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D19A44A7-7166-4D05-A51D-07AFA3992418}" xr6:coauthVersionLast="34" xr6:coauthVersionMax="34" xr10:uidLastSave="{00000000-0000-0000-0000-000000000000}"/>
  <bookViews>
    <workbookView xWindow="0" yWindow="0" windowWidth="24000" windowHeight="9525" tabRatio="521" activeTab="5" xr2:uid="{00000000-000D-0000-FFFF-FFFF00000000}"/>
  </bookViews>
  <sheets>
    <sheet name="INFO" sheetId="15" r:id="rId1"/>
    <sheet name="2006 Original" sheetId="5" r:id="rId2"/>
    <sheet name="2016 Original" sheetId="6" r:id="rId3"/>
    <sheet name="2016 CTDataMaker" sheetId="1" r:id="rId4"/>
    <sheet name="Thresholds" sheetId="2" r:id="rId5"/>
    <sheet name="Summary" sheetId="3" r:id="rId6"/>
  </sheets>
  <definedNames>
    <definedName name="_xlnm.Print_Area" localSheetId="5">Summary!#REF!</definedName>
  </definedNames>
  <calcPr calcId="179021"/>
</workbook>
</file>

<file path=xl/calcChain.xml><?xml version="1.0" encoding="utf-8"?>
<calcChain xmlns="http://schemas.openxmlformats.org/spreadsheetml/2006/main">
  <c r="V24" i="3" l="1"/>
  <c r="W19" i="3" s="1"/>
  <c r="T24" i="3"/>
  <c r="U20" i="3" s="1"/>
  <c r="X23" i="3"/>
  <c r="X22" i="3"/>
  <c r="X21" i="3"/>
  <c r="Y21" i="3" s="1"/>
  <c r="X20" i="3"/>
  <c r="Y20" i="3" s="1"/>
  <c r="X19" i="3"/>
  <c r="V16" i="3"/>
  <c r="T16" i="3"/>
  <c r="X15" i="3"/>
  <c r="X14" i="3"/>
  <c r="Y14" i="3" s="1"/>
  <c r="X13" i="3"/>
  <c r="Y13" i="3" s="1"/>
  <c r="X12" i="3"/>
  <c r="X11" i="3"/>
  <c r="V8" i="3"/>
  <c r="W5" i="3" s="1"/>
  <c r="T8" i="3"/>
  <c r="U6" i="3" s="1"/>
  <c r="X7" i="3"/>
  <c r="Y7" i="3" s="1"/>
  <c r="X6" i="3"/>
  <c r="Y6" i="3" s="1"/>
  <c r="X5" i="3"/>
  <c r="U5" i="3"/>
  <c r="X4" i="3"/>
  <c r="X3" i="3"/>
  <c r="Y3" i="3" s="1"/>
  <c r="M24" i="3"/>
  <c r="K24" i="3"/>
  <c r="L23" i="3" s="1"/>
  <c r="O23" i="3"/>
  <c r="O21" i="3"/>
  <c r="P21" i="3" s="1"/>
  <c r="O20" i="3"/>
  <c r="P20" i="3" s="1"/>
  <c r="O19" i="3"/>
  <c r="M16" i="3"/>
  <c r="N12" i="3" s="1"/>
  <c r="K16" i="3"/>
  <c r="L15" i="3" s="1"/>
  <c r="O15" i="3"/>
  <c r="O13" i="3"/>
  <c r="P13" i="3" s="1"/>
  <c r="O12" i="3"/>
  <c r="O11" i="3"/>
  <c r="P11" i="3" s="1"/>
  <c r="M8" i="3"/>
  <c r="N7" i="3" s="1"/>
  <c r="K8" i="3"/>
  <c r="L5" i="3" s="1"/>
  <c r="O7" i="3"/>
  <c r="P7" i="3" s="1"/>
  <c r="O5" i="3"/>
  <c r="O4" i="3"/>
  <c r="P4" i="3" s="1"/>
  <c r="O3" i="3"/>
  <c r="P3" i="3" s="1"/>
  <c r="D24" i="3"/>
  <c r="E22" i="3" s="1"/>
  <c r="B24" i="3"/>
  <c r="C23" i="3" s="1"/>
  <c r="F23" i="3"/>
  <c r="F22" i="3"/>
  <c r="F21" i="3"/>
  <c r="G21" i="3" s="1"/>
  <c r="F20" i="3"/>
  <c r="G20" i="3" s="1"/>
  <c r="F19" i="3"/>
  <c r="D16" i="3"/>
  <c r="E15" i="3" s="1"/>
  <c r="B16" i="3"/>
  <c r="C15" i="3" s="1"/>
  <c r="F15" i="3"/>
  <c r="F14" i="3"/>
  <c r="G14" i="3" s="1"/>
  <c r="F13" i="3"/>
  <c r="G13" i="3" s="1"/>
  <c r="F12" i="3"/>
  <c r="F11" i="3"/>
  <c r="D8" i="3"/>
  <c r="E5" i="3" s="1"/>
  <c r="B8" i="3"/>
  <c r="C5" i="3" s="1"/>
  <c r="F7" i="3"/>
  <c r="G7" i="3" s="1"/>
  <c r="F6" i="3"/>
  <c r="G6" i="3" s="1"/>
  <c r="F5" i="3"/>
  <c r="F4" i="3"/>
  <c r="F3" i="3"/>
  <c r="G3" i="3" s="1"/>
  <c r="W20" i="3" l="1"/>
  <c r="L13" i="3"/>
  <c r="U3" i="3"/>
  <c r="N11" i="3"/>
  <c r="N13" i="3"/>
  <c r="U4" i="3"/>
  <c r="C3" i="3"/>
  <c r="C6" i="3"/>
  <c r="C4" i="3"/>
  <c r="C7" i="3"/>
  <c r="C12" i="3"/>
  <c r="L19" i="3"/>
  <c r="L21" i="3"/>
  <c r="E12" i="3"/>
  <c r="C20" i="3"/>
  <c r="L20" i="3"/>
  <c r="E4" i="3"/>
  <c r="E7" i="3"/>
  <c r="F8" i="3"/>
  <c r="G8" i="3" s="1"/>
  <c r="C14" i="3"/>
  <c r="E23" i="3"/>
  <c r="E3" i="3"/>
  <c r="E6" i="3"/>
  <c r="C11" i="3"/>
  <c r="E19" i="3"/>
  <c r="C13" i="3"/>
  <c r="W22" i="3"/>
  <c r="U23" i="3"/>
  <c r="W15" i="3"/>
  <c r="U15" i="3"/>
  <c r="W3" i="3"/>
  <c r="W7" i="3"/>
  <c r="W4" i="3"/>
  <c r="W23" i="3"/>
  <c r="W12" i="3"/>
  <c r="U11" i="3"/>
  <c r="U14" i="3"/>
  <c r="U13" i="3"/>
  <c r="U12" i="3"/>
  <c r="W6" i="3"/>
  <c r="X8" i="3"/>
  <c r="Z6" i="3" s="1"/>
  <c r="U7" i="3"/>
  <c r="L12" i="3"/>
  <c r="L11" i="3"/>
  <c r="N4" i="3"/>
  <c r="N20" i="3"/>
  <c r="N15" i="3"/>
  <c r="O16" i="3"/>
  <c r="P16" i="3" s="1"/>
  <c r="P15" i="3"/>
  <c r="N3" i="3"/>
  <c r="N5" i="3"/>
  <c r="L3" i="3"/>
  <c r="L7" i="3"/>
  <c r="L4" i="3"/>
  <c r="E20" i="3"/>
  <c r="Y4" i="3"/>
  <c r="Y11" i="3"/>
  <c r="W13" i="3"/>
  <c r="Y15" i="3"/>
  <c r="X16" i="3"/>
  <c r="Z12" i="3" s="1"/>
  <c r="U21" i="3"/>
  <c r="Y22" i="3"/>
  <c r="Y5" i="3"/>
  <c r="Y12" i="3"/>
  <c r="W14" i="3"/>
  <c r="Y19" i="3"/>
  <c r="W21" i="3"/>
  <c r="U22" i="3"/>
  <c r="Y23" i="3"/>
  <c r="X24" i="3"/>
  <c r="Z22" i="3" s="1"/>
  <c r="W11" i="3"/>
  <c r="U19" i="3"/>
  <c r="O8" i="3"/>
  <c r="Q4" i="3" s="1"/>
  <c r="N19" i="3"/>
  <c r="N23" i="3"/>
  <c r="P5" i="3"/>
  <c r="P12" i="3"/>
  <c r="P19" i="3"/>
  <c r="N21" i="3"/>
  <c r="P23" i="3"/>
  <c r="O24" i="3"/>
  <c r="Q23" i="3" s="1"/>
  <c r="G4" i="3"/>
  <c r="G11" i="3"/>
  <c r="E13" i="3"/>
  <c r="G15" i="3"/>
  <c r="F16" i="3"/>
  <c r="H12" i="3" s="1"/>
  <c r="C21" i="3"/>
  <c r="G22" i="3"/>
  <c r="G12" i="3"/>
  <c r="E14" i="3"/>
  <c r="G19" i="3"/>
  <c r="E21" i="3"/>
  <c r="C22" i="3"/>
  <c r="G23" i="3"/>
  <c r="F24" i="3"/>
  <c r="H23" i="3" s="1"/>
  <c r="G5" i="3"/>
  <c r="E11" i="3"/>
  <c r="C19" i="3"/>
  <c r="H7" i="3" l="1"/>
  <c r="H5" i="3"/>
  <c r="H3" i="3"/>
  <c r="H4" i="3"/>
  <c r="H15" i="3"/>
  <c r="H6" i="3"/>
  <c r="Y8" i="3"/>
  <c r="Z4" i="3"/>
  <c r="Z11" i="3"/>
  <c r="Z7" i="3"/>
  <c r="Z5" i="3"/>
  <c r="Z3" i="3"/>
  <c r="Q13" i="3"/>
  <c r="Q15" i="3"/>
  <c r="Q11" i="3"/>
  <c r="Q12" i="3"/>
  <c r="Z23" i="3"/>
  <c r="Z13" i="3"/>
  <c r="Y16" i="3"/>
  <c r="Z14" i="3"/>
  <c r="Z15" i="3"/>
  <c r="Y24" i="3"/>
  <c r="Z21" i="3"/>
  <c r="Z20" i="3"/>
  <c r="Z19" i="3"/>
  <c r="P24" i="3"/>
  <c r="Q21" i="3"/>
  <c r="Q20" i="3"/>
  <c r="Q19" i="3"/>
  <c r="P8" i="3"/>
  <c r="Q7" i="3"/>
  <c r="Q3" i="3"/>
  <c r="Q5" i="3"/>
  <c r="G24" i="3"/>
  <c r="H20" i="3"/>
  <c r="H21" i="3"/>
  <c r="H22" i="3"/>
  <c r="G16" i="3"/>
  <c r="H14" i="3"/>
  <c r="H13" i="3"/>
  <c r="H11" i="3"/>
  <c r="H19" i="3"/>
  <c r="AQ3" i="1" l="1"/>
  <c r="AR3" i="1" s="1"/>
  <c r="AS3" i="1" s="1"/>
  <c r="AQ4" i="1"/>
  <c r="AR4" i="1" s="1"/>
  <c r="AS4" i="1" s="1"/>
  <c r="AQ5" i="1"/>
  <c r="AR5" i="1" s="1"/>
  <c r="AS5" i="1" s="1"/>
  <c r="AQ6" i="1"/>
  <c r="AR6" i="1" s="1"/>
  <c r="AS6" i="1" s="1"/>
  <c r="AQ7" i="1"/>
  <c r="AR7" i="1" s="1"/>
  <c r="AS7" i="1" s="1"/>
  <c r="AQ9" i="1"/>
  <c r="AR9" i="1" s="1"/>
  <c r="AS9" i="1" s="1"/>
  <c r="AQ10" i="1"/>
  <c r="AR10" i="1" s="1"/>
  <c r="AS10" i="1" s="1"/>
  <c r="AQ11" i="1"/>
  <c r="AR11" i="1" s="1"/>
  <c r="AS11" i="1" s="1"/>
  <c r="AQ12" i="1"/>
  <c r="AR12" i="1" s="1"/>
  <c r="AS12" i="1" s="1"/>
  <c r="AQ13" i="1"/>
  <c r="AR13" i="1" s="1"/>
  <c r="AS13" i="1" s="1"/>
  <c r="AQ14" i="1"/>
  <c r="AR14" i="1" s="1"/>
  <c r="AS14" i="1" s="1"/>
  <c r="AQ15" i="1"/>
  <c r="AR15" i="1" s="1"/>
  <c r="AS15" i="1" s="1"/>
  <c r="AQ16" i="1"/>
  <c r="AR16" i="1" s="1"/>
  <c r="AS16" i="1" s="1"/>
  <c r="AQ17" i="1"/>
  <c r="AR17" i="1" s="1"/>
  <c r="AS17" i="1" s="1"/>
  <c r="AQ18" i="1"/>
  <c r="AR18" i="1" s="1"/>
  <c r="AS18" i="1" s="1"/>
  <c r="AQ19" i="1"/>
  <c r="AR19" i="1" s="1"/>
  <c r="AS19" i="1" s="1"/>
  <c r="AQ20" i="1"/>
  <c r="AR20" i="1" s="1"/>
  <c r="AS20" i="1" s="1"/>
  <c r="AQ21" i="1"/>
  <c r="AR21" i="1" s="1"/>
  <c r="AS21" i="1" s="1"/>
  <c r="AQ22" i="1"/>
  <c r="AR22" i="1" s="1"/>
  <c r="AS22" i="1" s="1"/>
  <c r="AQ23" i="1"/>
  <c r="AR23" i="1" s="1"/>
  <c r="AS23" i="1" s="1"/>
  <c r="AQ24" i="1"/>
  <c r="AR24" i="1" s="1"/>
  <c r="AS24" i="1" s="1"/>
  <c r="AQ25" i="1"/>
  <c r="AR25" i="1" s="1"/>
  <c r="AS25" i="1" s="1"/>
  <c r="AQ26" i="1"/>
  <c r="AR26" i="1" s="1"/>
  <c r="AS26" i="1" s="1"/>
  <c r="AQ27" i="1"/>
  <c r="AR27" i="1" s="1"/>
  <c r="AS27" i="1" s="1"/>
  <c r="AQ28" i="1"/>
  <c r="AR28" i="1" s="1"/>
  <c r="AS28" i="1" s="1"/>
  <c r="AQ29" i="1"/>
  <c r="AR29" i="1" s="1"/>
  <c r="AS29" i="1" s="1"/>
  <c r="AQ30" i="1"/>
  <c r="AR30" i="1" s="1"/>
  <c r="AS30" i="1" s="1"/>
  <c r="AQ31" i="1"/>
  <c r="AR31" i="1" s="1"/>
  <c r="AS31" i="1" s="1"/>
  <c r="AQ32" i="1"/>
  <c r="AR32" i="1" s="1"/>
  <c r="AS32" i="1" s="1"/>
  <c r="AQ33" i="1"/>
  <c r="AR33" i="1" s="1"/>
  <c r="AS33" i="1" s="1"/>
  <c r="AQ34" i="1"/>
  <c r="AR34" i="1" s="1"/>
  <c r="AS34" i="1" s="1"/>
  <c r="AQ35" i="1"/>
  <c r="AR35" i="1" s="1"/>
  <c r="AS35" i="1" s="1"/>
  <c r="AQ36" i="1"/>
  <c r="AR36" i="1" s="1"/>
  <c r="AS36" i="1" s="1"/>
  <c r="AQ37" i="1"/>
  <c r="AR37" i="1" s="1"/>
  <c r="AS37" i="1" s="1"/>
  <c r="AQ38" i="1"/>
  <c r="AR38" i="1" s="1"/>
  <c r="AS38" i="1" s="1"/>
  <c r="AQ39" i="1"/>
  <c r="AR39" i="1" s="1"/>
  <c r="AS39" i="1" s="1"/>
  <c r="AQ40" i="1"/>
  <c r="AR40" i="1" s="1"/>
  <c r="AS40" i="1" s="1"/>
  <c r="AQ41" i="1"/>
  <c r="AR41" i="1" s="1"/>
  <c r="AS41" i="1" s="1"/>
  <c r="AQ42" i="1"/>
  <c r="AR42" i="1" s="1"/>
  <c r="AS42" i="1" s="1"/>
  <c r="AQ43" i="1"/>
  <c r="AR43" i="1" s="1"/>
  <c r="AS43" i="1" s="1"/>
  <c r="AQ44" i="1"/>
  <c r="AR44" i="1" s="1"/>
  <c r="AS44" i="1" s="1"/>
  <c r="AQ45" i="1"/>
  <c r="AR45" i="1" s="1"/>
  <c r="AS45" i="1" s="1"/>
  <c r="AQ46" i="1"/>
  <c r="AR46" i="1" s="1"/>
  <c r="AS46" i="1" s="1"/>
  <c r="AQ47" i="1"/>
  <c r="AR47" i="1" s="1"/>
  <c r="AS47" i="1" s="1"/>
  <c r="AQ48" i="1"/>
  <c r="AR48" i="1" s="1"/>
  <c r="AS48" i="1" s="1"/>
  <c r="AQ49" i="1"/>
  <c r="AR49" i="1" s="1"/>
  <c r="AS49" i="1" s="1"/>
  <c r="AQ50" i="1"/>
  <c r="AR50" i="1" s="1"/>
  <c r="AS50" i="1" s="1"/>
  <c r="AQ51" i="1"/>
  <c r="AR51" i="1" s="1"/>
  <c r="AS51" i="1" s="1"/>
  <c r="AQ52" i="1"/>
  <c r="AR52" i="1" s="1"/>
  <c r="AS52" i="1" s="1"/>
  <c r="AQ53" i="1"/>
  <c r="AR53" i="1" s="1"/>
  <c r="AS53" i="1" s="1"/>
  <c r="AQ54" i="1"/>
  <c r="AR54" i="1" s="1"/>
  <c r="AS54" i="1" s="1"/>
  <c r="AQ55" i="1"/>
  <c r="AR55" i="1" s="1"/>
  <c r="AS55" i="1" s="1"/>
  <c r="AQ56" i="1"/>
  <c r="AR56" i="1" s="1"/>
  <c r="AS56" i="1" s="1"/>
  <c r="AQ57" i="1"/>
  <c r="AR57" i="1" s="1"/>
  <c r="AS57" i="1" s="1"/>
  <c r="AQ58" i="1"/>
  <c r="AR58" i="1" s="1"/>
  <c r="AS58" i="1" s="1"/>
  <c r="AQ59" i="1"/>
  <c r="AR59" i="1" s="1"/>
  <c r="AS59" i="1" s="1"/>
  <c r="AQ60" i="1"/>
  <c r="AR60" i="1" s="1"/>
  <c r="AS60" i="1" s="1"/>
  <c r="AQ61" i="1"/>
  <c r="AR61" i="1" s="1"/>
  <c r="AS61" i="1" s="1"/>
  <c r="AQ62" i="1"/>
  <c r="AR62" i="1" s="1"/>
  <c r="AS62" i="1" s="1"/>
  <c r="AQ63" i="1"/>
  <c r="AR63" i="1" s="1"/>
  <c r="AS63" i="1" s="1"/>
  <c r="AQ64" i="1"/>
  <c r="AR64" i="1" s="1"/>
  <c r="AS64" i="1" s="1"/>
  <c r="AQ65" i="1"/>
  <c r="AR65" i="1" s="1"/>
  <c r="AS65" i="1" s="1"/>
  <c r="AQ66" i="1"/>
  <c r="AR66" i="1" s="1"/>
  <c r="AS66" i="1" s="1"/>
  <c r="AQ67" i="1"/>
  <c r="AR67" i="1" s="1"/>
  <c r="AS67" i="1" s="1"/>
  <c r="AQ68" i="1"/>
  <c r="AR68" i="1" s="1"/>
  <c r="AS68" i="1" s="1"/>
  <c r="AQ69" i="1"/>
  <c r="AR69" i="1" s="1"/>
  <c r="AS69" i="1" s="1"/>
  <c r="AQ70" i="1"/>
  <c r="AR70" i="1" s="1"/>
  <c r="AS70" i="1" s="1"/>
  <c r="AQ71" i="1"/>
  <c r="AR71" i="1" s="1"/>
  <c r="AS71" i="1" s="1"/>
  <c r="AQ72" i="1"/>
  <c r="AR72" i="1" s="1"/>
  <c r="AS72" i="1" s="1"/>
  <c r="AQ73" i="1"/>
  <c r="AR73" i="1" s="1"/>
  <c r="AS73" i="1" s="1"/>
  <c r="AQ74" i="1"/>
  <c r="AR74" i="1" s="1"/>
  <c r="AS74" i="1" s="1"/>
  <c r="AQ75" i="1"/>
  <c r="AR75" i="1" s="1"/>
  <c r="AS75" i="1" s="1"/>
  <c r="AQ76" i="1"/>
  <c r="AR76" i="1" s="1"/>
  <c r="AS76" i="1" s="1"/>
  <c r="AQ77" i="1"/>
  <c r="AR77" i="1" s="1"/>
  <c r="AS77" i="1" s="1"/>
  <c r="AQ78" i="1"/>
  <c r="AR78" i="1" s="1"/>
  <c r="AS78" i="1" s="1"/>
  <c r="AQ79" i="1"/>
  <c r="AR79" i="1" s="1"/>
  <c r="AS79" i="1" s="1"/>
  <c r="AQ80" i="1"/>
  <c r="AR80" i="1" s="1"/>
  <c r="AS80" i="1" s="1"/>
  <c r="AQ81" i="1"/>
  <c r="AR81" i="1" s="1"/>
  <c r="AS81" i="1" s="1"/>
  <c r="AQ82" i="1"/>
  <c r="AR82" i="1" s="1"/>
  <c r="AS82" i="1" s="1"/>
  <c r="AQ83" i="1"/>
  <c r="AR83" i="1" s="1"/>
  <c r="AS83" i="1" s="1"/>
  <c r="AQ84" i="1"/>
  <c r="AR84" i="1" s="1"/>
  <c r="AS84" i="1" s="1"/>
  <c r="AQ85" i="1"/>
  <c r="AR85" i="1" s="1"/>
  <c r="AS85" i="1" s="1"/>
  <c r="AQ86" i="1"/>
  <c r="AR86" i="1" s="1"/>
  <c r="AS86" i="1" s="1"/>
  <c r="AQ87" i="1"/>
  <c r="AR87" i="1" s="1"/>
  <c r="AS87" i="1" s="1"/>
  <c r="AQ88" i="1"/>
  <c r="AR88" i="1" s="1"/>
  <c r="AS88" i="1" s="1"/>
  <c r="AQ89" i="1"/>
  <c r="AR89" i="1" s="1"/>
  <c r="AS89" i="1" s="1"/>
  <c r="AQ90" i="1"/>
  <c r="AR90" i="1" s="1"/>
  <c r="AS90" i="1" s="1"/>
  <c r="AQ91" i="1"/>
  <c r="AR91" i="1" s="1"/>
  <c r="AS91" i="1" s="1"/>
  <c r="AQ92" i="1"/>
  <c r="AR92" i="1" s="1"/>
  <c r="AS92" i="1" s="1"/>
  <c r="AQ93" i="1"/>
  <c r="AR93" i="1" s="1"/>
  <c r="AS93" i="1" s="1"/>
  <c r="AQ94" i="1"/>
  <c r="AR94" i="1" s="1"/>
  <c r="AS94" i="1" s="1"/>
  <c r="AQ95" i="1"/>
  <c r="AR95" i="1" s="1"/>
  <c r="AS95" i="1" s="1"/>
  <c r="AQ96" i="1"/>
  <c r="AR96" i="1" s="1"/>
  <c r="AS96" i="1" s="1"/>
  <c r="AQ97" i="1"/>
  <c r="AR97" i="1" s="1"/>
  <c r="AS97" i="1" s="1"/>
  <c r="AQ98" i="1"/>
  <c r="AR98" i="1" s="1"/>
  <c r="AS98" i="1" s="1"/>
  <c r="AQ99" i="1"/>
  <c r="AR99" i="1" s="1"/>
  <c r="AS99" i="1" s="1"/>
  <c r="AQ100" i="1"/>
  <c r="AR100" i="1" s="1"/>
  <c r="AS100" i="1" s="1"/>
  <c r="AQ101" i="1"/>
  <c r="AR101" i="1" s="1"/>
  <c r="AS101" i="1" s="1"/>
  <c r="AQ102" i="1"/>
  <c r="AR102" i="1" s="1"/>
  <c r="AS102" i="1" s="1"/>
  <c r="AQ103" i="1"/>
  <c r="AR103" i="1" s="1"/>
  <c r="AS103" i="1" s="1"/>
  <c r="AQ104" i="1"/>
  <c r="AR104" i="1" s="1"/>
  <c r="AS104" i="1" s="1"/>
  <c r="AQ105" i="1"/>
  <c r="AR105" i="1" s="1"/>
  <c r="AS105" i="1" s="1"/>
  <c r="AQ106" i="1"/>
  <c r="AR106" i="1" s="1"/>
  <c r="AS106" i="1" s="1"/>
  <c r="AQ107" i="1"/>
  <c r="AR107" i="1" s="1"/>
  <c r="AS107" i="1" s="1"/>
  <c r="AQ108" i="1"/>
  <c r="AR108" i="1" s="1"/>
  <c r="AS108" i="1" s="1"/>
  <c r="AQ109" i="1"/>
  <c r="AR109" i="1" s="1"/>
  <c r="AS109" i="1" s="1"/>
  <c r="AQ110" i="1"/>
  <c r="AR110" i="1" s="1"/>
  <c r="AS110" i="1" s="1"/>
  <c r="AQ111" i="1"/>
  <c r="AR111" i="1" s="1"/>
  <c r="AS111" i="1" s="1"/>
  <c r="AQ112" i="1"/>
  <c r="AR112" i="1" s="1"/>
  <c r="AS112" i="1" s="1"/>
  <c r="AQ113" i="1"/>
  <c r="AR113" i="1" s="1"/>
  <c r="AS113" i="1" s="1"/>
  <c r="AQ114" i="1"/>
  <c r="AR114" i="1" s="1"/>
  <c r="AS114" i="1" s="1"/>
  <c r="AQ115" i="1"/>
  <c r="AR115" i="1" s="1"/>
  <c r="AS115" i="1" s="1"/>
  <c r="AQ116" i="1"/>
  <c r="AR116" i="1" s="1"/>
  <c r="AS116" i="1" s="1"/>
  <c r="AQ117" i="1"/>
  <c r="AR117" i="1" s="1"/>
  <c r="AS117" i="1" s="1"/>
  <c r="AQ118" i="1"/>
  <c r="AR118" i="1" s="1"/>
  <c r="AS118" i="1" s="1"/>
  <c r="AQ119" i="1"/>
  <c r="AR119" i="1" s="1"/>
  <c r="AS119" i="1" s="1"/>
  <c r="AQ120" i="1"/>
  <c r="AR120" i="1" s="1"/>
  <c r="AS120" i="1" s="1"/>
  <c r="AQ121" i="1"/>
  <c r="AR121" i="1" s="1"/>
  <c r="AS121" i="1" s="1"/>
  <c r="AQ122" i="1"/>
  <c r="AR122" i="1" s="1"/>
  <c r="AS122" i="1" s="1"/>
  <c r="AQ123" i="1"/>
  <c r="AR123" i="1" s="1"/>
  <c r="AS123" i="1" s="1"/>
  <c r="AQ124" i="1"/>
  <c r="AR124" i="1" s="1"/>
  <c r="AS124" i="1" s="1"/>
  <c r="AQ125" i="1"/>
  <c r="AR125" i="1" s="1"/>
  <c r="AS125" i="1" s="1"/>
  <c r="AQ126" i="1"/>
  <c r="AR126" i="1" s="1"/>
  <c r="AS126" i="1" s="1"/>
  <c r="AQ127" i="1"/>
  <c r="AR127" i="1" s="1"/>
  <c r="AS127" i="1" s="1"/>
  <c r="AQ128" i="1"/>
  <c r="AR128" i="1" s="1"/>
  <c r="AS128" i="1" s="1"/>
  <c r="AQ129" i="1"/>
  <c r="AR129" i="1" s="1"/>
  <c r="AS129" i="1" s="1"/>
  <c r="AQ130" i="1"/>
  <c r="AR130" i="1" s="1"/>
  <c r="AS130" i="1" s="1"/>
  <c r="AQ131" i="1"/>
  <c r="AR131" i="1" s="1"/>
  <c r="AS131" i="1" s="1"/>
  <c r="AQ132" i="1"/>
  <c r="AR132" i="1" s="1"/>
  <c r="AS132" i="1" s="1"/>
  <c r="AQ133" i="1"/>
  <c r="AR133" i="1" s="1"/>
  <c r="AS133" i="1" s="1"/>
  <c r="AQ134" i="1"/>
  <c r="AR134" i="1" s="1"/>
  <c r="AS134" i="1" s="1"/>
  <c r="AQ135" i="1"/>
  <c r="AR135" i="1" s="1"/>
  <c r="AS135" i="1" s="1"/>
  <c r="AQ136" i="1"/>
  <c r="AR136" i="1" s="1"/>
  <c r="AS136" i="1" s="1"/>
  <c r="AQ137" i="1"/>
  <c r="AR137" i="1" s="1"/>
  <c r="AS137" i="1" s="1"/>
  <c r="AQ138" i="1"/>
  <c r="AR138" i="1" s="1"/>
  <c r="AS138" i="1" s="1"/>
  <c r="AQ139" i="1"/>
  <c r="AR139" i="1" s="1"/>
  <c r="AS139" i="1" s="1"/>
  <c r="AQ140" i="1"/>
  <c r="AR140" i="1" s="1"/>
  <c r="AS140" i="1" s="1"/>
  <c r="AQ141" i="1"/>
  <c r="AR141" i="1" s="1"/>
  <c r="AS141" i="1" s="1"/>
  <c r="AQ142" i="1"/>
  <c r="AR142" i="1" s="1"/>
  <c r="AS142" i="1" s="1"/>
  <c r="AQ143" i="1"/>
  <c r="AR143" i="1" s="1"/>
  <c r="AS143" i="1" s="1"/>
  <c r="AQ144" i="1"/>
  <c r="AR144" i="1" s="1"/>
  <c r="AS144" i="1" s="1"/>
  <c r="AQ145" i="1"/>
  <c r="AR145" i="1" s="1"/>
  <c r="AS145" i="1" s="1"/>
  <c r="AQ146" i="1"/>
  <c r="AR146" i="1" s="1"/>
  <c r="AS146" i="1" s="1"/>
  <c r="AQ147" i="1"/>
  <c r="AR147" i="1" s="1"/>
  <c r="AS147" i="1" s="1"/>
  <c r="AQ148" i="1"/>
  <c r="AR148" i="1" s="1"/>
  <c r="AS148" i="1" s="1"/>
  <c r="AQ149" i="1"/>
  <c r="AR149" i="1" s="1"/>
  <c r="AS149" i="1" s="1"/>
  <c r="AQ150" i="1"/>
  <c r="AR150" i="1" s="1"/>
  <c r="AS150" i="1" s="1"/>
  <c r="AQ151" i="1"/>
  <c r="AR151" i="1" s="1"/>
  <c r="AS151" i="1" s="1"/>
  <c r="AQ152" i="1"/>
  <c r="AR152" i="1" s="1"/>
  <c r="AS152" i="1" s="1"/>
  <c r="AQ153" i="1"/>
  <c r="AR153" i="1" s="1"/>
  <c r="AS153" i="1" s="1"/>
  <c r="AQ154" i="1"/>
  <c r="AR154" i="1" s="1"/>
  <c r="AS154" i="1" s="1"/>
  <c r="AQ155" i="1"/>
  <c r="AR155" i="1" s="1"/>
  <c r="AS155" i="1" s="1"/>
  <c r="AQ156" i="1"/>
  <c r="AR156" i="1" s="1"/>
  <c r="AS156" i="1" s="1"/>
  <c r="AQ157" i="1"/>
  <c r="AR157" i="1" s="1"/>
  <c r="AS157" i="1" s="1"/>
  <c r="AQ158" i="1"/>
  <c r="AR158" i="1" s="1"/>
  <c r="AS158" i="1" s="1"/>
  <c r="AQ159" i="1"/>
  <c r="AR159" i="1" s="1"/>
  <c r="AS159" i="1" s="1"/>
  <c r="AQ160" i="1"/>
  <c r="AR160" i="1" s="1"/>
  <c r="AS160" i="1" s="1"/>
  <c r="AQ161" i="1"/>
  <c r="AR161" i="1" s="1"/>
  <c r="AS161" i="1" s="1"/>
  <c r="AQ162" i="1"/>
  <c r="AR162" i="1" s="1"/>
  <c r="AS162" i="1" s="1"/>
  <c r="AQ163" i="1"/>
  <c r="AR163" i="1" s="1"/>
  <c r="AS163" i="1" s="1"/>
  <c r="AQ164" i="1"/>
  <c r="AR164" i="1" s="1"/>
  <c r="AS164" i="1" s="1"/>
  <c r="AQ165" i="1"/>
  <c r="AR165" i="1" s="1"/>
  <c r="AS165" i="1" s="1"/>
  <c r="AQ166" i="1"/>
  <c r="AR166" i="1" s="1"/>
  <c r="AS166" i="1" s="1"/>
  <c r="AQ167" i="1"/>
  <c r="AR167" i="1" s="1"/>
  <c r="AS167" i="1" s="1"/>
  <c r="AQ168" i="1"/>
  <c r="AR168" i="1" s="1"/>
  <c r="AS168" i="1" s="1"/>
  <c r="AQ169" i="1"/>
  <c r="AR169" i="1" s="1"/>
  <c r="AS169" i="1" s="1"/>
  <c r="AQ170" i="1"/>
  <c r="AR170" i="1" s="1"/>
  <c r="AS170" i="1" s="1"/>
  <c r="AQ171" i="1"/>
  <c r="AR171" i="1" s="1"/>
  <c r="AS171" i="1" s="1"/>
  <c r="AQ172" i="1"/>
  <c r="AR172" i="1" s="1"/>
  <c r="AS172" i="1" s="1"/>
  <c r="AQ173" i="1"/>
  <c r="AR173" i="1" s="1"/>
  <c r="AS173" i="1" s="1"/>
  <c r="AQ174" i="1"/>
  <c r="AR174" i="1" s="1"/>
  <c r="AS174" i="1" s="1"/>
  <c r="AQ175" i="1"/>
  <c r="AR175" i="1" s="1"/>
  <c r="AS175" i="1" s="1"/>
  <c r="AQ176" i="1"/>
  <c r="AR176" i="1" s="1"/>
  <c r="AS176" i="1" s="1"/>
  <c r="AQ177" i="1"/>
  <c r="AR177" i="1" s="1"/>
  <c r="AS177" i="1" s="1"/>
  <c r="AQ178" i="1"/>
  <c r="AR178" i="1" s="1"/>
  <c r="AS178" i="1" s="1"/>
  <c r="AQ179" i="1"/>
  <c r="AR179" i="1" s="1"/>
  <c r="AS179" i="1" s="1"/>
  <c r="AQ180" i="1"/>
  <c r="AR180" i="1" s="1"/>
  <c r="AS180" i="1" s="1"/>
  <c r="AQ181" i="1"/>
  <c r="AR181" i="1" s="1"/>
  <c r="AS181" i="1" s="1"/>
  <c r="AQ182" i="1"/>
  <c r="AR182" i="1" s="1"/>
  <c r="AS182" i="1" s="1"/>
  <c r="AQ183" i="1"/>
  <c r="AR183" i="1" s="1"/>
  <c r="AS183" i="1" s="1"/>
  <c r="AQ184" i="1"/>
  <c r="AR184" i="1" s="1"/>
  <c r="AS184" i="1" s="1"/>
  <c r="AQ185" i="1"/>
  <c r="AR185" i="1" s="1"/>
  <c r="AS185" i="1" s="1"/>
  <c r="AQ186" i="1"/>
  <c r="AR186" i="1" s="1"/>
  <c r="AS186" i="1" s="1"/>
  <c r="AQ187" i="1"/>
  <c r="AR187" i="1" s="1"/>
  <c r="AS187" i="1" s="1"/>
  <c r="AQ188" i="1"/>
  <c r="AR188" i="1" s="1"/>
  <c r="AS188" i="1" s="1"/>
  <c r="AQ189" i="1"/>
  <c r="AR189" i="1" s="1"/>
  <c r="AS189" i="1" s="1"/>
  <c r="AQ190" i="1"/>
  <c r="AR190" i="1" s="1"/>
  <c r="AS190" i="1" s="1"/>
  <c r="AQ191" i="1"/>
  <c r="AR191" i="1" s="1"/>
  <c r="AS191" i="1" s="1"/>
  <c r="AQ192" i="1"/>
  <c r="AR192" i="1" s="1"/>
  <c r="AS192" i="1" s="1"/>
  <c r="AQ193" i="1"/>
  <c r="AR193" i="1" s="1"/>
  <c r="AS193" i="1" s="1"/>
  <c r="AQ194" i="1"/>
  <c r="AR194" i="1" s="1"/>
  <c r="AS194" i="1" s="1"/>
  <c r="AQ195" i="1"/>
  <c r="AR195" i="1" s="1"/>
  <c r="AS195" i="1" s="1"/>
  <c r="AQ196" i="1"/>
  <c r="AR196" i="1" s="1"/>
  <c r="AS196" i="1" s="1"/>
  <c r="AQ197" i="1"/>
  <c r="AR197" i="1" s="1"/>
  <c r="AS197" i="1" s="1"/>
  <c r="AQ198" i="1"/>
  <c r="AR198" i="1" s="1"/>
  <c r="AS198" i="1" s="1"/>
  <c r="AQ199" i="1"/>
  <c r="AR199" i="1" s="1"/>
  <c r="AS199" i="1" s="1"/>
  <c r="AQ200" i="1"/>
  <c r="AR200" i="1" s="1"/>
  <c r="AS200" i="1" s="1"/>
  <c r="AQ201" i="1"/>
  <c r="AR201" i="1" s="1"/>
  <c r="AS201" i="1" s="1"/>
  <c r="AQ202" i="1"/>
  <c r="AR202" i="1" s="1"/>
  <c r="AS202" i="1" s="1"/>
  <c r="AQ203" i="1"/>
  <c r="AR203" i="1" s="1"/>
  <c r="AS203" i="1" s="1"/>
  <c r="AQ204" i="1"/>
  <c r="AR204" i="1" s="1"/>
  <c r="AS204" i="1" s="1"/>
  <c r="AQ205" i="1"/>
  <c r="AR205" i="1" s="1"/>
  <c r="AS205" i="1" s="1"/>
  <c r="AQ206" i="1"/>
  <c r="AR206" i="1" s="1"/>
  <c r="AS206" i="1" s="1"/>
  <c r="AQ207" i="1"/>
  <c r="AR207" i="1" s="1"/>
  <c r="AS207" i="1" s="1"/>
  <c r="AQ208" i="1"/>
  <c r="AR208" i="1" s="1"/>
  <c r="AS208" i="1" s="1"/>
  <c r="AQ209" i="1"/>
  <c r="AR209" i="1" s="1"/>
  <c r="AS209" i="1" s="1"/>
  <c r="AQ210" i="1"/>
  <c r="AR210" i="1" s="1"/>
  <c r="AS210" i="1" s="1"/>
  <c r="AQ211" i="1"/>
  <c r="AR211" i="1" s="1"/>
  <c r="AS211" i="1" s="1"/>
  <c r="AQ212" i="1"/>
  <c r="AR212" i="1" s="1"/>
  <c r="AS212" i="1" s="1"/>
  <c r="AQ213" i="1"/>
  <c r="AR213" i="1" s="1"/>
  <c r="AS213" i="1" s="1"/>
  <c r="AQ214" i="1"/>
  <c r="AR214" i="1" s="1"/>
  <c r="AS214" i="1" s="1"/>
  <c r="AQ215" i="1"/>
  <c r="AR215" i="1" s="1"/>
  <c r="AS215" i="1" s="1"/>
  <c r="AQ216" i="1"/>
  <c r="AR216" i="1" s="1"/>
  <c r="AS216" i="1" s="1"/>
  <c r="AQ217" i="1"/>
  <c r="AR217" i="1" s="1"/>
  <c r="AS217" i="1" s="1"/>
  <c r="AQ218" i="1"/>
  <c r="AR218" i="1" s="1"/>
  <c r="AS218" i="1" s="1"/>
  <c r="AQ219" i="1"/>
  <c r="AR219" i="1" s="1"/>
  <c r="AS219" i="1" s="1"/>
  <c r="AQ220" i="1"/>
  <c r="AR220" i="1" s="1"/>
  <c r="AS220" i="1" s="1"/>
  <c r="AQ221" i="1"/>
  <c r="AR221" i="1" s="1"/>
  <c r="AS221" i="1" s="1"/>
  <c r="AQ222" i="1"/>
  <c r="AR222" i="1" s="1"/>
  <c r="AS222" i="1" s="1"/>
  <c r="AQ223" i="1"/>
  <c r="AR223" i="1" s="1"/>
  <c r="AS223" i="1" s="1"/>
  <c r="AQ224" i="1"/>
  <c r="AR224" i="1" s="1"/>
  <c r="AS224" i="1" s="1"/>
  <c r="AQ225" i="1"/>
  <c r="AR225" i="1" s="1"/>
  <c r="AS225" i="1" s="1"/>
  <c r="AQ226" i="1"/>
  <c r="AR226" i="1" s="1"/>
  <c r="AS226" i="1" s="1"/>
  <c r="AQ227" i="1"/>
  <c r="AR227" i="1" s="1"/>
  <c r="AS227" i="1" s="1"/>
  <c r="AQ228" i="1"/>
  <c r="AR228" i="1" s="1"/>
  <c r="AS228" i="1" s="1"/>
  <c r="AQ229" i="1"/>
  <c r="AR229" i="1" s="1"/>
  <c r="AS229" i="1" s="1"/>
  <c r="AQ230" i="1"/>
  <c r="AR230" i="1" s="1"/>
  <c r="AS230" i="1" s="1"/>
  <c r="AQ231" i="1"/>
  <c r="AR231" i="1" s="1"/>
  <c r="AS231" i="1" s="1"/>
  <c r="AQ232" i="1"/>
  <c r="AR232" i="1" s="1"/>
  <c r="AS232" i="1" s="1"/>
  <c r="AQ233" i="1"/>
  <c r="AR233" i="1" s="1"/>
  <c r="AS233" i="1" s="1"/>
  <c r="AQ234" i="1"/>
  <c r="AR234" i="1" s="1"/>
  <c r="AS234" i="1" s="1"/>
  <c r="AQ235" i="1"/>
  <c r="AR235" i="1" s="1"/>
  <c r="AS235" i="1" s="1"/>
  <c r="AQ236" i="1"/>
  <c r="AR236" i="1" s="1"/>
  <c r="AS236" i="1" s="1"/>
  <c r="AQ237" i="1"/>
  <c r="AR237" i="1" s="1"/>
  <c r="AS237" i="1" s="1"/>
  <c r="AQ238" i="1"/>
  <c r="AR238" i="1" s="1"/>
  <c r="AS238" i="1" s="1"/>
  <c r="AQ239" i="1"/>
  <c r="AR239" i="1" s="1"/>
  <c r="AS239" i="1" s="1"/>
  <c r="AQ240" i="1"/>
  <c r="AR240" i="1" s="1"/>
  <c r="AS240" i="1" s="1"/>
  <c r="AQ241" i="1"/>
  <c r="AR241" i="1" s="1"/>
  <c r="AS241" i="1" s="1"/>
  <c r="AQ243" i="1"/>
  <c r="AR243" i="1" s="1"/>
  <c r="AS243" i="1" s="1"/>
  <c r="AQ244" i="1"/>
  <c r="AR244" i="1" s="1"/>
  <c r="AS244" i="1" s="1"/>
  <c r="AQ245" i="1"/>
  <c r="AR245" i="1" s="1"/>
  <c r="AS245" i="1" s="1"/>
  <c r="AQ246" i="1"/>
  <c r="AR246" i="1" s="1"/>
  <c r="AS246" i="1" s="1"/>
  <c r="AQ247" i="1"/>
  <c r="AR247" i="1" s="1"/>
  <c r="AS247" i="1" s="1"/>
  <c r="AQ248" i="1"/>
  <c r="AR248" i="1" s="1"/>
  <c r="AS248" i="1" s="1"/>
  <c r="AQ249" i="1"/>
  <c r="AR249" i="1" s="1"/>
  <c r="AS249" i="1" s="1"/>
  <c r="AQ250" i="1"/>
  <c r="AR250" i="1" s="1"/>
  <c r="AS250" i="1" s="1"/>
  <c r="AQ251" i="1"/>
  <c r="AR251" i="1" s="1"/>
  <c r="AS251" i="1" s="1"/>
  <c r="AQ252" i="1"/>
  <c r="AR252" i="1" s="1"/>
  <c r="AS252" i="1" s="1"/>
  <c r="AQ253" i="1"/>
  <c r="AR253" i="1" s="1"/>
  <c r="AS253" i="1" s="1"/>
  <c r="AQ254" i="1"/>
  <c r="AR254" i="1" s="1"/>
  <c r="AS254" i="1" s="1"/>
  <c r="AQ255" i="1"/>
  <c r="AR255" i="1" s="1"/>
  <c r="AS255" i="1" s="1"/>
  <c r="AQ256" i="1"/>
  <c r="AR256" i="1" s="1"/>
  <c r="AS256" i="1" s="1"/>
  <c r="AQ257" i="1"/>
  <c r="AR257" i="1" s="1"/>
  <c r="AS257" i="1" s="1"/>
  <c r="AQ258" i="1"/>
  <c r="AR258" i="1" s="1"/>
  <c r="AS258" i="1" s="1"/>
  <c r="AQ259" i="1"/>
  <c r="AR259" i="1" s="1"/>
  <c r="AS259" i="1" s="1"/>
  <c r="AQ260" i="1"/>
  <c r="AR260" i="1" s="1"/>
  <c r="AS260" i="1" s="1"/>
  <c r="AQ261" i="1"/>
  <c r="AR261" i="1" s="1"/>
  <c r="AS261" i="1" s="1"/>
  <c r="AQ262" i="1"/>
  <c r="AR262" i="1" s="1"/>
  <c r="AS262" i="1" s="1"/>
  <c r="AQ263" i="1"/>
  <c r="AR263" i="1" s="1"/>
  <c r="AS263" i="1" s="1"/>
  <c r="AQ264" i="1"/>
  <c r="AR264" i="1" s="1"/>
  <c r="AS264" i="1" s="1"/>
  <c r="AQ265" i="1"/>
  <c r="AR265" i="1" s="1"/>
  <c r="AS265" i="1" s="1"/>
  <c r="AQ266" i="1"/>
  <c r="AR266" i="1" s="1"/>
  <c r="AS266" i="1" s="1"/>
  <c r="AQ267" i="1"/>
  <c r="AR267" i="1" s="1"/>
  <c r="AS267" i="1" s="1"/>
  <c r="AQ268" i="1"/>
  <c r="AR268" i="1" s="1"/>
  <c r="AS268" i="1" s="1"/>
  <c r="AQ269" i="1"/>
  <c r="AR269" i="1" s="1"/>
  <c r="AS269" i="1" s="1"/>
  <c r="AQ270" i="1"/>
  <c r="AR270" i="1" s="1"/>
  <c r="AS270" i="1" s="1"/>
  <c r="AQ271" i="1"/>
  <c r="AR271" i="1" s="1"/>
  <c r="AS271" i="1" s="1"/>
  <c r="AQ272" i="1"/>
  <c r="AR272" i="1" s="1"/>
  <c r="AS272" i="1" s="1"/>
  <c r="AQ273" i="1"/>
  <c r="AR273" i="1" s="1"/>
  <c r="AS273" i="1" s="1"/>
  <c r="AQ274" i="1"/>
  <c r="AR274" i="1" s="1"/>
  <c r="AS274" i="1" s="1"/>
  <c r="AQ275" i="1"/>
  <c r="AR275" i="1" s="1"/>
  <c r="AS275" i="1" s="1"/>
  <c r="AQ276" i="1"/>
  <c r="AR276" i="1" s="1"/>
  <c r="AS276" i="1" s="1"/>
  <c r="AQ277" i="1"/>
  <c r="AR277" i="1" s="1"/>
  <c r="AS277" i="1" s="1"/>
  <c r="AQ278" i="1"/>
  <c r="AR278" i="1" s="1"/>
  <c r="AS278" i="1" s="1"/>
  <c r="AQ279" i="1"/>
  <c r="AR279" i="1" s="1"/>
  <c r="AS279" i="1" s="1"/>
  <c r="AQ280" i="1"/>
  <c r="AR280" i="1" s="1"/>
  <c r="AS280" i="1" s="1"/>
  <c r="AQ281" i="1"/>
  <c r="AR281" i="1" s="1"/>
  <c r="AS281" i="1" s="1"/>
  <c r="AQ282" i="1"/>
  <c r="AR282" i="1" s="1"/>
  <c r="AS282" i="1" s="1"/>
  <c r="AQ283" i="1"/>
  <c r="AR283" i="1" s="1"/>
  <c r="AS283" i="1" s="1"/>
  <c r="AQ284" i="1"/>
  <c r="AR284" i="1" s="1"/>
  <c r="AS284" i="1" s="1"/>
  <c r="AQ285" i="1"/>
  <c r="AR285" i="1" s="1"/>
  <c r="AS285" i="1" s="1"/>
  <c r="AQ286" i="1"/>
  <c r="AR286" i="1" s="1"/>
  <c r="AS286" i="1" s="1"/>
  <c r="AQ287" i="1"/>
  <c r="AR287" i="1" s="1"/>
  <c r="AS287" i="1" s="1"/>
  <c r="AQ288" i="1"/>
  <c r="AR288" i="1" s="1"/>
  <c r="AS288" i="1" s="1"/>
  <c r="AQ289" i="1"/>
  <c r="AR289" i="1" s="1"/>
  <c r="AS289" i="1" s="1"/>
  <c r="AQ290" i="1"/>
  <c r="AR290" i="1" s="1"/>
  <c r="AS290" i="1" s="1"/>
  <c r="AQ291" i="1"/>
  <c r="AR291" i="1" s="1"/>
  <c r="AS291" i="1" s="1"/>
  <c r="AQ292" i="1"/>
  <c r="AR292" i="1" s="1"/>
  <c r="AS292" i="1" s="1"/>
  <c r="AQ293" i="1"/>
  <c r="AR293" i="1" s="1"/>
  <c r="AS293" i="1" s="1"/>
  <c r="AQ294" i="1"/>
  <c r="AR294" i="1" s="1"/>
  <c r="AS294" i="1" s="1"/>
  <c r="AQ295" i="1"/>
  <c r="AR295" i="1" s="1"/>
  <c r="AS295" i="1" s="1"/>
  <c r="AQ296" i="1"/>
  <c r="AR296" i="1" s="1"/>
  <c r="AS296" i="1" s="1"/>
  <c r="AQ297" i="1"/>
  <c r="AR297" i="1" s="1"/>
  <c r="AS297" i="1" s="1"/>
  <c r="AQ298" i="1"/>
  <c r="AR298" i="1" s="1"/>
  <c r="AS298" i="1" s="1"/>
  <c r="AQ299" i="1"/>
  <c r="AR299" i="1" s="1"/>
  <c r="AS299" i="1" s="1"/>
  <c r="AQ300" i="1"/>
  <c r="AR300" i="1" s="1"/>
  <c r="AS300" i="1" s="1"/>
  <c r="AQ301" i="1"/>
  <c r="AR301" i="1" s="1"/>
  <c r="AS301" i="1" s="1"/>
  <c r="AQ302" i="1"/>
  <c r="AR302" i="1" s="1"/>
  <c r="AS302" i="1" s="1"/>
  <c r="AQ303" i="1"/>
  <c r="AR303" i="1" s="1"/>
  <c r="AS303" i="1" s="1"/>
  <c r="AQ304" i="1"/>
  <c r="AR304" i="1" s="1"/>
  <c r="AS304" i="1" s="1"/>
  <c r="AQ305" i="1"/>
  <c r="AR305" i="1" s="1"/>
  <c r="AS305" i="1" s="1"/>
  <c r="AQ306" i="1"/>
  <c r="AR306" i="1" s="1"/>
  <c r="AS306" i="1" s="1"/>
  <c r="AQ307" i="1"/>
  <c r="AR307" i="1" s="1"/>
  <c r="AS307" i="1" s="1"/>
  <c r="AQ308" i="1"/>
  <c r="AR308" i="1" s="1"/>
  <c r="AS308" i="1" s="1"/>
  <c r="AQ309" i="1"/>
  <c r="AR309" i="1" s="1"/>
  <c r="AS309" i="1" s="1"/>
  <c r="AQ310" i="1"/>
  <c r="AR310" i="1" s="1"/>
  <c r="AS310" i="1" s="1"/>
  <c r="AQ311" i="1"/>
  <c r="AR311" i="1" s="1"/>
  <c r="AS311" i="1" s="1"/>
  <c r="AQ312" i="1"/>
  <c r="AR312" i="1" s="1"/>
  <c r="AS312" i="1" s="1"/>
  <c r="AQ313" i="1"/>
  <c r="AR313" i="1" s="1"/>
  <c r="AS313" i="1" s="1"/>
  <c r="AQ314" i="1"/>
  <c r="AR314" i="1" s="1"/>
  <c r="AS314" i="1" s="1"/>
  <c r="AQ315" i="1"/>
  <c r="AR315" i="1" s="1"/>
  <c r="AS315" i="1" s="1"/>
  <c r="AQ316" i="1"/>
  <c r="AR316" i="1" s="1"/>
  <c r="AS316" i="1" s="1"/>
  <c r="AQ317" i="1"/>
  <c r="AR317" i="1" s="1"/>
  <c r="AS317" i="1" s="1"/>
  <c r="AQ318" i="1"/>
  <c r="AR318" i="1" s="1"/>
  <c r="AS318" i="1" s="1"/>
  <c r="AQ319" i="1"/>
  <c r="AR319" i="1" s="1"/>
  <c r="AS319" i="1" s="1"/>
  <c r="AQ320" i="1"/>
  <c r="AR320" i="1" s="1"/>
  <c r="AS320" i="1" s="1"/>
  <c r="AQ321" i="1"/>
  <c r="AR321" i="1" s="1"/>
  <c r="AS321" i="1" s="1"/>
  <c r="AQ322" i="1"/>
  <c r="AR322" i="1" s="1"/>
  <c r="AS322" i="1" s="1"/>
  <c r="AQ323" i="1"/>
  <c r="AR323" i="1" s="1"/>
  <c r="AS323" i="1" s="1"/>
  <c r="AQ324" i="1"/>
  <c r="AR324" i="1" s="1"/>
  <c r="AS324" i="1" s="1"/>
  <c r="AQ325" i="1"/>
  <c r="AR325" i="1" s="1"/>
  <c r="AS325" i="1" s="1"/>
  <c r="AQ326" i="1"/>
  <c r="AR326" i="1" s="1"/>
  <c r="AS326" i="1" s="1"/>
  <c r="AQ327" i="1"/>
  <c r="AR327" i="1" s="1"/>
  <c r="AS327" i="1" s="1"/>
  <c r="AQ328" i="1"/>
  <c r="AR328" i="1" s="1"/>
  <c r="AS328" i="1" s="1"/>
  <c r="AQ329" i="1"/>
  <c r="AR329" i="1" s="1"/>
  <c r="AS329" i="1" s="1"/>
  <c r="AQ330" i="1"/>
  <c r="AR330" i="1" s="1"/>
  <c r="AS330" i="1" s="1"/>
  <c r="AQ331" i="1"/>
  <c r="AR331" i="1" s="1"/>
  <c r="AS331" i="1" s="1"/>
  <c r="AQ332" i="1"/>
  <c r="AR332" i="1" s="1"/>
  <c r="AS332" i="1" s="1"/>
  <c r="AQ333" i="1"/>
  <c r="AR333" i="1" s="1"/>
  <c r="AS333" i="1" s="1"/>
  <c r="AQ334" i="1"/>
  <c r="AR334" i="1" s="1"/>
  <c r="AS334" i="1" s="1"/>
  <c r="AQ335" i="1"/>
  <c r="AR335" i="1" s="1"/>
  <c r="AS335" i="1" s="1"/>
  <c r="AQ336" i="1"/>
  <c r="AR336" i="1" s="1"/>
  <c r="AS336" i="1" s="1"/>
  <c r="AQ337" i="1"/>
  <c r="AR337" i="1" s="1"/>
  <c r="AS337" i="1" s="1"/>
  <c r="AQ338" i="1"/>
  <c r="AR338" i="1" s="1"/>
  <c r="AS338" i="1" s="1"/>
  <c r="AQ339" i="1"/>
  <c r="AR339" i="1" s="1"/>
  <c r="AS339" i="1" s="1"/>
  <c r="AQ340" i="1"/>
  <c r="AR340" i="1" s="1"/>
  <c r="AS340" i="1" s="1"/>
  <c r="AQ341" i="1"/>
  <c r="AR341" i="1" s="1"/>
  <c r="AS341" i="1" s="1"/>
  <c r="AQ342" i="1"/>
  <c r="AR342" i="1" s="1"/>
  <c r="AS342" i="1" s="1"/>
  <c r="AQ343" i="1"/>
  <c r="AR343" i="1" s="1"/>
  <c r="AS343" i="1" s="1"/>
  <c r="AQ344" i="1"/>
  <c r="AR344" i="1" s="1"/>
  <c r="AS344" i="1" s="1"/>
  <c r="AQ345" i="1"/>
  <c r="AR345" i="1" s="1"/>
  <c r="AS345" i="1" s="1"/>
  <c r="AQ346" i="1"/>
  <c r="AR346" i="1" s="1"/>
  <c r="AS346" i="1" s="1"/>
  <c r="AQ347" i="1"/>
  <c r="AR347" i="1" s="1"/>
  <c r="AS347" i="1" s="1"/>
  <c r="AQ348" i="1"/>
  <c r="AR348" i="1" s="1"/>
  <c r="AS348" i="1" s="1"/>
  <c r="AQ349" i="1"/>
  <c r="AR349" i="1" s="1"/>
  <c r="AS349" i="1" s="1"/>
  <c r="AQ350" i="1"/>
  <c r="AR350" i="1" s="1"/>
  <c r="AS350" i="1" s="1"/>
  <c r="AQ351" i="1"/>
  <c r="AR351" i="1" s="1"/>
  <c r="AS351" i="1" s="1"/>
  <c r="AQ352" i="1"/>
  <c r="AR352" i="1" s="1"/>
  <c r="AS352" i="1" s="1"/>
  <c r="AQ353" i="1"/>
  <c r="AR353" i="1" s="1"/>
  <c r="AS353" i="1" s="1"/>
  <c r="AQ354" i="1"/>
  <c r="AR354" i="1" s="1"/>
  <c r="AS354" i="1" s="1"/>
  <c r="AQ355" i="1"/>
  <c r="AR355" i="1" s="1"/>
  <c r="AS355" i="1" s="1"/>
  <c r="AQ356" i="1"/>
  <c r="AR356" i="1" s="1"/>
  <c r="AS356" i="1" s="1"/>
  <c r="AQ357" i="1"/>
  <c r="AR357" i="1" s="1"/>
  <c r="AS357" i="1" s="1"/>
  <c r="AQ358" i="1"/>
  <c r="AR358" i="1" s="1"/>
  <c r="AS358" i="1" s="1"/>
  <c r="AQ359" i="1"/>
  <c r="AR359" i="1" s="1"/>
  <c r="AS359" i="1" s="1"/>
  <c r="AQ360" i="1"/>
  <c r="AR360" i="1" s="1"/>
  <c r="AS360" i="1" s="1"/>
  <c r="AQ361" i="1"/>
  <c r="AR361" i="1" s="1"/>
  <c r="AS361" i="1" s="1"/>
  <c r="AQ362" i="1"/>
  <c r="AR362" i="1" s="1"/>
  <c r="AS362" i="1" s="1"/>
  <c r="AQ363" i="1"/>
  <c r="AR363" i="1" s="1"/>
  <c r="AS363" i="1" s="1"/>
  <c r="AQ364" i="1"/>
  <c r="AR364" i="1" s="1"/>
  <c r="AS364" i="1" s="1"/>
  <c r="AQ365" i="1"/>
  <c r="AR365" i="1" s="1"/>
  <c r="AS365" i="1" s="1"/>
  <c r="AQ366" i="1"/>
  <c r="AR366" i="1" s="1"/>
  <c r="AS366" i="1" s="1"/>
  <c r="AQ367" i="1"/>
  <c r="AR367" i="1" s="1"/>
  <c r="AS367" i="1" s="1"/>
  <c r="AQ368" i="1"/>
  <c r="AR368" i="1" s="1"/>
  <c r="AS368" i="1" s="1"/>
  <c r="AQ369" i="1"/>
  <c r="AR369" i="1" s="1"/>
  <c r="AS369" i="1" s="1"/>
  <c r="AQ370" i="1"/>
  <c r="AR370" i="1" s="1"/>
  <c r="AS370" i="1" s="1"/>
  <c r="AQ371" i="1"/>
  <c r="AR371" i="1" s="1"/>
  <c r="AS371" i="1" s="1"/>
  <c r="AQ372" i="1"/>
  <c r="AR372" i="1" s="1"/>
  <c r="AS372" i="1" s="1"/>
  <c r="AQ373" i="1"/>
  <c r="AR373" i="1" s="1"/>
  <c r="AS373" i="1" s="1"/>
  <c r="AQ374" i="1"/>
  <c r="AR374" i="1" s="1"/>
  <c r="AS374" i="1" s="1"/>
  <c r="AQ375" i="1"/>
  <c r="AR375" i="1" s="1"/>
  <c r="AS375" i="1" s="1"/>
  <c r="AQ376" i="1"/>
  <c r="AR376" i="1" s="1"/>
  <c r="AS376" i="1" s="1"/>
  <c r="AQ377" i="1"/>
  <c r="AR377" i="1" s="1"/>
  <c r="AS377" i="1" s="1"/>
  <c r="AQ378" i="1"/>
  <c r="AR378" i="1" s="1"/>
  <c r="AS378" i="1" s="1"/>
  <c r="AQ379" i="1"/>
  <c r="AR379" i="1" s="1"/>
  <c r="AS379" i="1" s="1"/>
  <c r="AQ380" i="1"/>
  <c r="AR380" i="1" s="1"/>
  <c r="AS380" i="1" s="1"/>
  <c r="AQ381" i="1"/>
  <c r="AR381" i="1" s="1"/>
  <c r="AS381" i="1" s="1"/>
  <c r="AQ382" i="1"/>
  <c r="AR382" i="1" s="1"/>
  <c r="AS382" i="1" s="1"/>
  <c r="AQ383" i="1"/>
  <c r="AR383" i="1" s="1"/>
  <c r="AS383" i="1" s="1"/>
  <c r="AQ384" i="1"/>
  <c r="AR384" i="1" s="1"/>
  <c r="AS384" i="1" s="1"/>
  <c r="AQ385" i="1"/>
  <c r="AR385" i="1" s="1"/>
  <c r="AS385" i="1" s="1"/>
  <c r="AQ386" i="1"/>
  <c r="AR386" i="1" s="1"/>
  <c r="AS386" i="1" s="1"/>
  <c r="AQ387" i="1"/>
  <c r="AR387" i="1" s="1"/>
  <c r="AS387" i="1" s="1"/>
  <c r="AQ388" i="1"/>
  <c r="AR388" i="1" s="1"/>
  <c r="AS388" i="1" s="1"/>
  <c r="AQ389" i="1"/>
  <c r="AR389" i="1" s="1"/>
  <c r="AS389" i="1" s="1"/>
  <c r="AQ390" i="1"/>
  <c r="AR390" i="1" s="1"/>
  <c r="AS390" i="1" s="1"/>
  <c r="AQ391" i="1"/>
  <c r="AR391" i="1" s="1"/>
  <c r="AS391" i="1" s="1"/>
  <c r="AQ392" i="1"/>
  <c r="AR392" i="1" s="1"/>
  <c r="AS392" i="1" s="1"/>
  <c r="AQ393" i="1"/>
  <c r="AR393" i="1" s="1"/>
  <c r="AS393" i="1" s="1"/>
  <c r="AQ394" i="1"/>
  <c r="AR394" i="1" s="1"/>
  <c r="AS394" i="1" s="1"/>
  <c r="AQ395" i="1"/>
  <c r="AR395" i="1" s="1"/>
  <c r="AS395" i="1" s="1"/>
  <c r="AQ396" i="1"/>
  <c r="AR396" i="1" s="1"/>
  <c r="AS396" i="1" s="1"/>
  <c r="AQ397" i="1"/>
  <c r="AR397" i="1" s="1"/>
  <c r="AS397" i="1" s="1"/>
  <c r="AQ398" i="1"/>
  <c r="AR398" i="1" s="1"/>
  <c r="AS398" i="1" s="1"/>
  <c r="AQ399" i="1"/>
  <c r="AR399" i="1" s="1"/>
  <c r="AS399" i="1" s="1"/>
  <c r="AQ400" i="1"/>
  <c r="AR400" i="1" s="1"/>
  <c r="AS400" i="1" s="1"/>
  <c r="AQ401" i="1"/>
  <c r="AR401" i="1" s="1"/>
  <c r="AS401" i="1" s="1"/>
  <c r="AQ402" i="1"/>
  <c r="AR402" i="1" s="1"/>
  <c r="AS402" i="1" s="1"/>
  <c r="AQ403" i="1"/>
  <c r="AR403" i="1" s="1"/>
  <c r="AS403" i="1" s="1"/>
  <c r="AQ404" i="1"/>
  <c r="AR404" i="1" s="1"/>
  <c r="AS404" i="1" s="1"/>
  <c r="AQ405" i="1"/>
  <c r="AR405" i="1" s="1"/>
  <c r="AS405" i="1" s="1"/>
  <c r="AQ406" i="1"/>
  <c r="AR406" i="1" s="1"/>
  <c r="AS406" i="1" s="1"/>
  <c r="AQ407" i="1"/>
  <c r="AR407" i="1" s="1"/>
  <c r="AS407" i="1" s="1"/>
  <c r="AQ408" i="1"/>
  <c r="AR408" i="1" s="1"/>
  <c r="AS408" i="1" s="1"/>
  <c r="AQ409" i="1"/>
  <c r="AR409" i="1" s="1"/>
  <c r="AS409" i="1" s="1"/>
  <c r="AQ410" i="1"/>
  <c r="AR410" i="1" s="1"/>
  <c r="AS410" i="1" s="1"/>
  <c r="AQ411" i="1"/>
  <c r="AR411" i="1" s="1"/>
  <c r="AS411" i="1" s="1"/>
  <c r="AQ412" i="1"/>
  <c r="AR412" i="1" s="1"/>
  <c r="AS412" i="1" s="1"/>
  <c r="AQ413" i="1"/>
  <c r="AR413" i="1" s="1"/>
  <c r="AS413" i="1" s="1"/>
  <c r="AQ414" i="1"/>
  <c r="AR414" i="1" s="1"/>
  <c r="AS414" i="1" s="1"/>
  <c r="AQ415" i="1"/>
  <c r="AR415" i="1" s="1"/>
  <c r="AS415" i="1" s="1"/>
  <c r="AQ416" i="1"/>
  <c r="AR416" i="1" s="1"/>
  <c r="AS416" i="1" s="1"/>
  <c r="AQ417" i="1"/>
  <c r="AR417" i="1" s="1"/>
  <c r="AS417" i="1" s="1"/>
  <c r="AQ418" i="1"/>
  <c r="AR418" i="1" s="1"/>
  <c r="AS418" i="1" s="1"/>
  <c r="AQ419" i="1"/>
  <c r="AR419" i="1" s="1"/>
  <c r="AS419" i="1" s="1"/>
  <c r="AQ420" i="1"/>
  <c r="AR420" i="1" s="1"/>
  <c r="AS420" i="1" s="1"/>
  <c r="AQ421" i="1"/>
  <c r="AR421" i="1" s="1"/>
  <c r="AS421" i="1" s="1"/>
  <c r="AQ422" i="1"/>
  <c r="AR422" i="1" s="1"/>
  <c r="AS422" i="1" s="1"/>
  <c r="AQ423" i="1"/>
  <c r="AR423" i="1" s="1"/>
  <c r="AS423" i="1" s="1"/>
  <c r="AQ424" i="1"/>
  <c r="AR424" i="1" s="1"/>
  <c r="AS424" i="1" s="1"/>
  <c r="AQ425" i="1"/>
  <c r="AR425" i="1" s="1"/>
  <c r="AS425" i="1" s="1"/>
  <c r="AQ426" i="1"/>
  <c r="AR426" i="1" s="1"/>
  <c r="AS426" i="1" s="1"/>
  <c r="AQ427" i="1"/>
  <c r="AR427" i="1" s="1"/>
  <c r="AS427" i="1" s="1"/>
  <c r="AQ428" i="1"/>
  <c r="AR428" i="1" s="1"/>
  <c r="AS428" i="1" s="1"/>
  <c r="AQ429" i="1"/>
  <c r="AR429" i="1" s="1"/>
  <c r="AS429" i="1" s="1"/>
  <c r="AQ430" i="1"/>
  <c r="AR430" i="1" s="1"/>
  <c r="AS430" i="1" s="1"/>
  <c r="AQ431" i="1"/>
  <c r="AR431" i="1" s="1"/>
  <c r="AS431" i="1" s="1"/>
  <c r="AQ432" i="1"/>
  <c r="AR432" i="1" s="1"/>
  <c r="AS432" i="1" s="1"/>
  <c r="AQ433" i="1"/>
  <c r="AR433" i="1" s="1"/>
  <c r="AS433" i="1" s="1"/>
  <c r="AQ434" i="1"/>
  <c r="AR434" i="1" s="1"/>
  <c r="AS434" i="1" s="1"/>
  <c r="AQ435" i="1"/>
  <c r="AR435" i="1" s="1"/>
  <c r="AS435" i="1" s="1"/>
  <c r="AQ436" i="1"/>
  <c r="AR436" i="1" s="1"/>
  <c r="AS436" i="1" s="1"/>
  <c r="AQ437" i="1"/>
  <c r="AR437" i="1" s="1"/>
  <c r="AS437" i="1" s="1"/>
  <c r="AQ438" i="1"/>
  <c r="AR438" i="1" s="1"/>
  <c r="AS438" i="1" s="1"/>
  <c r="AQ439" i="1"/>
  <c r="AR439" i="1" s="1"/>
  <c r="AS439" i="1" s="1"/>
  <c r="AQ440" i="1"/>
  <c r="AR440" i="1" s="1"/>
  <c r="AS440" i="1" s="1"/>
  <c r="AQ441" i="1"/>
  <c r="AR441" i="1" s="1"/>
  <c r="AS441" i="1" s="1"/>
  <c r="AQ442" i="1"/>
  <c r="AR442" i="1" s="1"/>
  <c r="AS442" i="1" s="1"/>
  <c r="AQ443" i="1"/>
  <c r="AR443" i="1" s="1"/>
  <c r="AS443" i="1" s="1"/>
  <c r="AQ444" i="1"/>
  <c r="AR444" i="1" s="1"/>
  <c r="AS444" i="1" s="1"/>
  <c r="AQ445" i="1"/>
  <c r="AR445" i="1" s="1"/>
  <c r="AS445" i="1" s="1"/>
  <c r="AQ446" i="1"/>
  <c r="AR446" i="1" s="1"/>
  <c r="AS446" i="1" s="1"/>
  <c r="AQ447" i="1"/>
  <c r="AR447" i="1" s="1"/>
  <c r="AS447" i="1" s="1"/>
  <c r="AQ448" i="1"/>
  <c r="AR448" i="1" s="1"/>
  <c r="AS448" i="1" s="1"/>
  <c r="AQ449" i="1"/>
  <c r="AR449" i="1" s="1"/>
  <c r="AS449" i="1" s="1"/>
  <c r="AQ450" i="1"/>
  <c r="AR450" i="1" s="1"/>
  <c r="AS450" i="1" s="1"/>
  <c r="AQ451" i="1"/>
  <c r="AR451" i="1" s="1"/>
  <c r="AS451" i="1" s="1"/>
  <c r="AQ452" i="1"/>
  <c r="AR452" i="1" s="1"/>
  <c r="AS452" i="1" s="1"/>
  <c r="AQ453" i="1"/>
  <c r="AR453" i="1" s="1"/>
  <c r="AS453" i="1" s="1"/>
  <c r="AQ454" i="1"/>
  <c r="AR454" i="1" s="1"/>
  <c r="AS454" i="1" s="1"/>
  <c r="AQ455" i="1"/>
  <c r="AR455" i="1" s="1"/>
  <c r="AS455" i="1" s="1"/>
  <c r="AQ456" i="1"/>
  <c r="AR456" i="1" s="1"/>
  <c r="AS456" i="1" s="1"/>
  <c r="AQ457" i="1"/>
  <c r="AR457" i="1" s="1"/>
  <c r="AS457" i="1" s="1"/>
  <c r="AQ458" i="1"/>
  <c r="AR458" i="1" s="1"/>
  <c r="AS458" i="1" s="1"/>
  <c r="AQ459" i="1"/>
  <c r="AR459" i="1" s="1"/>
  <c r="AS459" i="1" s="1"/>
  <c r="AQ460" i="1"/>
  <c r="AR460" i="1" s="1"/>
  <c r="AS460" i="1" s="1"/>
  <c r="AQ461" i="1"/>
  <c r="AR461" i="1" s="1"/>
  <c r="AS461" i="1" s="1"/>
  <c r="AQ462" i="1"/>
  <c r="AR462" i="1" s="1"/>
  <c r="AS462" i="1" s="1"/>
  <c r="AQ463" i="1"/>
  <c r="AR463" i="1" s="1"/>
  <c r="AS463" i="1" s="1"/>
  <c r="AQ464" i="1"/>
  <c r="AR464" i="1" s="1"/>
  <c r="AS464" i="1" s="1"/>
  <c r="AQ465" i="1"/>
  <c r="AR465" i="1" s="1"/>
  <c r="AS465" i="1" s="1"/>
  <c r="AQ466" i="1"/>
  <c r="AR466" i="1" s="1"/>
  <c r="AS466" i="1" s="1"/>
  <c r="AQ467" i="1"/>
  <c r="AR467" i="1" s="1"/>
  <c r="AS467" i="1" s="1"/>
  <c r="AQ468" i="1"/>
  <c r="AR468" i="1" s="1"/>
  <c r="AS468" i="1" s="1"/>
  <c r="AQ469" i="1"/>
  <c r="AR469" i="1" s="1"/>
  <c r="AS469" i="1" s="1"/>
  <c r="AQ470" i="1"/>
  <c r="AR470" i="1" s="1"/>
  <c r="AS470" i="1" s="1"/>
  <c r="AQ471" i="1"/>
  <c r="AR471" i="1" s="1"/>
  <c r="AS471" i="1" s="1"/>
  <c r="AQ472" i="1"/>
  <c r="AR472" i="1" s="1"/>
  <c r="AS472" i="1" s="1"/>
  <c r="AQ473" i="1"/>
  <c r="AR473" i="1" s="1"/>
  <c r="AS473" i="1" s="1"/>
  <c r="AQ474" i="1"/>
  <c r="AR474" i="1" s="1"/>
  <c r="AS474" i="1" s="1"/>
  <c r="AQ475" i="1"/>
  <c r="AR475" i="1" s="1"/>
  <c r="AS475" i="1" s="1"/>
  <c r="AQ476" i="1"/>
  <c r="AR476" i="1" s="1"/>
  <c r="AS476" i="1" s="1"/>
  <c r="AQ477" i="1"/>
  <c r="AR477" i="1" s="1"/>
  <c r="AS477" i="1" s="1"/>
  <c r="AQ478" i="1"/>
  <c r="AR478" i="1" s="1"/>
  <c r="AS478" i="1" s="1"/>
  <c r="AQ479" i="1"/>
  <c r="AR479" i="1" s="1"/>
  <c r="AS479" i="1" s="1"/>
  <c r="AQ480" i="1"/>
  <c r="AR480" i="1" s="1"/>
  <c r="AS480" i="1" s="1"/>
  <c r="AQ481" i="1"/>
  <c r="AR481" i="1" s="1"/>
  <c r="AS481" i="1" s="1"/>
  <c r="AQ482" i="1"/>
  <c r="AR482" i="1" s="1"/>
  <c r="AS482" i="1" s="1"/>
  <c r="AQ483" i="1"/>
  <c r="AR483" i="1" s="1"/>
  <c r="AS483" i="1" s="1"/>
  <c r="AQ484" i="1"/>
  <c r="AR484" i="1" s="1"/>
  <c r="AS484" i="1" s="1"/>
  <c r="AQ485" i="1"/>
  <c r="AR485" i="1" s="1"/>
  <c r="AS485" i="1" s="1"/>
  <c r="AQ486" i="1"/>
  <c r="AR486" i="1" s="1"/>
  <c r="AS486" i="1" s="1"/>
  <c r="AQ487" i="1"/>
  <c r="AR487" i="1" s="1"/>
  <c r="AS487" i="1" s="1"/>
  <c r="AQ488" i="1"/>
  <c r="AR488" i="1" s="1"/>
  <c r="AS488" i="1" s="1"/>
  <c r="AQ489" i="1"/>
  <c r="AR489" i="1" s="1"/>
  <c r="AS489" i="1" s="1"/>
  <c r="AQ490" i="1"/>
  <c r="AR490" i="1" s="1"/>
  <c r="AS490" i="1" s="1"/>
  <c r="AQ491" i="1"/>
  <c r="AR491" i="1" s="1"/>
  <c r="AS491" i="1" s="1"/>
  <c r="AQ492" i="1"/>
  <c r="AR492" i="1" s="1"/>
  <c r="AS492" i="1" s="1"/>
  <c r="AQ493" i="1"/>
  <c r="AR493" i="1" s="1"/>
  <c r="AS493" i="1" s="1"/>
  <c r="AQ494" i="1"/>
  <c r="AR494" i="1" s="1"/>
  <c r="AS494" i="1" s="1"/>
  <c r="AQ495" i="1"/>
  <c r="AR495" i="1" s="1"/>
  <c r="AS495" i="1" s="1"/>
  <c r="AQ496" i="1"/>
  <c r="AR496" i="1" s="1"/>
  <c r="AS496" i="1" s="1"/>
  <c r="AQ497" i="1"/>
  <c r="AR497" i="1" s="1"/>
  <c r="AS497" i="1" s="1"/>
  <c r="AQ498" i="1"/>
  <c r="AR498" i="1" s="1"/>
  <c r="AS498" i="1" s="1"/>
  <c r="AQ499" i="1"/>
  <c r="AR499" i="1" s="1"/>
  <c r="AS499" i="1" s="1"/>
  <c r="AQ500" i="1"/>
  <c r="AR500" i="1" s="1"/>
  <c r="AS500" i="1" s="1"/>
  <c r="AQ501" i="1"/>
  <c r="AR501" i="1" s="1"/>
  <c r="AS501" i="1" s="1"/>
  <c r="AQ502" i="1"/>
  <c r="AR502" i="1" s="1"/>
  <c r="AS502" i="1" s="1"/>
  <c r="AQ503" i="1"/>
  <c r="AR503" i="1" s="1"/>
  <c r="AS503" i="1" s="1"/>
  <c r="AQ504" i="1"/>
  <c r="AR504" i="1" s="1"/>
  <c r="AS504" i="1" s="1"/>
  <c r="AQ505" i="1"/>
  <c r="AR505" i="1" s="1"/>
  <c r="AS505" i="1" s="1"/>
  <c r="AQ506" i="1"/>
  <c r="AR506" i="1" s="1"/>
  <c r="AS506" i="1" s="1"/>
  <c r="AQ507" i="1"/>
  <c r="AR507" i="1" s="1"/>
  <c r="AS507" i="1" s="1"/>
  <c r="AQ508" i="1"/>
  <c r="AR508" i="1" s="1"/>
  <c r="AS508" i="1" s="1"/>
  <c r="AQ509" i="1"/>
  <c r="AR509" i="1" s="1"/>
  <c r="AS509" i="1" s="1"/>
  <c r="AQ510" i="1"/>
  <c r="AR510" i="1" s="1"/>
  <c r="AS510" i="1" s="1"/>
  <c r="AQ511" i="1"/>
  <c r="AR511" i="1" s="1"/>
  <c r="AS511" i="1" s="1"/>
  <c r="AQ512" i="1"/>
  <c r="AR512" i="1" s="1"/>
  <c r="AS512" i="1" s="1"/>
  <c r="AQ513" i="1"/>
  <c r="AR513" i="1" s="1"/>
  <c r="AS513" i="1" s="1"/>
  <c r="AQ514" i="1"/>
  <c r="AR514" i="1" s="1"/>
  <c r="AS514" i="1" s="1"/>
  <c r="AQ515" i="1"/>
  <c r="AR515" i="1" s="1"/>
  <c r="AS515" i="1" s="1"/>
  <c r="AQ516" i="1"/>
  <c r="AR516" i="1" s="1"/>
  <c r="AS516" i="1" s="1"/>
  <c r="AQ517" i="1"/>
  <c r="AR517" i="1" s="1"/>
  <c r="AS517" i="1" s="1"/>
  <c r="AQ518" i="1"/>
  <c r="AR518" i="1" s="1"/>
  <c r="AS518" i="1" s="1"/>
  <c r="AQ519" i="1"/>
  <c r="AR519" i="1" s="1"/>
  <c r="AS519" i="1" s="1"/>
  <c r="AQ520" i="1"/>
  <c r="AR520" i="1" s="1"/>
  <c r="AS520" i="1" s="1"/>
  <c r="AQ521" i="1"/>
  <c r="AR521" i="1" s="1"/>
  <c r="AS521" i="1" s="1"/>
  <c r="AQ522" i="1"/>
  <c r="AR522" i="1" s="1"/>
  <c r="AS522" i="1" s="1"/>
  <c r="AQ523" i="1"/>
  <c r="AR523" i="1" s="1"/>
  <c r="AS523" i="1" s="1"/>
  <c r="AQ524" i="1"/>
  <c r="AR524" i="1" s="1"/>
  <c r="AS524" i="1" s="1"/>
  <c r="AQ525" i="1"/>
  <c r="AR525" i="1" s="1"/>
  <c r="AS525" i="1" s="1"/>
  <c r="AQ526" i="1"/>
  <c r="AR526" i="1" s="1"/>
  <c r="AS526" i="1" s="1"/>
  <c r="AQ527" i="1"/>
  <c r="AR527" i="1" s="1"/>
  <c r="AS527" i="1" s="1"/>
  <c r="AQ528" i="1"/>
  <c r="AR528" i="1" s="1"/>
  <c r="AS528" i="1" s="1"/>
  <c r="AQ529" i="1"/>
  <c r="AR529" i="1" s="1"/>
  <c r="AS529" i="1" s="1"/>
  <c r="AQ530" i="1"/>
  <c r="AR530" i="1" s="1"/>
  <c r="AS530" i="1" s="1"/>
  <c r="AQ531" i="1"/>
  <c r="AR531" i="1" s="1"/>
  <c r="AS531" i="1" s="1"/>
  <c r="AQ532" i="1"/>
  <c r="AR532" i="1" s="1"/>
  <c r="AS532" i="1" s="1"/>
  <c r="AQ533" i="1"/>
  <c r="AR533" i="1" s="1"/>
  <c r="AS533" i="1" s="1"/>
  <c r="AQ534" i="1"/>
  <c r="AR534" i="1" s="1"/>
  <c r="AS534" i="1" s="1"/>
  <c r="AQ535" i="1"/>
  <c r="AR535" i="1" s="1"/>
  <c r="AS535" i="1" s="1"/>
  <c r="AQ536" i="1"/>
  <c r="AR536" i="1" s="1"/>
  <c r="AS536" i="1" s="1"/>
  <c r="AQ537" i="1"/>
  <c r="AR537" i="1" s="1"/>
  <c r="AS537" i="1" s="1"/>
  <c r="AQ538" i="1"/>
  <c r="AR538" i="1" s="1"/>
  <c r="AS538" i="1" s="1"/>
  <c r="AQ539" i="1"/>
  <c r="AR539" i="1" s="1"/>
  <c r="AS539" i="1" s="1"/>
  <c r="AQ540" i="1"/>
  <c r="AR540" i="1" s="1"/>
  <c r="AS540" i="1" s="1"/>
  <c r="AQ541" i="1"/>
  <c r="AR541" i="1" s="1"/>
  <c r="AS541" i="1" s="1"/>
  <c r="AQ542" i="1"/>
  <c r="AR542" i="1" s="1"/>
  <c r="AS542" i="1" s="1"/>
  <c r="AQ543" i="1"/>
  <c r="AR543" i="1" s="1"/>
  <c r="AS543" i="1" s="1"/>
  <c r="AQ544" i="1"/>
  <c r="AR544" i="1" s="1"/>
  <c r="AS544" i="1" s="1"/>
  <c r="AQ545" i="1"/>
  <c r="AR545" i="1" s="1"/>
  <c r="AS545" i="1" s="1"/>
  <c r="AQ546" i="1"/>
  <c r="AR546" i="1" s="1"/>
  <c r="AS546" i="1" s="1"/>
  <c r="AQ547" i="1"/>
  <c r="AR547" i="1" s="1"/>
  <c r="AS547" i="1" s="1"/>
  <c r="AQ548" i="1"/>
  <c r="AR548" i="1" s="1"/>
  <c r="AS548" i="1" s="1"/>
  <c r="AQ549" i="1"/>
  <c r="AR549" i="1" s="1"/>
  <c r="AS549" i="1" s="1"/>
  <c r="AQ550" i="1"/>
  <c r="AR550" i="1" s="1"/>
  <c r="AS550" i="1" s="1"/>
  <c r="AQ551" i="1"/>
  <c r="AR551" i="1" s="1"/>
  <c r="AS551" i="1" s="1"/>
  <c r="AQ552" i="1"/>
  <c r="AR552" i="1" s="1"/>
  <c r="AS552" i="1" s="1"/>
  <c r="AQ553" i="1"/>
  <c r="AR553" i="1" s="1"/>
  <c r="AS553" i="1" s="1"/>
  <c r="AQ554" i="1"/>
  <c r="AR554" i="1" s="1"/>
  <c r="AS554" i="1" s="1"/>
  <c r="AQ555" i="1"/>
  <c r="AR555" i="1" s="1"/>
  <c r="AS555" i="1" s="1"/>
  <c r="AQ556" i="1"/>
  <c r="AR556" i="1" s="1"/>
  <c r="AS556" i="1" s="1"/>
  <c r="AQ557" i="1"/>
  <c r="AR557" i="1" s="1"/>
  <c r="AS557" i="1" s="1"/>
  <c r="AQ558" i="1"/>
  <c r="AR558" i="1" s="1"/>
  <c r="AS558" i="1" s="1"/>
  <c r="AQ559" i="1"/>
  <c r="AR559" i="1" s="1"/>
  <c r="AS559" i="1" s="1"/>
  <c r="AQ560" i="1"/>
  <c r="AR560" i="1" s="1"/>
  <c r="AS560" i="1" s="1"/>
  <c r="AQ561" i="1"/>
  <c r="AR561" i="1" s="1"/>
  <c r="AS561" i="1" s="1"/>
  <c r="AQ562" i="1"/>
  <c r="AR562" i="1" s="1"/>
  <c r="AS562" i="1" s="1"/>
  <c r="AQ563" i="1"/>
  <c r="AR563" i="1" s="1"/>
  <c r="AS563" i="1" s="1"/>
  <c r="AQ564" i="1"/>
  <c r="AR564" i="1" s="1"/>
  <c r="AS564" i="1" s="1"/>
  <c r="AQ565" i="1"/>
  <c r="AR565" i="1" s="1"/>
  <c r="AS565" i="1" s="1"/>
  <c r="AQ566" i="1"/>
  <c r="AR566" i="1" s="1"/>
  <c r="AS566" i="1" s="1"/>
  <c r="AQ567" i="1"/>
  <c r="AR567" i="1" s="1"/>
  <c r="AS567" i="1" s="1"/>
  <c r="AQ568" i="1"/>
  <c r="AR568" i="1" s="1"/>
  <c r="AS568" i="1" s="1"/>
  <c r="AQ569" i="1"/>
  <c r="AR569" i="1" s="1"/>
  <c r="AS569" i="1" s="1"/>
  <c r="AQ570" i="1"/>
  <c r="AR570" i="1" s="1"/>
  <c r="AS570" i="1" s="1"/>
  <c r="AQ571" i="1"/>
  <c r="AR571" i="1" s="1"/>
  <c r="AS571" i="1" s="1"/>
  <c r="AQ572" i="1"/>
  <c r="AR572" i="1" s="1"/>
  <c r="AS572" i="1" s="1"/>
  <c r="AQ573" i="1"/>
  <c r="AR573" i="1" s="1"/>
  <c r="AS573" i="1" s="1"/>
  <c r="AQ574" i="1"/>
  <c r="AR574" i="1" s="1"/>
  <c r="AS574" i="1" s="1"/>
  <c r="AQ575" i="1"/>
  <c r="AR575" i="1" s="1"/>
  <c r="AS575" i="1" s="1"/>
  <c r="AQ576" i="1"/>
  <c r="AR576" i="1" s="1"/>
  <c r="AS576" i="1" s="1"/>
  <c r="AQ577" i="1"/>
  <c r="AR577" i="1" s="1"/>
  <c r="AS577" i="1" s="1"/>
  <c r="AQ578" i="1"/>
  <c r="AR578" i="1" s="1"/>
  <c r="AS578" i="1" s="1"/>
  <c r="AQ579" i="1"/>
  <c r="AR579" i="1" s="1"/>
  <c r="AS579" i="1" s="1"/>
  <c r="AQ580" i="1"/>
  <c r="AR580" i="1" s="1"/>
  <c r="AS580" i="1" s="1"/>
  <c r="AQ581" i="1"/>
  <c r="AR581" i="1" s="1"/>
  <c r="AS581" i="1" s="1"/>
  <c r="AQ582" i="1"/>
  <c r="AR582" i="1" s="1"/>
  <c r="AS582" i="1" s="1"/>
  <c r="AQ583" i="1"/>
  <c r="AR583" i="1" s="1"/>
  <c r="AS583" i="1" s="1"/>
  <c r="AQ584" i="1"/>
  <c r="AR584" i="1" s="1"/>
  <c r="AS584" i="1" s="1"/>
  <c r="AQ585" i="1"/>
  <c r="AR585" i="1" s="1"/>
  <c r="AS585" i="1" s="1"/>
  <c r="AQ586" i="1"/>
  <c r="AR586" i="1" s="1"/>
  <c r="AS586" i="1" s="1"/>
  <c r="AQ587" i="1"/>
  <c r="AR587" i="1" s="1"/>
  <c r="AS587" i="1" s="1"/>
  <c r="AQ588" i="1"/>
  <c r="AR588" i="1" s="1"/>
  <c r="AS588" i="1" s="1"/>
  <c r="AQ589" i="1"/>
  <c r="AR589" i="1" s="1"/>
  <c r="AS589" i="1" s="1"/>
  <c r="AQ590" i="1"/>
  <c r="AR590" i="1" s="1"/>
  <c r="AS590" i="1" s="1"/>
  <c r="AQ591" i="1"/>
  <c r="AR591" i="1" s="1"/>
  <c r="AS591" i="1" s="1"/>
  <c r="AQ592" i="1"/>
  <c r="AR592" i="1" s="1"/>
  <c r="AS592" i="1" s="1"/>
  <c r="AQ593" i="1"/>
  <c r="AR593" i="1" s="1"/>
  <c r="AS593" i="1" s="1"/>
  <c r="AQ594" i="1"/>
  <c r="AR594" i="1" s="1"/>
  <c r="AS594" i="1" s="1"/>
  <c r="AQ595" i="1"/>
  <c r="AR595" i="1" s="1"/>
  <c r="AS595" i="1" s="1"/>
  <c r="AQ596" i="1"/>
  <c r="AR596" i="1" s="1"/>
  <c r="AS596" i="1" s="1"/>
  <c r="AQ597" i="1"/>
  <c r="AR597" i="1" s="1"/>
  <c r="AS597" i="1" s="1"/>
  <c r="AQ598" i="1"/>
  <c r="AR598" i="1" s="1"/>
  <c r="AS598" i="1" s="1"/>
  <c r="AQ599" i="1"/>
  <c r="AR599" i="1" s="1"/>
  <c r="AS599" i="1" s="1"/>
  <c r="AQ600" i="1"/>
  <c r="AR600" i="1" s="1"/>
  <c r="AS600" i="1" s="1"/>
  <c r="AQ601" i="1"/>
  <c r="AR601" i="1" s="1"/>
  <c r="AS601" i="1" s="1"/>
  <c r="AQ602" i="1"/>
  <c r="AR602" i="1" s="1"/>
  <c r="AS602" i="1" s="1"/>
  <c r="AQ603" i="1"/>
  <c r="AR603" i="1" s="1"/>
  <c r="AS603" i="1" s="1"/>
  <c r="AQ604" i="1"/>
  <c r="AR604" i="1" s="1"/>
  <c r="AS604" i="1" s="1"/>
  <c r="AQ605" i="1"/>
  <c r="AR605" i="1" s="1"/>
  <c r="AS605" i="1" s="1"/>
  <c r="AQ606" i="1"/>
  <c r="AR606" i="1" s="1"/>
  <c r="AS606" i="1" s="1"/>
  <c r="AQ607" i="1"/>
  <c r="AR607" i="1" s="1"/>
  <c r="AS607" i="1" s="1"/>
  <c r="AQ608" i="1"/>
  <c r="AR608" i="1" s="1"/>
  <c r="AS608" i="1" s="1"/>
  <c r="AQ609" i="1"/>
  <c r="AR609" i="1" s="1"/>
  <c r="AS609" i="1" s="1"/>
  <c r="AQ610" i="1"/>
  <c r="AR610" i="1" s="1"/>
  <c r="AS610" i="1" s="1"/>
  <c r="AQ611" i="1"/>
  <c r="AR611" i="1" s="1"/>
  <c r="AS611" i="1" s="1"/>
  <c r="AQ612" i="1"/>
  <c r="AR612" i="1" s="1"/>
  <c r="AS612" i="1" s="1"/>
  <c r="AQ613" i="1"/>
  <c r="AR613" i="1" s="1"/>
  <c r="AS613" i="1" s="1"/>
  <c r="AQ614" i="1"/>
  <c r="AR614" i="1" s="1"/>
  <c r="AS614" i="1" s="1"/>
  <c r="AQ615" i="1"/>
  <c r="AR615" i="1" s="1"/>
  <c r="AS615" i="1" s="1"/>
  <c r="AQ616" i="1"/>
  <c r="AR616" i="1" s="1"/>
  <c r="AS616" i="1" s="1"/>
  <c r="AQ617" i="1"/>
  <c r="AR617" i="1" s="1"/>
  <c r="AS617" i="1" s="1"/>
  <c r="AQ618" i="1"/>
  <c r="AR618" i="1" s="1"/>
  <c r="AS618" i="1" s="1"/>
  <c r="AQ619" i="1"/>
  <c r="AR619" i="1" s="1"/>
  <c r="AS619" i="1" s="1"/>
  <c r="AQ620" i="1"/>
  <c r="AR620" i="1" s="1"/>
  <c r="AS620" i="1" s="1"/>
  <c r="AQ621" i="1"/>
  <c r="AR621" i="1" s="1"/>
  <c r="AS621" i="1" s="1"/>
  <c r="AQ622" i="1"/>
  <c r="AR622" i="1" s="1"/>
  <c r="AS622" i="1" s="1"/>
  <c r="AQ623" i="1"/>
  <c r="AR623" i="1" s="1"/>
  <c r="AS623" i="1" s="1"/>
  <c r="AQ624" i="1"/>
  <c r="AR624" i="1" s="1"/>
  <c r="AS624" i="1" s="1"/>
  <c r="AQ625" i="1"/>
  <c r="AR625" i="1" s="1"/>
  <c r="AS625" i="1" s="1"/>
  <c r="AQ626" i="1"/>
  <c r="AR626" i="1" s="1"/>
  <c r="AS626" i="1" s="1"/>
  <c r="AQ627" i="1"/>
  <c r="AR627" i="1" s="1"/>
  <c r="AS627" i="1" s="1"/>
  <c r="AQ628" i="1"/>
  <c r="AR628" i="1" s="1"/>
  <c r="AS628" i="1" s="1"/>
  <c r="AQ629" i="1"/>
  <c r="AR629" i="1" s="1"/>
  <c r="AS629" i="1" s="1"/>
  <c r="AQ630" i="1"/>
  <c r="AR630" i="1" s="1"/>
  <c r="AS630" i="1" s="1"/>
  <c r="AQ631" i="1"/>
  <c r="AR631" i="1" s="1"/>
  <c r="AS631" i="1" s="1"/>
  <c r="AQ632" i="1"/>
  <c r="AR632" i="1" s="1"/>
  <c r="AS632" i="1" s="1"/>
  <c r="AQ633" i="1"/>
  <c r="AR633" i="1" s="1"/>
  <c r="AS633" i="1" s="1"/>
  <c r="AQ634" i="1"/>
  <c r="AR634" i="1" s="1"/>
  <c r="AS634" i="1" s="1"/>
  <c r="AQ635" i="1"/>
  <c r="AR635" i="1" s="1"/>
  <c r="AS635" i="1" s="1"/>
  <c r="AQ636" i="1"/>
  <c r="AR636" i="1" s="1"/>
  <c r="AS636" i="1" s="1"/>
  <c r="AQ637" i="1"/>
  <c r="AR637" i="1" s="1"/>
  <c r="AS637" i="1" s="1"/>
  <c r="AQ638" i="1"/>
  <c r="AR638" i="1" s="1"/>
  <c r="AS638" i="1" s="1"/>
  <c r="AQ639" i="1"/>
  <c r="AR639" i="1" s="1"/>
  <c r="AS639" i="1" s="1"/>
  <c r="AQ640" i="1"/>
  <c r="AR640" i="1" s="1"/>
  <c r="AS640" i="1" s="1"/>
  <c r="AQ641" i="1"/>
  <c r="AR641" i="1" s="1"/>
  <c r="AS641" i="1" s="1"/>
  <c r="AQ642" i="1"/>
  <c r="AR642" i="1" s="1"/>
  <c r="AS642" i="1" s="1"/>
  <c r="AQ643" i="1"/>
  <c r="AR643" i="1" s="1"/>
  <c r="AS643" i="1" s="1"/>
  <c r="AQ644" i="1"/>
  <c r="AR644" i="1" s="1"/>
  <c r="AS644" i="1" s="1"/>
  <c r="AQ645" i="1"/>
  <c r="AR645" i="1" s="1"/>
  <c r="AS645" i="1" s="1"/>
  <c r="AQ646" i="1"/>
  <c r="AR646" i="1" s="1"/>
  <c r="AS646" i="1" s="1"/>
  <c r="AQ647" i="1"/>
  <c r="AR647" i="1" s="1"/>
  <c r="AS647" i="1" s="1"/>
  <c r="AQ648" i="1"/>
  <c r="AR648" i="1" s="1"/>
  <c r="AS648" i="1" s="1"/>
  <c r="AQ649" i="1"/>
  <c r="AR649" i="1" s="1"/>
  <c r="AS649" i="1" s="1"/>
  <c r="AQ650" i="1"/>
  <c r="AR650" i="1" s="1"/>
  <c r="AS650" i="1" s="1"/>
  <c r="AQ651" i="1"/>
  <c r="AR651" i="1" s="1"/>
  <c r="AS651" i="1" s="1"/>
  <c r="AQ652" i="1"/>
  <c r="AR652" i="1" s="1"/>
  <c r="AS652" i="1" s="1"/>
  <c r="AQ653" i="1"/>
  <c r="AR653" i="1" s="1"/>
  <c r="AS653" i="1" s="1"/>
  <c r="AQ654" i="1"/>
  <c r="AR654" i="1" s="1"/>
  <c r="AS654" i="1" s="1"/>
  <c r="AQ655" i="1"/>
  <c r="AR655" i="1" s="1"/>
  <c r="AS655" i="1" s="1"/>
  <c r="AQ656" i="1"/>
  <c r="AR656" i="1" s="1"/>
  <c r="AS656" i="1" s="1"/>
  <c r="AQ657" i="1"/>
  <c r="AR657" i="1" s="1"/>
  <c r="AS657" i="1" s="1"/>
  <c r="AQ658" i="1"/>
  <c r="AR658" i="1" s="1"/>
  <c r="AS658" i="1" s="1"/>
  <c r="AQ659" i="1"/>
  <c r="AR659" i="1" s="1"/>
  <c r="AS659" i="1" s="1"/>
  <c r="AQ660" i="1"/>
  <c r="AR660" i="1" s="1"/>
  <c r="AS660" i="1" s="1"/>
  <c r="AQ661" i="1"/>
  <c r="AR661" i="1" s="1"/>
  <c r="AS661" i="1" s="1"/>
  <c r="AQ662" i="1"/>
  <c r="AR662" i="1" s="1"/>
  <c r="AS662" i="1" s="1"/>
  <c r="AQ663" i="1"/>
  <c r="AR663" i="1" s="1"/>
  <c r="AS663" i="1" s="1"/>
  <c r="AQ664" i="1"/>
  <c r="AR664" i="1" s="1"/>
  <c r="AS664" i="1" s="1"/>
  <c r="AQ665" i="1"/>
  <c r="AR665" i="1" s="1"/>
  <c r="AS665" i="1" s="1"/>
  <c r="AQ666" i="1"/>
  <c r="AR666" i="1" s="1"/>
  <c r="AS666" i="1" s="1"/>
  <c r="AQ667" i="1"/>
  <c r="AR667" i="1" s="1"/>
  <c r="AS667" i="1" s="1"/>
  <c r="AQ668" i="1"/>
  <c r="AR668" i="1" s="1"/>
  <c r="AS668" i="1" s="1"/>
  <c r="AQ669" i="1"/>
  <c r="AR669" i="1" s="1"/>
  <c r="AS669" i="1" s="1"/>
  <c r="AQ670" i="1"/>
  <c r="AR670" i="1" s="1"/>
  <c r="AS670" i="1" s="1"/>
  <c r="AQ671" i="1"/>
  <c r="AR671" i="1" s="1"/>
  <c r="AS671" i="1" s="1"/>
  <c r="AQ672" i="1"/>
  <c r="AR672" i="1" s="1"/>
  <c r="AS672" i="1" s="1"/>
  <c r="AQ673" i="1"/>
  <c r="AR673" i="1" s="1"/>
  <c r="AS673" i="1" s="1"/>
  <c r="AQ674" i="1"/>
  <c r="AR674" i="1" s="1"/>
  <c r="AS674" i="1" s="1"/>
  <c r="AQ675" i="1"/>
  <c r="AR675" i="1" s="1"/>
  <c r="AS675" i="1" s="1"/>
  <c r="AQ676" i="1"/>
  <c r="AR676" i="1" s="1"/>
  <c r="AS676" i="1" s="1"/>
  <c r="AQ677" i="1"/>
  <c r="AR677" i="1" s="1"/>
  <c r="AS677" i="1" s="1"/>
  <c r="AQ678" i="1"/>
  <c r="AR678" i="1" s="1"/>
  <c r="AS678" i="1" s="1"/>
  <c r="AQ679" i="1"/>
  <c r="AR679" i="1" s="1"/>
  <c r="AS679" i="1" s="1"/>
  <c r="AQ680" i="1"/>
  <c r="AR680" i="1" s="1"/>
  <c r="AS680" i="1" s="1"/>
  <c r="AQ682" i="1"/>
  <c r="AR682" i="1" s="1"/>
  <c r="AS682" i="1" s="1"/>
  <c r="AQ683" i="1"/>
  <c r="AR683" i="1" s="1"/>
  <c r="AS683" i="1" s="1"/>
  <c r="AQ684" i="1"/>
  <c r="AR684" i="1" s="1"/>
  <c r="AS684" i="1" s="1"/>
  <c r="AQ685" i="1"/>
  <c r="AR685" i="1" s="1"/>
  <c r="AS685" i="1" s="1"/>
  <c r="AQ686" i="1"/>
  <c r="AR686" i="1" s="1"/>
  <c r="AS686" i="1" s="1"/>
  <c r="AQ687" i="1"/>
  <c r="AR687" i="1" s="1"/>
  <c r="AS687" i="1" s="1"/>
  <c r="AQ688" i="1"/>
  <c r="AR688" i="1" s="1"/>
  <c r="AS688" i="1" s="1"/>
  <c r="AQ689" i="1"/>
  <c r="AR689" i="1" s="1"/>
  <c r="AS689" i="1" s="1"/>
  <c r="AQ690" i="1"/>
  <c r="AR690" i="1" s="1"/>
  <c r="AS690" i="1" s="1"/>
  <c r="AQ691" i="1"/>
  <c r="AR691" i="1" s="1"/>
  <c r="AS691" i="1" s="1"/>
  <c r="AQ692" i="1"/>
  <c r="AR692" i="1" s="1"/>
  <c r="AS692" i="1" s="1"/>
  <c r="AQ693" i="1"/>
  <c r="AR693" i="1" s="1"/>
  <c r="AS693" i="1" s="1"/>
  <c r="AQ694" i="1"/>
  <c r="AR694" i="1" s="1"/>
  <c r="AS694" i="1" s="1"/>
  <c r="AQ695" i="1"/>
  <c r="AR695" i="1" s="1"/>
  <c r="AS695" i="1" s="1"/>
  <c r="AQ696" i="1"/>
  <c r="AR696" i="1" s="1"/>
  <c r="AS696" i="1" s="1"/>
  <c r="AQ697" i="1"/>
  <c r="AR697" i="1" s="1"/>
  <c r="AS697" i="1" s="1"/>
  <c r="AQ698" i="1"/>
  <c r="AR698" i="1" s="1"/>
  <c r="AS698" i="1" s="1"/>
  <c r="AQ699" i="1"/>
  <c r="AR699" i="1" s="1"/>
  <c r="AS699" i="1" s="1"/>
  <c r="AQ700" i="1"/>
  <c r="AR700" i="1" s="1"/>
  <c r="AS700" i="1" s="1"/>
  <c r="AQ701" i="1"/>
  <c r="AR701" i="1" s="1"/>
  <c r="AS701" i="1" s="1"/>
  <c r="AQ702" i="1"/>
  <c r="AR702" i="1" s="1"/>
  <c r="AS702" i="1" s="1"/>
  <c r="AQ703" i="1"/>
  <c r="AR703" i="1" s="1"/>
  <c r="AS703" i="1" s="1"/>
  <c r="AQ704" i="1"/>
  <c r="AR704" i="1" s="1"/>
  <c r="AS704" i="1" s="1"/>
  <c r="AQ705" i="1"/>
  <c r="AR705" i="1" s="1"/>
  <c r="AS705" i="1" s="1"/>
  <c r="AQ706" i="1"/>
  <c r="AR706" i="1" s="1"/>
  <c r="AS706" i="1" s="1"/>
  <c r="AQ707" i="1"/>
  <c r="AR707" i="1" s="1"/>
  <c r="AS707" i="1" s="1"/>
  <c r="AQ708" i="1"/>
  <c r="AR708" i="1" s="1"/>
  <c r="AS708" i="1" s="1"/>
  <c r="AQ709" i="1"/>
  <c r="AR709" i="1" s="1"/>
  <c r="AS709" i="1" s="1"/>
  <c r="AQ710" i="1"/>
  <c r="AR710" i="1" s="1"/>
  <c r="AS710" i="1" s="1"/>
  <c r="AQ711" i="1"/>
  <c r="AR711" i="1" s="1"/>
  <c r="AS711" i="1" s="1"/>
  <c r="AQ712" i="1"/>
  <c r="AR712" i="1" s="1"/>
  <c r="AS712" i="1" s="1"/>
  <c r="AQ713" i="1"/>
  <c r="AR713" i="1" s="1"/>
  <c r="AS713" i="1" s="1"/>
  <c r="AQ714" i="1"/>
  <c r="AR714" i="1" s="1"/>
  <c r="AS714" i="1" s="1"/>
  <c r="AQ715" i="1"/>
  <c r="AR715" i="1" s="1"/>
  <c r="AS715" i="1" s="1"/>
  <c r="AQ716" i="1"/>
  <c r="AR716" i="1" s="1"/>
  <c r="AS716" i="1" s="1"/>
  <c r="AQ717" i="1"/>
  <c r="AR717" i="1" s="1"/>
  <c r="AS717" i="1" s="1"/>
  <c r="AQ718" i="1"/>
  <c r="AR718" i="1" s="1"/>
  <c r="AS718" i="1" s="1"/>
  <c r="AQ719" i="1"/>
  <c r="AR719" i="1" s="1"/>
  <c r="AS719" i="1" s="1"/>
  <c r="AQ720" i="1"/>
  <c r="AR720" i="1" s="1"/>
  <c r="AS720" i="1" s="1"/>
  <c r="AQ721" i="1"/>
  <c r="AR721" i="1" s="1"/>
  <c r="AS721" i="1" s="1"/>
  <c r="AQ722" i="1"/>
  <c r="AR722" i="1" s="1"/>
  <c r="AS722" i="1" s="1"/>
  <c r="AQ723" i="1"/>
  <c r="AR723" i="1" s="1"/>
  <c r="AS723" i="1" s="1"/>
  <c r="AQ724" i="1"/>
  <c r="AR724" i="1" s="1"/>
  <c r="AS724" i="1" s="1"/>
  <c r="AQ725" i="1"/>
  <c r="AR725" i="1" s="1"/>
  <c r="AS725" i="1" s="1"/>
  <c r="AQ726" i="1"/>
  <c r="AR726" i="1" s="1"/>
  <c r="AS726" i="1" s="1"/>
  <c r="AQ727" i="1"/>
  <c r="AR727" i="1" s="1"/>
  <c r="AS727" i="1" s="1"/>
  <c r="AQ728" i="1"/>
  <c r="AR728" i="1" s="1"/>
  <c r="AS728" i="1" s="1"/>
  <c r="AQ729" i="1"/>
  <c r="AR729" i="1" s="1"/>
  <c r="AS729" i="1" s="1"/>
  <c r="AQ730" i="1"/>
  <c r="AR730" i="1" s="1"/>
  <c r="AS730" i="1" s="1"/>
  <c r="AQ731" i="1"/>
  <c r="AR731" i="1" s="1"/>
  <c r="AS731" i="1" s="1"/>
  <c r="AQ732" i="1"/>
  <c r="AR732" i="1" s="1"/>
  <c r="AS732" i="1" s="1"/>
  <c r="AQ733" i="1"/>
  <c r="AR733" i="1" s="1"/>
  <c r="AS733" i="1" s="1"/>
  <c r="AQ734" i="1"/>
  <c r="AR734" i="1" s="1"/>
  <c r="AS734" i="1" s="1"/>
  <c r="AQ735" i="1"/>
  <c r="AR735" i="1" s="1"/>
  <c r="AS735" i="1" s="1"/>
  <c r="AQ736" i="1"/>
  <c r="AR736" i="1" s="1"/>
  <c r="AS736" i="1" s="1"/>
  <c r="AQ737" i="1"/>
  <c r="AR737" i="1" s="1"/>
  <c r="AS737" i="1" s="1"/>
  <c r="AQ738" i="1"/>
  <c r="AR738" i="1" s="1"/>
  <c r="AS738" i="1" s="1"/>
  <c r="AQ739" i="1"/>
  <c r="AR739" i="1" s="1"/>
  <c r="AS739" i="1" s="1"/>
  <c r="AQ740" i="1"/>
  <c r="AR740" i="1" s="1"/>
  <c r="AS740" i="1" s="1"/>
  <c r="AQ741" i="1"/>
  <c r="AR741" i="1" s="1"/>
  <c r="AS741" i="1" s="1"/>
  <c r="AQ742" i="1"/>
  <c r="AR742" i="1" s="1"/>
  <c r="AS742" i="1" s="1"/>
  <c r="AQ743" i="1"/>
  <c r="AR743" i="1" s="1"/>
  <c r="AS743" i="1" s="1"/>
  <c r="AQ744" i="1"/>
  <c r="AR744" i="1" s="1"/>
  <c r="AS744" i="1" s="1"/>
  <c r="AQ745" i="1"/>
  <c r="AR745" i="1" s="1"/>
  <c r="AS745" i="1" s="1"/>
  <c r="AQ746" i="1"/>
  <c r="AR746" i="1" s="1"/>
  <c r="AS746" i="1" s="1"/>
  <c r="AQ747" i="1"/>
  <c r="AR747" i="1" s="1"/>
  <c r="AS747" i="1" s="1"/>
  <c r="AQ748" i="1"/>
  <c r="AR748" i="1" s="1"/>
  <c r="AS748" i="1" s="1"/>
  <c r="AQ749" i="1"/>
  <c r="AR749" i="1" s="1"/>
  <c r="AS749" i="1" s="1"/>
  <c r="AQ750" i="1"/>
  <c r="AR750" i="1" s="1"/>
  <c r="AS750" i="1" s="1"/>
  <c r="AQ751" i="1"/>
  <c r="AR751" i="1" s="1"/>
  <c r="AS751" i="1" s="1"/>
  <c r="AQ752" i="1"/>
  <c r="AR752" i="1" s="1"/>
  <c r="AS752" i="1" s="1"/>
  <c r="AQ753" i="1"/>
  <c r="AR753" i="1" s="1"/>
  <c r="AS753" i="1" s="1"/>
  <c r="AQ754" i="1"/>
  <c r="AR754" i="1" s="1"/>
  <c r="AS754" i="1" s="1"/>
  <c r="AQ755" i="1"/>
  <c r="AR755" i="1" s="1"/>
  <c r="AS755" i="1" s="1"/>
  <c r="AQ756" i="1"/>
  <c r="AR756" i="1" s="1"/>
  <c r="AS756" i="1" s="1"/>
  <c r="AQ757" i="1"/>
  <c r="AR757" i="1" s="1"/>
  <c r="AS757" i="1" s="1"/>
  <c r="AQ758" i="1"/>
  <c r="AR758" i="1" s="1"/>
  <c r="AS758" i="1" s="1"/>
  <c r="AQ759" i="1"/>
  <c r="AR759" i="1" s="1"/>
  <c r="AS759" i="1" s="1"/>
  <c r="AQ760" i="1"/>
  <c r="AR760" i="1" s="1"/>
  <c r="AS760" i="1" s="1"/>
  <c r="AQ761" i="1"/>
  <c r="AR761" i="1" s="1"/>
  <c r="AS761" i="1" s="1"/>
  <c r="AQ762" i="1"/>
  <c r="AR762" i="1" s="1"/>
  <c r="AS762" i="1" s="1"/>
  <c r="AQ763" i="1"/>
  <c r="AR763" i="1" s="1"/>
  <c r="AS763" i="1" s="1"/>
  <c r="AQ764" i="1"/>
  <c r="AR764" i="1" s="1"/>
  <c r="AS764" i="1" s="1"/>
  <c r="AQ765" i="1"/>
  <c r="AR765" i="1" s="1"/>
  <c r="AS765" i="1" s="1"/>
  <c r="AQ766" i="1"/>
  <c r="AR766" i="1" s="1"/>
  <c r="AS766" i="1" s="1"/>
  <c r="AQ767" i="1"/>
  <c r="AR767" i="1" s="1"/>
  <c r="AS767" i="1" s="1"/>
  <c r="AQ768" i="1"/>
  <c r="AR768" i="1" s="1"/>
  <c r="AS768" i="1" s="1"/>
  <c r="AQ769" i="1"/>
  <c r="AR769" i="1" s="1"/>
  <c r="AS769" i="1" s="1"/>
  <c r="AQ770" i="1"/>
  <c r="AR770" i="1" s="1"/>
  <c r="AS770" i="1" s="1"/>
  <c r="AQ771" i="1"/>
  <c r="AR771" i="1" s="1"/>
  <c r="AS771" i="1" s="1"/>
  <c r="AQ772" i="1"/>
  <c r="AR772" i="1" s="1"/>
  <c r="AS772" i="1" s="1"/>
  <c r="AQ773" i="1"/>
  <c r="AR773" i="1" s="1"/>
  <c r="AS773" i="1" s="1"/>
  <c r="AQ774" i="1"/>
  <c r="AR774" i="1" s="1"/>
  <c r="AS774" i="1" s="1"/>
  <c r="AQ775" i="1"/>
  <c r="AR775" i="1" s="1"/>
  <c r="AS775" i="1" s="1"/>
  <c r="AQ776" i="1"/>
  <c r="AR776" i="1" s="1"/>
  <c r="AS776" i="1" s="1"/>
  <c r="AQ777" i="1"/>
  <c r="AR777" i="1" s="1"/>
  <c r="AS777" i="1" s="1"/>
  <c r="AQ778" i="1"/>
  <c r="AR778" i="1" s="1"/>
  <c r="AS778" i="1" s="1"/>
  <c r="AQ779" i="1"/>
  <c r="AR779" i="1" s="1"/>
  <c r="AS779" i="1" s="1"/>
  <c r="AQ780" i="1"/>
  <c r="AR780" i="1" s="1"/>
  <c r="AS780" i="1" s="1"/>
  <c r="AQ781" i="1"/>
  <c r="AR781" i="1" s="1"/>
  <c r="AS781" i="1" s="1"/>
  <c r="AQ782" i="1"/>
  <c r="AR782" i="1" s="1"/>
  <c r="AS782" i="1" s="1"/>
  <c r="AQ783" i="1"/>
  <c r="AR783" i="1" s="1"/>
  <c r="AS783" i="1" s="1"/>
  <c r="AQ784" i="1"/>
  <c r="AR784" i="1" s="1"/>
  <c r="AS784" i="1" s="1"/>
  <c r="AQ785" i="1"/>
  <c r="AR785" i="1" s="1"/>
  <c r="AS785" i="1" s="1"/>
  <c r="AQ786" i="1"/>
  <c r="AR786" i="1" s="1"/>
  <c r="AS786" i="1" s="1"/>
  <c r="AQ787" i="1"/>
  <c r="AR787" i="1" s="1"/>
  <c r="AS787" i="1" s="1"/>
  <c r="AQ788" i="1"/>
  <c r="AR788" i="1" s="1"/>
  <c r="AS788" i="1" s="1"/>
  <c r="AQ789" i="1"/>
  <c r="AR789" i="1" s="1"/>
  <c r="AS789" i="1" s="1"/>
  <c r="AQ790" i="1"/>
  <c r="AR790" i="1" s="1"/>
  <c r="AS790" i="1" s="1"/>
  <c r="AQ791" i="1"/>
  <c r="AR791" i="1" s="1"/>
  <c r="AS791" i="1" s="1"/>
  <c r="AQ792" i="1"/>
  <c r="AR792" i="1" s="1"/>
  <c r="AS792" i="1" s="1"/>
  <c r="AQ793" i="1"/>
  <c r="AR793" i="1" s="1"/>
  <c r="AS793" i="1" s="1"/>
  <c r="AQ794" i="1"/>
  <c r="AR794" i="1" s="1"/>
  <c r="AS794" i="1" s="1"/>
  <c r="AQ795" i="1"/>
  <c r="AR795" i="1" s="1"/>
  <c r="AS795" i="1" s="1"/>
  <c r="AQ796" i="1"/>
  <c r="AR796" i="1" s="1"/>
  <c r="AS796" i="1" s="1"/>
  <c r="AQ797" i="1"/>
  <c r="AR797" i="1" s="1"/>
  <c r="AS797" i="1" s="1"/>
  <c r="AQ798" i="1"/>
  <c r="AR798" i="1" s="1"/>
  <c r="AS798" i="1" s="1"/>
  <c r="AQ799" i="1"/>
  <c r="AR799" i="1" s="1"/>
  <c r="AS799" i="1" s="1"/>
  <c r="AQ800" i="1"/>
  <c r="AR800" i="1" s="1"/>
  <c r="AS800" i="1" s="1"/>
  <c r="AQ801" i="1"/>
  <c r="AR801" i="1" s="1"/>
  <c r="AS801" i="1" s="1"/>
  <c r="AQ802" i="1"/>
  <c r="AR802" i="1" s="1"/>
  <c r="AS802" i="1" s="1"/>
  <c r="AQ803" i="1"/>
  <c r="AR803" i="1" s="1"/>
  <c r="AS803" i="1" s="1"/>
  <c r="AQ804" i="1"/>
  <c r="AR804" i="1" s="1"/>
  <c r="AS804" i="1" s="1"/>
  <c r="AQ805" i="1"/>
  <c r="AR805" i="1" s="1"/>
  <c r="AS805" i="1" s="1"/>
  <c r="AQ806" i="1"/>
  <c r="AR806" i="1" s="1"/>
  <c r="AS806" i="1" s="1"/>
  <c r="AQ807" i="1"/>
  <c r="AR807" i="1" s="1"/>
  <c r="AS807" i="1" s="1"/>
  <c r="AQ808" i="1"/>
  <c r="AR808" i="1" s="1"/>
  <c r="AS808" i="1" s="1"/>
  <c r="AQ809" i="1"/>
  <c r="AR809" i="1" s="1"/>
  <c r="AS809" i="1" s="1"/>
  <c r="AQ810" i="1"/>
  <c r="AR810" i="1" s="1"/>
  <c r="AS810" i="1" s="1"/>
  <c r="AQ811" i="1"/>
  <c r="AR811" i="1" s="1"/>
  <c r="AS811" i="1" s="1"/>
  <c r="AQ812" i="1"/>
  <c r="AR812" i="1" s="1"/>
  <c r="AS812" i="1" s="1"/>
  <c r="AQ813" i="1"/>
  <c r="AR813" i="1" s="1"/>
  <c r="AS813" i="1" s="1"/>
  <c r="AQ814" i="1"/>
  <c r="AR814" i="1" s="1"/>
  <c r="AS814" i="1" s="1"/>
  <c r="AQ815" i="1"/>
  <c r="AR815" i="1" s="1"/>
  <c r="AS815" i="1" s="1"/>
  <c r="AQ816" i="1"/>
  <c r="AR816" i="1" s="1"/>
  <c r="AS816" i="1" s="1"/>
  <c r="AQ817" i="1"/>
  <c r="AR817" i="1" s="1"/>
  <c r="AS817" i="1" s="1"/>
  <c r="AQ818" i="1"/>
  <c r="AR818" i="1" s="1"/>
  <c r="AS818" i="1" s="1"/>
  <c r="AQ819" i="1"/>
  <c r="AR819" i="1" s="1"/>
  <c r="AS819" i="1" s="1"/>
  <c r="AQ820" i="1"/>
  <c r="AR820" i="1" s="1"/>
  <c r="AS820" i="1" s="1"/>
  <c r="AQ821" i="1"/>
  <c r="AR821" i="1" s="1"/>
  <c r="AS821" i="1" s="1"/>
  <c r="AQ822" i="1"/>
  <c r="AR822" i="1" s="1"/>
  <c r="AS822" i="1" s="1"/>
  <c r="AQ823" i="1"/>
  <c r="AR823" i="1" s="1"/>
  <c r="AS823" i="1" s="1"/>
  <c r="AQ824" i="1"/>
  <c r="AR824" i="1" s="1"/>
  <c r="AS824" i="1" s="1"/>
  <c r="AQ825" i="1"/>
  <c r="AR825" i="1" s="1"/>
  <c r="AS825" i="1" s="1"/>
  <c r="AQ826" i="1"/>
  <c r="AR826" i="1" s="1"/>
  <c r="AS826" i="1" s="1"/>
  <c r="AQ827" i="1"/>
  <c r="AR827" i="1" s="1"/>
  <c r="AS827" i="1" s="1"/>
  <c r="AQ828" i="1"/>
  <c r="AR828" i="1" s="1"/>
  <c r="AS828" i="1" s="1"/>
  <c r="AQ829" i="1"/>
  <c r="AR829" i="1" s="1"/>
  <c r="AS829" i="1" s="1"/>
  <c r="AQ830" i="1"/>
  <c r="AR830" i="1" s="1"/>
  <c r="AS830" i="1" s="1"/>
  <c r="AQ831" i="1"/>
  <c r="AR831" i="1" s="1"/>
  <c r="AS831" i="1" s="1"/>
  <c r="AQ832" i="1"/>
  <c r="AR832" i="1" s="1"/>
  <c r="AS832" i="1" s="1"/>
  <c r="AQ833" i="1"/>
  <c r="AR833" i="1" s="1"/>
  <c r="AS833" i="1" s="1"/>
  <c r="AQ834" i="1"/>
  <c r="AR834" i="1" s="1"/>
  <c r="AS834" i="1" s="1"/>
  <c r="AQ835" i="1"/>
  <c r="AR835" i="1" s="1"/>
  <c r="AS835" i="1" s="1"/>
  <c r="AQ836" i="1"/>
  <c r="AR836" i="1" s="1"/>
  <c r="AS836" i="1" s="1"/>
  <c r="AQ837" i="1"/>
  <c r="AR837" i="1" s="1"/>
  <c r="AS837" i="1" s="1"/>
  <c r="AQ838" i="1"/>
  <c r="AR838" i="1" s="1"/>
  <c r="AS838" i="1" s="1"/>
  <c r="AQ839" i="1"/>
  <c r="AR839" i="1" s="1"/>
  <c r="AS839" i="1" s="1"/>
  <c r="AQ840" i="1"/>
  <c r="AR840" i="1" s="1"/>
  <c r="AS840" i="1" s="1"/>
  <c r="AQ841" i="1"/>
  <c r="AR841" i="1" s="1"/>
  <c r="AS841" i="1" s="1"/>
  <c r="AQ842" i="1"/>
  <c r="AR842" i="1" s="1"/>
  <c r="AS842" i="1" s="1"/>
  <c r="AQ843" i="1"/>
  <c r="AR843" i="1" s="1"/>
  <c r="AS843" i="1" s="1"/>
  <c r="AQ844" i="1"/>
  <c r="AR844" i="1" s="1"/>
  <c r="AS844" i="1" s="1"/>
  <c r="AQ845" i="1"/>
  <c r="AR845" i="1" s="1"/>
  <c r="AS845" i="1" s="1"/>
  <c r="AQ846" i="1"/>
  <c r="AR846" i="1" s="1"/>
  <c r="AS846" i="1" s="1"/>
  <c r="AQ847" i="1"/>
  <c r="AR847" i="1" s="1"/>
  <c r="AS847" i="1" s="1"/>
  <c r="AQ848" i="1"/>
  <c r="AR848" i="1" s="1"/>
  <c r="AS848" i="1" s="1"/>
  <c r="AQ849" i="1"/>
  <c r="AR849" i="1" s="1"/>
  <c r="AS849" i="1" s="1"/>
  <c r="AQ850" i="1"/>
  <c r="AR850" i="1" s="1"/>
  <c r="AS850" i="1" s="1"/>
  <c r="AQ851" i="1"/>
  <c r="AR851" i="1" s="1"/>
  <c r="AS851" i="1" s="1"/>
  <c r="AQ852" i="1"/>
  <c r="AR852" i="1" s="1"/>
  <c r="AS852" i="1" s="1"/>
  <c r="AQ853" i="1"/>
  <c r="AR853" i="1" s="1"/>
  <c r="AS853" i="1" s="1"/>
  <c r="AQ854" i="1"/>
  <c r="AR854" i="1" s="1"/>
  <c r="AS854" i="1" s="1"/>
  <c r="AQ855" i="1"/>
  <c r="AR855" i="1" s="1"/>
  <c r="AS855" i="1" s="1"/>
  <c r="AQ856" i="1"/>
  <c r="AR856" i="1" s="1"/>
  <c r="AS856" i="1" s="1"/>
  <c r="AQ857" i="1"/>
  <c r="AR857" i="1" s="1"/>
  <c r="AS857" i="1" s="1"/>
  <c r="AQ858" i="1"/>
  <c r="AR858" i="1" s="1"/>
  <c r="AS858" i="1" s="1"/>
  <c r="AQ859" i="1"/>
  <c r="AR859" i="1" s="1"/>
  <c r="AS859" i="1" s="1"/>
  <c r="AQ860" i="1"/>
  <c r="AR860" i="1" s="1"/>
  <c r="AS860" i="1" s="1"/>
  <c r="AQ861" i="1"/>
  <c r="AR861" i="1" s="1"/>
  <c r="AS861" i="1" s="1"/>
  <c r="AQ862" i="1"/>
  <c r="AR862" i="1" s="1"/>
  <c r="AS862" i="1" s="1"/>
  <c r="AQ863" i="1"/>
  <c r="AR863" i="1" s="1"/>
  <c r="AS863" i="1" s="1"/>
  <c r="AQ864" i="1"/>
  <c r="AR864" i="1" s="1"/>
  <c r="AS864" i="1" s="1"/>
  <c r="AQ865" i="1"/>
  <c r="AR865" i="1" s="1"/>
  <c r="AS865" i="1" s="1"/>
  <c r="AQ866" i="1"/>
  <c r="AR866" i="1" s="1"/>
  <c r="AS866" i="1" s="1"/>
  <c r="AQ867" i="1"/>
  <c r="AR867" i="1" s="1"/>
  <c r="AS867" i="1" s="1"/>
  <c r="AQ868" i="1"/>
  <c r="AR868" i="1" s="1"/>
  <c r="AS868" i="1" s="1"/>
  <c r="AQ869" i="1"/>
  <c r="AR869" i="1" s="1"/>
  <c r="AS869" i="1" s="1"/>
  <c r="AQ870" i="1"/>
  <c r="AR870" i="1" s="1"/>
  <c r="AS870" i="1" s="1"/>
  <c r="AQ871" i="1"/>
  <c r="AR871" i="1" s="1"/>
  <c r="AS871" i="1" s="1"/>
  <c r="AQ872" i="1"/>
  <c r="AR872" i="1" s="1"/>
  <c r="AS872" i="1" s="1"/>
  <c r="AQ873" i="1"/>
  <c r="AR873" i="1" s="1"/>
  <c r="AS873" i="1" s="1"/>
  <c r="AQ874" i="1"/>
  <c r="AR874" i="1" s="1"/>
  <c r="AS874" i="1" s="1"/>
  <c r="AQ875" i="1"/>
  <c r="AR875" i="1" s="1"/>
  <c r="AS875" i="1" s="1"/>
  <c r="AQ876" i="1"/>
  <c r="AR876" i="1" s="1"/>
  <c r="AS876" i="1" s="1"/>
  <c r="AQ877" i="1"/>
  <c r="AR877" i="1" s="1"/>
  <c r="AS877" i="1" s="1"/>
  <c r="AQ878" i="1"/>
  <c r="AR878" i="1" s="1"/>
  <c r="AS878" i="1" s="1"/>
  <c r="AQ879" i="1"/>
  <c r="AR879" i="1" s="1"/>
  <c r="AS879" i="1" s="1"/>
  <c r="AQ880" i="1"/>
  <c r="AR880" i="1" s="1"/>
  <c r="AS880" i="1" s="1"/>
  <c r="AQ881" i="1"/>
  <c r="AR881" i="1" s="1"/>
  <c r="AS881" i="1" s="1"/>
  <c r="AQ882" i="1"/>
  <c r="AR882" i="1" s="1"/>
  <c r="AS882" i="1" s="1"/>
  <c r="AQ883" i="1"/>
  <c r="AR883" i="1" s="1"/>
  <c r="AS883" i="1" s="1"/>
  <c r="AQ884" i="1"/>
  <c r="AR884" i="1" s="1"/>
  <c r="AS884" i="1" s="1"/>
  <c r="AQ885" i="1"/>
  <c r="AR885" i="1" s="1"/>
  <c r="AS885" i="1" s="1"/>
  <c r="AQ886" i="1"/>
  <c r="AR886" i="1" s="1"/>
  <c r="AS886" i="1" s="1"/>
  <c r="AQ887" i="1"/>
  <c r="AR887" i="1" s="1"/>
  <c r="AS887" i="1" s="1"/>
  <c r="AQ888" i="1"/>
  <c r="AR888" i="1" s="1"/>
  <c r="AS888" i="1" s="1"/>
  <c r="AQ889" i="1"/>
  <c r="AR889" i="1" s="1"/>
  <c r="AS889" i="1" s="1"/>
  <c r="AQ890" i="1"/>
  <c r="AR890" i="1" s="1"/>
  <c r="AS890" i="1" s="1"/>
  <c r="AQ891" i="1"/>
  <c r="AR891" i="1" s="1"/>
  <c r="AS891" i="1" s="1"/>
  <c r="AQ892" i="1"/>
  <c r="AR892" i="1" s="1"/>
  <c r="AS892" i="1" s="1"/>
  <c r="AQ893" i="1"/>
  <c r="AR893" i="1" s="1"/>
  <c r="AS893" i="1" s="1"/>
  <c r="AQ894" i="1"/>
  <c r="AR894" i="1" s="1"/>
  <c r="AS894" i="1" s="1"/>
  <c r="AQ895" i="1"/>
  <c r="AR895" i="1" s="1"/>
  <c r="AS895" i="1" s="1"/>
  <c r="AQ896" i="1"/>
  <c r="AR896" i="1" s="1"/>
  <c r="AS896" i="1" s="1"/>
  <c r="AQ897" i="1"/>
  <c r="AR897" i="1" s="1"/>
  <c r="AS897" i="1" s="1"/>
  <c r="AQ898" i="1"/>
  <c r="AR898" i="1" s="1"/>
  <c r="AS898" i="1" s="1"/>
  <c r="AQ899" i="1"/>
  <c r="AR899" i="1" s="1"/>
  <c r="AS899" i="1" s="1"/>
  <c r="AQ900" i="1"/>
  <c r="AR900" i="1" s="1"/>
  <c r="AS900" i="1" s="1"/>
  <c r="AQ901" i="1"/>
  <c r="AR901" i="1" s="1"/>
  <c r="AS901" i="1" s="1"/>
  <c r="AQ902" i="1"/>
  <c r="AR902" i="1" s="1"/>
  <c r="AS902" i="1" s="1"/>
  <c r="AQ903" i="1"/>
  <c r="AR903" i="1" s="1"/>
  <c r="AS903" i="1" s="1"/>
  <c r="AQ904" i="1"/>
  <c r="AR904" i="1" s="1"/>
  <c r="AS904" i="1" s="1"/>
  <c r="AQ905" i="1"/>
  <c r="AR905" i="1" s="1"/>
  <c r="AS905" i="1" s="1"/>
  <c r="AQ906" i="1"/>
  <c r="AR906" i="1" s="1"/>
  <c r="AS906" i="1" s="1"/>
  <c r="AQ907" i="1"/>
  <c r="AR907" i="1" s="1"/>
  <c r="AS907" i="1" s="1"/>
  <c r="AQ908" i="1"/>
  <c r="AR908" i="1" s="1"/>
  <c r="AS908" i="1" s="1"/>
  <c r="AQ909" i="1"/>
  <c r="AR909" i="1" s="1"/>
  <c r="AS909" i="1" s="1"/>
  <c r="AQ910" i="1"/>
  <c r="AR910" i="1" s="1"/>
  <c r="AS910" i="1" s="1"/>
  <c r="AQ911" i="1"/>
  <c r="AR911" i="1" s="1"/>
  <c r="AS911" i="1" s="1"/>
  <c r="AQ912" i="1"/>
  <c r="AR912" i="1" s="1"/>
  <c r="AS912" i="1" s="1"/>
  <c r="AQ913" i="1"/>
  <c r="AR913" i="1" s="1"/>
  <c r="AS913" i="1" s="1"/>
  <c r="AQ914" i="1"/>
  <c r="AR914" i="1" s="1"/>
  <c r="AS914" i="1" s="1"/>
  <c r="AQ915" i="1"/>
  <c r="AR915" i="1" s="1"/>
  <c r="AS915" i="1" s="1"/>
  <c r="AQ916" i="1"/>
  <c r="AR916" i="1" s="1"/>
  <c r="AS916" i="1" s="1"/>
  <c r="AQ917" i="1"/>
  <c r="AR917" i="1" s="1"/>
  <c r="AS917" i="1" s="1"/>
  <c r="AQ918" i="1"/>
  <c r="AR918" i="1" s="1"/>
  <c r="AS918" i="1" s="1"/>
  <c r="AQ919" i="1"/>
  <c r="AR919" i="1" s="1"/>
  <c r="AS919" i="1" s="1"/>
  <c r="AQ920" i="1"/>
  <c r="AR920" i="1" s="1"/>
  <c r="AS920" i="1" s="1"/>
  <c r="AQ921" i="1"/>
  <c r="AR921" i="1" s="1"/>
  <c r="AS921" i="1" s="1"/>
  <c r="AQ922" i="1"/>
  <c r="AR922" i="1" s="1"/>
  <c r="AS922" i="1" s="1"/>
  <c r="AQ923" i="1"/>
  <c r="AR923" i="1" s="1"/>
  <c r="AS923" i="1" s="1"/>
  <c r="AQ924" i="1"/>
  <c r="AR924" i="1" s="1"/>
  <c r="AS924" i="1" s="1"/>
  <c r="AQ925" i="1"/>
  <c r="AR925" i="1" s="1"/>
  <c r="AS925" i="1" s="1"/>
  <c r="AQ926" i="1"/>
  <c r="AR926" i="1" s="1"/>
  <c r="AS926" i="1" s="1"/>
  <c r="AQ927" i="1"/>
  <c r="AR927" i="1" s="1"/>
  <c r="AS927" i="1" s="1"/>
  <c r="AQ928" i="1"/>
  <c r="AR928" i="1" s="1"/>
  <c r="AS928" i="1" s="1"/>
  <c r="AQ929" i="1"/>
  <c r="AR929" i="1" s="1"/>
  <c r="AS929" i="1" s="1"/>
  <c r="AQ930" i="1"/>
  <c r="AR930" i="1" s="1"/>
  <c r="AS930" i="1" s="1"/>
  <c r="AQ931" i="1"/>
  <c r="AR931" i="1" s="1"/>
  <c r="AS931" i="1" s="1"/>
  <c r="AQ932" i="1"/>
  <c r="AR932" i="1" s="1"/>
  <c r="AS932" i="1" s="1"/>
  <c r="AQ933" i="1"/>
  <c r="AR933" i="1" s="1"/>
  <c r="AS933" i="1" s="1"/>
  <c r="AQ934" i="1"/>
  <c r="AR934" i="1" s="1"/>
  <c r="AS934" i="1" s="1"/>
  <c r="AQ935" i="1"/>
  <c r="AR935" i="1" s="1"/>
  <c r="AS935" i="1" s="1"/>
  <c r="AQ936" i="1"/>
  <c r="AR936" i="1" s="1"/>
  <c r="AS936" i="1" s="1"/>
  <c r="AQ937" i="1"/>
  <c r="AR937" i="1" s="1"/>
  <c r="AS937" i="1" s="1"/>
  <c r="AQ938" i="1"/>
  <c r="AR938" i="1" s="1"/>
  <c r="AS938" i="1" s="1"/>
  <c r="AQ939" i="1"/>
  <c r="AR939" i="1" s="1"/>
  <c r="AS939" i="1" s="1"/>
  <c r="AQ940" i="1"/>
  <c r="AR940" i="1" s="1"/>
  <c r="AS940" i="1" s="1"/>
  <c r="AQ941" i="1"/>
  <c r="AR941" i="1" s="1"/>
  <c r="AS941" i="1" s="1"/>
  <c r="AQ942" i="1"/>
  <c r="AR942" i="1" s="1"/>
  <c r="AS942" i="1" s="1"/>
  <c r="AQ943" i="1"/>
  <c r="AR943" i="1" s="1"/>
  <c r="AS943" i="1" s="1"/>
  <c r="AQ944" i="1"/>
  <c r="AR944" i="1" s="1"/>
  <c r="AS944" i="1" s="1"/>
  <c r="AQ945" i="1"/>
  <c r="AR945" i="1" s="1"/>
  <c r="AS945" i="1" s="1"/>
  <c r="AQ946" i="1"/>
  <c r="AR946" i="1" s="1"/>
  <c r="AS946" i="1" s="1"/>
  <c r="AQ947" i="1"/>
  <c r="AR947" i="1" s="1"/>
  <c r="AS947" i="1" s="1"/>
  <c r="AQ948" i="1"/>
  <c r="AR948" i="1" s="1"/>
  <c r="AS948" i="1" s="1"/>
  <c r="AQ949" i="1"/>
  <c r="AR949" i="1" s="1"/>
  <c r="AS949" i="1" s="1"/>
  <c r="AQ950" i="1"/>
  <c r="AR950" i="1" s="1"/>
  <c r="AS950" i="1" s="1"/>
  <c r="AQ951" i="1"/>
  <c r="AR951" i="1" s="1"/>
  <c r="AS951" i="1" s="1"/>
  <c r="AQ952" i="1"/>
  <c r="AR952" i="1" s="1"/>
  <c r="AS952" i="1" s="1"/>
  <c r="AQ953" i="1"/>
  <c r="AR953" i="1" s="1"/>
  <c r="AS953" i="1" s="1"/>
  <c r="AQ954" i="1"/>
  <c r="AR954" i="1" s="1"/>
  <c r="AS954" i="1" s="1"/>
  <c r="AQ955" i="1"/>
  <c r="AR955" i="1" s="1"/>
  <c r="AS955" i="1" s="1"/>
  <c r="AQ956" i="1"/>
  <c r="AR956" i="1" s="1"/>
  <c r="AS956" i="1" s="1"/>
  <c r="AQ957" i="1"/>
  <c r="AR957" i="1" s="1"/>
  <c r="AS957" i="1" s="1"/>
  <c r="AQ958" i="1"/>
  <c r="AR958" i="1" s="1"/>
  <c r="AS958" i="1" s="1"/>
  <c r="AQ959" i="1"/>
  <c r="AR959" i="1" s="1"/>
  <c r="AS959" i="1" s="1"/>
  <c r="AQ960" i="1"/>
  <c r="AR960" i="1" s="1"/>
  <c r="AS960" i="1" s="1"/>
  <c r="AQ961" i="1"/>
  <c r="AR961" i="1" s="1"/>
  <c r="AS961" i="1" s="1"/>
  <c r="AQ962" i="1"/>
  <c r="AR962" i="1" s="1"/>
  <c r="AS962" i="1" s="1"/>
  <c r="AQ963" i="1"/>
  <c r="AR963" i="1" s="1"/>
  <c r="AS963" i="1" s="1"/>
  <c r="AQ964" i="1"/>
  <c r="AR964" i="1" s="1"/>
  <c r="AS964" i="1" s="1"/>
  <c r="AQ965" i="1"/>
  <c r="AR965" i="1" s="1"/>
  <c r="AS965" i="1" s="1"/>
  <c r="AQ966" i="1"/>
  <c r="AR966" i="1" s="1"/>
  <c r="AS966" i="1" s="1"/>
  <c r="AQ967" i="1"/>
  <c r="AR967" i="1" s="1"/>
  <c r="AS967" i="1" s="1"/>
  <c r="AQ968" i="1"/>
  <c r="AR968" i="1" s="1"/>
  <c r="AS968" i="1" s="1"/>
  <c r="AQ969" i="1"/>
  <c r="AR969" i="1" s="1"/>
  <c r="AS969" i="1" s="1"/>
  <c r="AQ970" i="1"/>
  <c r="AR970" i="1" s="1"/>
  <c r="AS970" i="1" s="1"/>
  <c r="AQ971" i="1"/>
  <c r="AR971" i="1" s="1"/>
  <c r="AS971" i="1" s="1"/>
  <c r="AQ972" i="1"/>
  <c r="AR972" i="1" s="1"/>
  <c r="AS972" i="1" s="1"/>
  <c r="AQ973" i="1"/>
  <c r="AR973" i="1" s="1"/>
  <c r="AS973" i="1" s="1"/>
  <c r="AQ974" i="1"/>
  <c r="AR974" i="1" s="1"/>
  <c r="AS974" i="1" s="1"/>
  <c r="AQ975" i="1"/>
  <c r="AR975" i="1" s="1"/>
  <c r="AS975" i="1" s="1"/>
  <c r="AQ976" i="1"/>
  <c r="AR976" i="1" s="1"/>
  <c r="AS976" i="1" s="1"/>
  <c r="AQ977" i="1"/>
  <c r="AR977" i="1" s="1"/>
  <c r="AS977" i="1" s="1"/>
  <c r="AQ978" i="1"/>
  <c r="AR978" i="1" s="1"/>
  <c r="AS978" i="1" s="1"/>
  <c r="AQ979" i="1"/>
  <c r="AR979" i="1" s="1"/>
  <c r="AS979" i="1" s="1"/>
  <c r="AQ980" i="1"/>
  <c r="AR980" i="1" s="1"/>
  <c r="AS980" i="1" s="1"/>
  <c r="AQ981" i="1"/>
  <c r="AR981" i="1" s="1"/>
  <c r="AS981" i="1" s="1"/>
  <c r="AQ982" i="1"/>
  <c r="AR982" i="1" s="1"/>
  <c r="AS982" i="1" s="1"/>
  <c r="AQ983" i="1"/>
  <c r="AR983" i="1" s="1"/>
  <c r="AS983" i="1" s="1"/>
  <c r="AQ984" i="1"/>
  <c r="AR984" i="1" s="1"/>
  <c r="AS984" i="1" s="1"/>
  <c r="AQ985" i="1"/>
  <c r="AR985" i="1" s="1"/>
  <c r="AS985" i="1" s="1"/>
  <c r="AQ986" i="1"/>
  <c r="AR986" i="1" s="1"/>
  <c r="AS986" i="1" s="1"/>
  <c r="AQ987" i="1"/>
  <c r="AR987" i="1" s="1"/>
  <c r="AS987" i="1" s="1"/>
  <c r="AQ988" i="1"/>
  <c r="AR988" i="1" s="1"/>
  <c r="AS988" i="1" s="1"/>
  <c r="AQ989" i="1"/>
  <c r="AR989" i="1" s="1"/>
  <c r="AS989" i="1" s="1"/>
  <c r="AQ990" i="1"/>
  <c r="AR990" i="1" s="1"/>
  <c r="AS990" i="1" s="1"/>
  <c r="AQ991" i="1"/>
  <c r="AR991" i="1" s="1"/>
  <c r="AS991" i="1" s="1"/>
  <c r="AQ992" i="1"/>
  <c r="AR992" i="1" s="1"/>
  <c r="AS992" i="1" s="1"/>
  <c r="AQ993" i="1"/>
  <c r="AR993" i="1" s="1"/>
  <c r="AS993" i="1" s="1"/>
  <c r="AQ994" i="1"/>
  <c r="AR994" i="1" s="1"/>
  <c r="AS994" i="1" s="1"/>
  <c r="AQ995" i="1"/>
  <c r="AR995" i="1" s="1"/>
  <c r="AS995" i="1" s="1"/>
  <c r="AQ996" i="1"/>
  <c r="AR996" i="1" s="1"/>
  <c r="AS996" i="1" s="1"/>
  <c r="AQ997" i="1"/>
  <c r="AR997" i="1" s="1"/>
  <c r="AS997" i="1" s="1"/>
  <c r="AQ998" i="1"/>
  <c r="AR998" i="1" s="1"/>
  <c r="AS998" i="1" s="1"/>
  <c r="AQ999" i="1"/>
  <c r="AR999" i="1" s="1"/>
  <c r="AS999" i="1" s="1"/>
  <c r="AQ1000" i="1"/>
  <c r="AR1000" i="1" s="1"/>
  <c r="AS1000" i="1" s="1"/>
  <c r="AQ1001" i="1"/>
  <c r="AR1001" i="1" s="1"/>
  <c r="AS1001" i="1" s="1"/>
  <c r="AQ1002" i="1"/>
  <c r="AR1002" i="1" s="1"/>
  <c r="AS1002" i="1" s="1"/>
  <c r="AQ1003" i="1"/>
  <c r="AR1003" i="1" s="1"/>
  <c r="AS1003" i="1" s="1"/>
  <c r="AQ1004" i="1"/>
  <c r="AR1004" i="1" s="1"/>
  <c r="AS1004" i="1" s="1"/>
  <c r="AQ1005" i="1"/>
  <c r="AR1005" i="1" s="1"/>
  <c r="AS1005" i="1" s="1"/>
  <c r="AQ1006" i="1"/>
  <c r="AR1006" i="1" s="1"/>
  <c r="AS1006" i="1" s="1"/>
  <c r="AQ1007" i="1"/>
  <c r="AR1007" i="1" s="1"/>
  <c r="AS1007" i="1" s="1"/>
  <c r="AQ1008" i="1"/>
  <c r="AR1008" i="1" s="1"/>
  <c r="AS1008" i="1" s="1"/>
  <c r="AQ1009" i="1"/>
  <c r="AR1009" i="1" s="1"/>
  <c r="AS1009" i="1" s="1"/>
  <c r="AQ1010" i="1"/>
  <c r="AR1010" i="1" s="1"/>
  <c r="AS1010" i="1" s="1"/>
  <c r="AQ1011" i="1"/>
  <c r="AR1011" i="1" s="1"/>
  <c r="AS1011" i="1" s="1"/>
  <c r="AQ1012" i="1"/>
  <c r="AR1012" i="1" s="1"/>
  <c r="AS1012" i="1" s="1"/>
  <c r="AQ1013" i="1"/>
  <c r="AR1013" i="1" s="1"/>
  <c r="AS1013" i="1" s="1"/>
  <c r="AQ1014" i="1"/>
  <c r="AR1014" i="1" s="1"/>
  <c r="AS1014" i="1" s="1"/>
  <c r="AQ1015" i="1"/>
  <c r="AR1015" i="1" s="1"/>
  <c r="AS1015" i="1" s="1"/>
  <c r="AQ1016" i="1"/>
  <c r="AR1016" i="1" s="1"/>
  <c r="AS1016" i="1" s="1"/>
  <c r="AQ1017" i="1"/>
  <c r="AR1017" i="1" s="1"/>
  <c r="AS1017" i="1" s="1"/>
  <c r="AQ1018" i="1"/>
  <c r="AR1018" i="1" s="1"/>
  <c r="AS1018" i="1" s="1"/>
  <c r="AQ1019" i="1"/>
  <c r="AR1019" i="1" s="1"/>
  <c r="AS1019" i="1" s="1"/>
  <c r="AQ1020" i="1"/>
  <c r="AR1020" i="1" s="1"/>
  <c r="AS1020" i="1" s="1"/>
  <c r="AQ1021" i="1"/>
  <c r="AR1021" i="1" s="1"/>
  <c r="AS1021" i="1" s="1"/>
  <c r="AQ1022" i="1"/>
  <c r="AR1022" i="1" s="1"/>
  <c r="AS1022" i="1" s="1"/>
  <c r="AQ1023" i="1"/>
  <c r="AR1023" i="1" s="1"/>
  <c r="AS1023" i="1" s="1"/>
  <c r="AQ1024" i="1"/>
  <c r="AR1024" i="1" s="1"/>
  <c r="AS1024" i="1" s="1"/>
  <c r="AQ1025" i="1"/>
  <c r="AR1025" i="1" s="1"/>
  <c r="AS1025" i="1" s="1"/>
  <c r="AQ1026" i="1"/>
  <c r="AR1026" i="1" s="1"/>
  <c r="AS1026" i="1" s="1"/>
  <c r="AQ1027" i="1"/>
  <c r="AR1027" i="1" s="1"/>
  <c r="AS1027" i="1" s="1"/>
  <c r="AQ1028" i="1"/>
  <c r="AR1028" i="1" s="1"/>
  <c r="AS1028" i="1" s="1"/>
  <c r="AQ1029" i="1"/>
  <c r="AR1029" i="1" s="1"/>
  <c r="AS1029" i="1" s="1"/>
  <c r="AQ1030" i="1"/>
  <c r="AR1030" i="1" s="1"/>
  <c r="AS1030" i="1" s="1"/>
  <c r="AQ1031" i="1"/>
  <c r="AR1031" i="1" s="1"/>
  <c r="AS1031" i="1" s="1"/>
  <c r="AQ1032" i="1"/>
  <c r="AR1032" i="1" s="1"/>
  <c r="AS1032" i="1" s="1"/>
  <c r="AQ1033" i="1"/>
  <c r="AR1033" i="1" s="1"/>
  <c r="AS1033" i="1" s="1"/>
  <c r="AQ1034" i="1"/>
  <c r="AR1034" i="1" s="1"/>
  <c r="AS1034" i="1" s="1"/>
  <c r="AQ1035" i="1"/>
  <c r="AR1035" i="1" s="1"/>
  <c r="AS1035" i="1" s="1"/>
  <c r="AQ1036" i="1"/>
  <c r="AR1036" i="1" s="1"/>
  <c r="AS1036" i="1" s="1"/>
  <c r="AQ1037" i="1"/>
  <c r="AR1037" i="1" s="1"/>
  <c r="AS1037" i="1" s="1"/>
  <c r="AQ1038" i="1"/>
  <c r="AR1038" i="1" s="1"/>
  <c r="AS1038" i="1" s="1"/>
  <c r="AQ1039" i="1"/>
  <c r="AR1039" i="1" s="1"/>
  <c r="AS1039" i="1" s="1"/>
  <c r="AQ1040" i="1"/>
  <c r="AR1040" i="1" s="1"/>
  <c r="AS1040" i="1" s="1"/>
  <c r="AQ1041" i="1"/>
  <c r="AR1041" i="1" s="1"/>
  <c r="AS1041" i="1" s="1"/>
  <c r="AQ1042" i="1"/>
  <c r="AR1042" i="1" s="1"/>
  <c r="AS1042" i="1" s="1"/>
  <c r="AQ1043" i="1"/>
  <c r="AR1043" i="1" s="1"/>
  <c r="AS1043" i="1" s="1"/>
  <c r="AQ1044" i="1"/>
  <c r="AR1044" i="1" s="1"/>
  <c r="AS1044" i="1" s="1"/>
  <c r="AQ1045" i="1"/>
  <c r="AR1045" i="1" s="1"/>
  <c r="AS1045" i="1" s="1"/>
  <c r="AQ1046" i="1"/>
  <c r="AR1046" i="1" s="1"/>
  <c r="AS1046" i="1" s="1"/>
  <c r="AQ1047" i="1"/>
  <c r="AR1047" i="1" s="1"/>
  <c r="AS1047" i="1" s="1"/>
  <c r="AQ1048" i="1"/>
  <c r="AR1048" i="1" s="1"/>
  <c r="AS1048" i="1" s="1"/>
  <c r="AQ1050" i="1"/>
  <c r="AR1050" i="1" s="1"/>
  <c r="AS1050" i="1" s="1"/>
  <c r="AQ1051" i="1"/>
  <c r="AR1051" i="1" s="1"/>
  <c r="AS1051" i="1" s="1"/>
  <c r="AQ1052" i="1"/>
  <c r="AR1052" i="1" s="1"/>
  <c r="AS1052" i="1" s="1"/>
  <c r="AQ1054" i="1"/>
  <c r="AR1054" i="1" s="1"/>
  <c r="AS1054" i="1" s="1"/>
  <c r="AQ1055" i="1"/>
  <c r="AR1055" i="1" s="1"/>
  <c r="AS1055" i="1" s="1"/>
  <c r="AQ1056" i="1"/>
  <c r="AR1056" i="1" s="1"/>
  <c r="AS1056" i="1" s="1"/>
  <c r="AQ1057" i="1"/>
  <c r="AR1057" i="1" s="1"/>
  <c r="AS1057" i="1" s="1"/>
  <c r="AQ1058" i="1"/>
  <c r="AR1058" i="1" s="1"/>
  <c r="AS1058" i="1" s="1"/>
  <c r="AQ1059" i="1"/>
  <c r="AR1059" i="1" s="1"/>
  <c r="AS1059" i="1" s="1"/>
  <c r="AQ1060" i="1"/>
  <c r="AR1060" i="1" s="1"/>
  <c r="AS1060" i="1" s="1"/>
  <c r="AQ1061" i="1"/>
  <c r="AR1061" i="1" s="1"/>
  <c r="AS1061" i="1" s="1"/>
  <c r="AQ1062" i="1"/>
  <c r="AR1062" i="1" s="1"/>
  <c r="AS1062" i="1" s="1"/>
  <c r="AQ1063" i="1"/>
  <c r="AR1063" i="1" s="1"/>
  <c r="AS1063" i="1" s="1"/>
  <c r="AQ1064" i="1"/>
  <c r="AR1064" i="1" s="1"/>
  <c r="AS1064" i="1" s="1"/>
  <c r="AQ1065" i="1"/>
  <c r="AR1065" i="1" s="1"/>
  <c r="AS1065" i="1" s="1"/>
  <c r="AQ1066" i="1"/>
  <c r="AR1066" i="1" s="1"/>
  <c r="AS1066" i="1" s="1"/>
  <c r="AQ1067" i="1"/>
  <c r="AR1067" i="1" s="1"/>
  <c r="AS1067" i="1" s="1"/>
  <c r="AQ1068" i="1"/>
  <c r="AR1068" i="1" s="1"/>
  <c r="AS1068" i="1" s="1"/>
  <c r="AQ1069" i="1"/>
  <c r="AR1069" i="1" s="1"/>
  <c r="AS1069" i="1" s="1"/>
  <c r="AQ1070" i="1"/>
  <c r="AR1070" i="1" s="1"/>
  <c r="AS1070" i="1" s="1"/>
  <c r="AQ1071" i="1"/>
  <c r="AR1071" i="1" s="1"/>
  <c r="AS1071" i="1" s="1"/>
  <c r="AQ1072" i="1"/>
  <c r="AR1072" i="1" s="1"/>
  <c r="AS1072" i="1" s="1"/>
  <c r="AQ1073" i="1"/>
  <c r="AR1073" i="1" s="1"/>
  <c r="AS1073" i="1" s="1"/>
  <c r="AQ1074" i="1"/>
  <c r="AR1074" i="1" s="1"/>
  <c r="AS1074" i="1" s="1"/>
  <c r="AQ1075" i="1"/>
  <c r="AR1075" i="1" s="1"/>
  <c r="AS1075" i="1" s="1"/>
  <c r="AQ1076" i="1"/>
  <c r="AR1076" i="1" s="1"/>
  <c r="AS1076" i="1" s="1"/>
  <c r="AQ1077" i="1"/>
  <c r="AR1077" i="1" s="1"/>
  <c r="AS1077" i="1" s="1"/>
  <c r="AQ1078" i="1"/>
  <c r="AR1078" i="1" s="1"/>
  <c r="AS1078" i="1" s="1"/>
  <c r="AQ1079" i="1"/>
  <c r="AR1079" i="1" s="1"/>
  <c r="AS1079" i="1" s="1"/>
  <c r="AQ1080" i="1"/>
  <c r="AR1080" i="1" s="1"/>
  <c r="AS1080" i="1" s="1"/>
  <c r="AQ1081" i="1"/>
  <c r="AR1081" i="1" s="1"/>
  <c r="AS1081" i="1" s="1"/>
  <c r="AQ1082" i="1"/>
  <c r="AR1082" i="1" s="1"/>
  <c r="AS1082" i="1" s="1"/>
  <c r="AQ1083" i="1"/>
  <c r="AR1083" i="1" s="1"/>
  <c r="AS1083" i="1" s="1"/>
  <c r="AQ1084" i="1"/>
  <c r="AR1084" i="1" s="1"/>
  <c r="AS1084" i="1" s="1"/>
  <c r="AQ1085" i="1"/>
  <c r="AR1085" i="1" s="1"/>
  <c r="AS1085" i="1" s="1"/>
  <c r="AQ1086" i="1"/>
  <c r="AR1086" i="1" s="1"/>
  <c r="AS1086" i="1" s="1"/>
  <c r="AQ1087" i="1"/>
  <c r="AR1087" i="1" s="1"/>
  <c r="AS1087" i="1" s="1"/>
  <c r="AQ1088" i="1"/>
  <c r="AR1088" i="1" s="1"/>
  <c r="AS1088" i="1" s="1"/>
  <c r="AQ1089" i="1"/>
  <c r="AR1089" i="1" s="1"/>
  <c r="AS1089" i="1" s="1"/>
  <c r="AQ1090" i="1"/>
  <c r="AR1090" i="1" s="1"/>
  <c r="AS1090" i="1" s="1"/>
  <c r="AQ1091" i="1"/>
  <c r="AR1091" i="1" s="1"/>
  <c r="AS1091" i="1" s="1"/>
  <c r="AQ1092" i="1"/>
  <c r="AR1092" i="1" s="1"/>
  <c r="AS1092" i="1" s="1"/>
  <c r="AQ1093" i="1"/>
  <c r="AR1093" i="1" s="1"/>
  <c r="AS1093" i="1" s="1"/>
  <c r="AQ1094" i="1"/>
  <c r="AR1094" i="1" s="1"/>
  <c r="AS1094" i="1" s="1"/>
  <c r="AQ1095" i="1"/>
  <c r="AR1095" i="1" s="1"/>
  <c r="AS1095" i="1" s="1"/>
  <c r="AQ1096" i="1"/>
  <c r="AR1096" i="1" s="1"/>
  <c r="AS1096" i="1" s="1"/>
  <c r="AQ1097" i="1"/>
  <c r="AR1097" i="1" s="1"/>
  <c r="AS1097" i="1" s="1"/>
  <c r="AQ1098" i="1"/>
  <c r="AR1098" i="1" s="1"/>
  <c r="AS1098" i="1" s="1"/>
  <c r="AQ1099" i="1"/>
  <c r="AR1099" i="1" s="1"/>
  <c r="AS1099" i="1" s="1"/>
  <c r="AQ1100" i="1"/>
  <c r="AR1100" i="1" s="1"/>
  <c r="AS1100" i="1" s="1"/>
  <c r="AQ1101" i="1"/>
  <c r="AR1101" i="1" s="1"/>
  <c r="AS1101" i="1" s="1"/>
  <c r="AQ1102" i="1"/>
  <c r="AR1102" i="1" s="1"/>
  <c r="AS1102" i="1" s="1"/>
  <c r="AQ1103" i="1"/>
  <c r="AR1103" i="1" s="1"/>
  <c r="AS1103" i="1" s="1"/>
  <c r="AQ1104" i="1"/>
  <c r="AR1104" i="1" s="1"/>
  <c r="AS1104" i="1" s="1"/>
  <c r="AQ1105" i="1"/>
  <c r="AR1105" i="1" s="1"/>
  <c r="AS1105" i="1" s="1"/>
  <c r="AQ1106" i="1"/>
  <c r="AR1106" i="1" s="1"/>
  <c r="AS1106" i="1" s="1"/>
  <c r="AQ1107" i="1"/>
  <c r="AR1107" i="1" s="1"/>
  <c r="AS1107" i="1" s="1"/>
  <c r="AQ1108" i="1"/>
  <c r="AR1108" i="1" s="1"/>
  <c r="AS1108" i="1" s="1"/>
  <c r="AQ1109" i="1"/>
  <c r="AR1109" i="1" s="1"/>
  <c r="AS1109" i="1" s="1"/>
  <c r="AQ1110" i="1"/>
  <c r="AR1110" i="1" s="1"/>
  <c r="AS1110" i="1" s="1"/>
  <c r="AQ1111" i="1"/>
  <c r="AR1111" i="1" s="1"/>
  <c r="AS1111" i="1" s="1"/>
  <c r="AQ1112" i="1"/>
  <c r="AR1112" i="1" s="1"/>
  <c r="AS1112" i="1" s="1"/>
  <c r="AQ1113" i="1"/>
  <c r="AR1113" i="1" s="1"/>
  <c r="AS1113" i="1" s="1"/>
  <c r="AQ1114" i="1"/>
  <c r="AR1114" i="1" s="1"/>
  <c r="AS1114" i="1" s="1"/>
  <c r="AQ1115" i="1"/>
  <c r="AR1115" i="1" s="1"/>
  <c r="AS1115" i="1" s="1"/>
  <c r="AQ1116" i="1"/>
  <c r="AR1116" i="1" s="1"/>
  <c r="AS1116" i="1" s="1"/>
  <c r="AQ1117" i="1"/>
  <c r="AR1117" i="1" s="1"/>
  <c r="AS1117" i="1" s="1"/>
  <c r="AQ1118" i="1"/>
  <c r="AR1118" i="1" s="1"/>
  <c r="AS1118" i="1" s="1"/>
  <c r="AQ1119" i="1"/>
  <c r="AR1119" i="1" s="1"/>
  <c r="AS1119" i="1" s="1"/>
  <c r="AQ1120" i="1"/>
  <c r="AR1120" i="1" s="1"/>
  <c r="AS1120" i="1" s="1"/>
  <c r="AQ1121" i="1"/>
  <c r="AR1121" i="1" s="1"/>
  <c r="AS1121" i="1" s="1"/>
  <c r="AQ1122" i="1"/>
  <c r="AR1122" i="1" s="1"/>
  <c r="AS1122" i="1" s="1"/>
  <c r="AQ1123" i="1"/>
  <c r="AR1123" i="1" s="1"/>
  <c r="AS1123" i="1" s="1"/>
  <c r="AQ1124" i="1"/>
  <c r="AR1124" i="1" s="1"/>
  <c r="AS1124" i="1" s="1"/>
  <c r="AQ1125" i="1"/>
  <c r="AR1125" i="1" s="1"/>
  <c r="AS1125" i="1" s="1"/>
  <c r="AQ1126" i="1"/>
  <c r="AR1126" i="1" s="1"/>
  <c r="AS1126" i="1" s="1"/>
  <c r="AQ1127" i="1"/>
  <c r="AR1127" i="1" s="1"/>
  <c r="AS1127" i="1" s="1"/>
  <c r="AQ1128" i="1"/>
  <c r="AR1128" i="1" s="1"/>
  <c r="AS1128" i="1" s="1"/>
  <c r="AQ1129" i="1"/>
  <c r="AR1129" i="1" s="1"/>
  <c r="AS1129" i="1" s="1"/>
  <c r="AQ1130" i="1"/>
  <c r="AR1130" i="1" s="1"/>
  <c r="AS1130" i="1" s="1"/>
  <c r="AQ1131" i="1"/>
  <c r="AR1131" i="1" s="1"/>
  <c r="AS1131" i="1" s="1"/>
  <c r="AQ1132" i="1"/>
  <c r="AR1132" i="1" s="1"/>
  <c r="AS1132" i="1" s="1"/>
  <c r="AQ1133" i="1"/>
  <c r="AR1133" i="1" s="1"/>
  <c r="AS1133" i="1" s="1"/>
  <c r="AQ1134" i="1"/>
  <c r="AR1134" i="1" s="1"/>
  <c r="AS1134" i="1" s="1"/>
  <c r="AQ1135" i="1"/>
  <c r="AR1135" i="1" s="1"/>
  <c r="AS1135" i="1" s="1"/>
  <c r="AQ1136" i="1"/>
  <c r="AR1136" i="1" s="1"/>
  <c r="AS1136" i="1" s="1"/>
  <c r="AQ1137" i="1"/>
  <c r="AR1137" i="1" s="1"/>
  <c r="AS1137" i="1" s="1"/>
  <c r="AQ1138" i="1"/>
  <c r="AR1138" i="1" s="1"/>
  <c r="AS1138" i="1" s="1"/>
  <c r="AQ1139" i="1"/>
  <c r="AR1139" i="1" s="1"/>
  <c r="AS1139" i="1" s="1"/>
  <c r="AQ1140" i="1"/>
  <c r="AR1140" i="1" s="1"/>
  <c r="AS1140" i="1" s="1"/>
  <c r="AQ1141" i="1"/>
  <c r="AR1141" i="1" s="1"/>
  <c r="AS1141" i="1" s="1"/>
  <c r="AQ1142" i="1"/>
  <c r="AR1142" i="1" s="1"/>
  <c r="AS1142" i="1" s="1"/>
  <c r="AQ1143" i="1"/>
  <c r="AR1143" i="1" s="1"/>
  <c r="AS1143" i="1" s="1"/>
  <c r="AQ1144" i="1"/>
  <c r="AR1144" i="1" s="1"/>
  <c r="AS1144" i="1" s="1"/>
  <c r="AQ1145" i="1"/>
  <c r="AR1145" i="1" s="1"/>
  <c r="AS1145" i="1" s="1"/>
  <c r="AQ1146" i="1"/>
  <c r="AR1146" i="1" s="1"/>
  <c r="AS1146" i="1" s="1"/>
  <c r="AQ1147" i="1"/>
  <c r="AR1147" i="1" s="1"/>
  <c r="AS1147" i="1" s="1"/>
  <c r="AQ1148" i="1"/>
  <c r="AR1148" i="1" s="1"/>
  <c r="AS1148" i="1" s="1"/>
  <c r="AQ1149" i="1"/>
  <c r="AR1149" i="1" s="1"/>
  <c r="AS1149" i="1" s="1"/>
  <c r="AQ1150" i="1"/>
  <c r="AR1150" i="1" s="1"/>
  <c r="AS1150" i="1" s="1"/>
  <c r="AQ1151" i="1"/>
  <c r="AR1151" i="1" s="1"/>
  <c r="AS1151" i="1" s="1"/>
  <c r="AQ1152" i="1"/>
  <c r="AR1152" i="1" s="1"/>
  <c r="AS1152" i="1" s="1"/>
  <c r="AQ1153" i="1"/>
  <c r="AR1153" i="1" s="1"/>
  <c r="AS1153" i="1" s="1"/>
  <c r="AM3" i="1"/>
  <c r="AN3" i="1" s="1"/>
  <c r="AM4" i="1"/>
  <c r="AN4" i="1" s="1"/>
  <c r="AM5" i="1"/>
  <c r="AN5" i="1" s="1"/>
  <c r="AM6" i="1"/>
  <c r="AN6" i="1" s="1"/>
  <c r="AM7" i="1"/>
  <c r="AN7" i="1" s="1"/>
  <c r="AM9" i="1"/>
  <c r="AN9" i="1" s="1"/>
  <c r="AM10" i="1"/>
  <c r="AN10" i="1" s="1"/>
  <c r="AM11" i="1"/>
  <c r="AN11" i="1" s="1"/>
  <c r="AM12" i="1"/>
  <c r="AN12" i="1" s="1"/>
  <c r="AM13" i="1"/>
  <c r="AN13" i="1" s="1"/>
  <c r="AM14" i="1"/>
  <c r="AN14" i="1" s="1"/>
  <c r="AM15" i="1"/>
  <c r="AN15" i="1" s="1"/>
  <c r="AM16" i="1"/>
  <c r="AN16" i="1" s="1"/>
  <c r="AM17" i="1"/>
  <c r="AN17" i="1" s="1"/>
  <c r="AM18" i="1"/>
  <c r="AN18" i="1" s="1"/>
  <c r="AM19" i="1"/>
  <c r="AN19" i="1" s="1"/>
  <c r="AM20" i="1"/>
  <c r="AN20" i="1" s="1"/>
  <c r="AM21" i="1"/>
  <c r="AN21" i="1" s="1"/>
  <c r="AM22" i="1"/>
  <c r="AN22" i="1" s="1"/>
  <c r="AM23" i="1"/>
  <c r="AN23" i="1" s="1"/>
  <c r="AM24" i="1"/>
  <c r="AN24" i="1" s="1"/>
  <c r="AM25" i="1"/>
  <c r="AN25" i="1" s="1"/>
  <c r="AM26" i="1"/>
  <c r="AN26" i="1" s="1"/>
  <c r="AM27" i="1"/>
  <c r="AN27" i="1" s="1"/>
  <c r="AM28" i="1"/>
  <c r="AN28" i="1" s="1"/>
  <c r="AM29" i="1"/>
  <c r="AN29" i="1" s="1"/>
  <c r="AM30" i="1"/>
  <c r="AN30" i="1" s="1"/>
  <c r="AM31" i="1"/>
  <c r="AN31" i="1" s="1"/>
  <c r="AM32" i="1"/>
  <c r="AN32" i="1" s="1"/>
  <c r="AM33" i="1"/>
  <c r="AN33" i="1" s="1"/>
  <c r="AM34" i="1"/>
  <c r="AN34" i="1" s="1"/>
  <c r="AM35" i="1"/>
  <c r="AN35" i="1" s="1"/>
  <c r="AM36" i="1"/>
  <c r="AN36" i="1" s="1"/>
  <c r="AM37" i="1"/>
  <c r="AN37" i="1" s="1"/>
  <c r="AM38" i="1"/>
  <c r="AN38" i="1" s="1"/>
  <c r="AM39" i="1"/>
  <c r="AN39" i="1" s="1"/>
  <c r="AM40" i="1"/>
  <c r="AN40" i="1" s="1"/>
  <c r="AM41" i="1"/>
  <c r="AN41" i="1" s="1"/>
  <c r="AM42" i="1"/>
  <c r="AN42" i="1" s="1"/>
  <c r="AM43" i="1"/>
  <c r="AN43" i="1" s="1"/>
  <c r="AM44" i="1"/>
  <c r="AN44" i="1" s="1"/>
  <c r="AM45" i="1"/>
  <c r="AN45" i="1" s="1"/>
  <c r="AM46" i="1"/>
  <c r="AN46" i="1" s="1"/>
  <c r="AM47" i="1"/>
  <c r="AN47" i="1" s="1"/>
  <c r="AM48" i="1"/>
  <c r="AN48" i="1" s="1"/>
  <c r="AM49" i="1"/>
  <c r="AN49" i="1" s="1"/>
  <c r="AM50" i="1"/>
  <c r="AN50" i="1" s="1"/>
  <c r="AM51" i="1"/>
  <c r="AN51" i="1" s="1"/>
  <c r="AM52" i="1"/>
  <c r="AN52" i="1" s="1"/>
  <c r="AM53" i="1"/>
  <c r="AN53" i="1" s="1"/>
  <c r="AM54" i="1"/>
  <c r="AN54" i="1" s="1"/>
  <c r="AM55" i="1"/>
  <c r="AN55" i="1" s="1"/>
  <c r="AM56" i="1"/>
  <c r="AN56" i="1" s="1"/>
  <c r="AM57" i="1"/>
  <c r="AN57" i="1" s="1"/>
  <c r="AM58" i="1"/>
  <c r="AN58" i="1" s="1"/>
  <c r="AM59" i="1"/>
  <c r="AN59" i="1" s="1"/>
  <c r="AM60" i="1"/>
  <c r="AN60" i="1" s="1"/>
  <c r="AM61" i="1"/>
  <c r="AN61" i="1" s="1"/>
  <c r="AM62" i="1"/>
  <c r="AN62" i="1" s="1"/>
  <c r="AM63" i="1"/>
  <c r="AN63" i="1" s="1"/>
  <c r="AM64" i="1"/>
  <c r="AN64" i="1" s="1"/>
  <c r="AM65" i="1"/>
  <c r="AN65" i="1" s="1"/>
  <c r="AM66" i="1"/>
  <c r="AN66" i="1" s="1"/>
  <c r="AM67" i="1"/>
  <c r="AN67" i="1" s="1"/>
  <c r="AM68" i="1"/>
  <c r="AN68" i="1" s="1"/>
  <c r="AM69" i="1"/>
  <c r="AN69" i="1" s="1"/>
  <c r="AM70" i="1"/>
  <c r="AN70" i="1" s="1"/>
  <c r="AM71" i="1"/>
  <c r="AN71" i="1" s="1"/>
  <c r="AM72" i="1"/>
  <c r="AN72" i="1" s="1"/>
  <c r="AM73" i="1"/>
  <c r="AN73" i="1" s="1"/>
  <c r="AM74" i="1"/>
  <c r="AN74" i="1" s="1"/>
  <c r="AM75" i="1"/>
  <c r="AN75" i="1" s="1"/>
  <c r="AM76" i="1"/>
  <c r="AN76" i="1" s="1"/>
  <c r="AM77" i="1"/>
  <c r="AN77" i="1" s="1"/>
  <c r="AM78" i="1"/>
  <c r="AN78" i="1" s="1"/>
  <c r="AM79" i="1"/>
  <c r="AN79" i="1" s="1"/>
  <c r="AM80" i="1"/>
  <c r="AN80" i="1" s="1"/>
  <c r="AM81" i="1"/>
  <c r="AN81" i="1" s="1"/>
  <c r="AM82" i="1"/>
  <c r="AN82" i="1" s="1"/>
  <c r="AM83" i="1"/>
  <c r="AN83" i="1" s="1"/>
  <c r="AM84" i="1"/>
  <c r="AN84" i="1" s="1"/>
  <c r="AM85" i="1"/>
  <c r="AN85" i="1" s="1"/>
  <c r="AM86" i="1"/>
  <c r="AN86" i="1" s="1"/>
  <c r="AM87" i="1"/>
  <c r="AN87" i="1" s="1"/>
  <c r="AM88" i="1"/>
  <c r="AN88" i="1" s="1"/>
  <c r="AM89" i="1"/>
  <c r="AN89" i="1" s="1"/>
  <c r="AM90" i="1"/>
  <c r="AN90" i="1" s="1"/>
  <c r="AM91" i="1"/>
  <c r="AN91" i="1" s="1"/>
  <c r="AM92" i="1"/>
  <c r="AN92" i="1" s="1"/>
  <c r="AM93" i="1"/>
  <c r="AN93" i="1" s="1"/>
  <c r="AM94" i="1"/>
  <c r="AN94" i="1" s="1"/>
  <c r="AM95" i="1"/>
  <c r="AN95" i="1" s="1"/>
  <c r="AM96" i="1"/>
  <c r="AN96" i="1" s="1"/>
  <c r="AM97" i="1"/>
  <c r="AN97" i="1" s="1"/>
  <c r="AM98" i="1"/>
  <c r="AN98" i="1" s="1"/>
  <c r="AM99" i="1"/>
  <c r="AN99" i="1" s="1"/>
  <c r="AM100" i="1"/>
  <c r="AN100" i="1" s="1"/>
  <c r="AM101" i="1"/>
  <c r="AN101" i="1" s="1"/>
  <c r="AM102" i="1"/>
  <c r="AN102" i="1" s="1"/>
  <c r="AM103" i="1"/>
  <c r="AN103" i="1" s="1"/>
  <c r="AM104" i="1"/>
  <c r="AN104" i="1" s="1"/>
  <c r="AM105" i="1"/>
  <c r="AN105" i="1" s="1"/>
  <c r="AM106" i="1"/>
  <c r="AN106" i="1" s="1"/>
  <c r="AM107" i="1"/>
  <c r="AN107" i="1" s="1"/>
  <c r="AM108" i="1"/>
  <c r="AN108" i="1" s="1"/>
  <c r="AM109" i="1"/>
  <c r="AN109" i="1" s="1"/>
  <c r="AM110" i="1"/>
  <c r="AN110" i="1" s="1"/>
  <c r="AM111" i="1"/>
  <c r="AN111" i="1" s="1"/>
  <c r="AM112" i="1"/>
  <c r="AN112" i="1" s="1"/>
  <c r="AM113" i="1"/>
  <c r="AN113" i="1" s="1"/>
  <c r="AM114" i="1"/>
  <c r="AN114" i="1" s="1"/>
  <c r="AM115" i="1"/>
  <c r="AN115" i="1" s="1"/>
  <c r="AM116" i="1"/>
  <c r="AN116" i="1" s="1"/>
  <c r="AM117" i="1"/>
  <c r="AN117" i="1" s="1"/>
  <c r="AM118" i="1"/>
  <c r="AN118" i="1" s="1"/>
  <c r="AM119" i="1"/>
  <c r="AN119" i="1" s="1"/>
  <c r="AM120" i="1"/>
  <c r="AN120" i="1" s="1"/>
  <c r="AM121" i="1"/>
  <c r="AN121" i="1" s="1"/>
  <c r="AM122" i="1"/>
  <c r="AN122" i="1" s="1"/>
  <c r="AM123" i="1"/>
  <c r="AN123" i="1" s="1"/>
  <c r="AM124" i="1"/>
  <c r="AN124" i="1" s="1"/>
  <c r="AM125" i="1"/>
  <c r="AN125" i="1" s="1"/>
  <c r="AM126" i="1"/>
  <c r="AN126" i="1" s="1"/>
  <c r="AM127" i="1"/>
  <c r="AN127" i="1" s="1"/>
  <c r="AM128" i="1"/>
  <c r="AN128" i="1" s="1"/>
  <c r="AM129" i="1"/>
  <c r="AN129" i="1" s="1"/>
  <c r="AM130" i="1"/>
  <c r="AN130" i="1" s="1"/>
  <c r="AM131" i="1"/>
  <c r="AN131" i="1" s="1"/>
  <c r="AM132" i="1"/>
  <c r="AN132" i="1" s="1"/>
  <c r="AM133" i="1"/>
  <c r="AN133" i="1" s="1"/>
  <c r="AM134" i="1"/>
  <c r="AN134" i="1" s="1"/>
  <c r="AM135" i="1"/>
  <c r="AN135" i="1" s="1"/>
  <c r="AM136" i="1"/>
  <c r="AN136" i="1" s="1"/>
  <c r="AM137" i="1"/>
  <c r="AN137" i="1" s="1"/>
  <c r="AM138" i="1"/>
  <c r="AN138" i="1" s="1"/>
  <c r="AM139" i="1"/>
  <c r="AN139" i="1" s="1"/>
  <c r="AM140" i="1"/>
  <c r="AN140" i="1" s="1"/>
  <c r="AM141" i="1"/>
  <c r="AN141" i="1" s="1"/>
  <c r="AM142" i="1"/>
  <c r="AN142" i="1" s="1"/>
  <c r="AM143" i="1"/>
  <c r="AN143" i="1" s="1"/>
  <c r="AM144" i="1"/>
  <c r="AN144" i="1" s="1"/>
  <c r="AM145" i="1"/>
  <c r="AN145" i="1" s="1"/>
  <c r="AM146" i="1"/>
  <c r="AN146" i="1" s="1"/>
  <c r="AM147" i="1"/>
  <c r="AN147" i="1" s="1"/>
  <c r="AM148" i="1"/>
  <c r="AN148" i="1" s="1"/>
  <c r="AM149" i="1"/>
  <c r="AN149" i="1" s="1"/>
  <c r="AM150" i="1"/>
  <c r="AN150" i="1" s="1"/>
  <c r="AM151" i="1"/>
  <c r="AN151" i="1" s="1"/>
  <c r="AM152" i="1"/>
  <c r="AN152" i="1" s="1"/>
  <c r="AM153" i="1"/>
  <c r="AN153" i="1" s="1"/>
  <c r="AM154" i="1"/>
  <c r="AN154" i="1" s="1"/>
  <c r="AM155" i="1"/>
  <c r="AN155" i="1" s="1"/>
  <c r="AM156" i="1"/>
  <c r="AN156" i="1" s="1"/>
  <c r="AM157" i="1"/>
  <c r="AN157" i="1" s="1"/>
  <c r="AM158" i="1"/>
  <c r="AN158" i="1" s="1"/>
  <c r="AM159" i="1"/>
  <c r="AN159" i="1" s="1"/>
  <c r="AM160" i="1"/>
  <c r="AN160" i="1" s="1"/>
  <c r="AM161" i="1"/>
  <c r="AN161" i="1" s="1"/>
  <c r="AM162" i="1"/>
  <c r="AN162" i="1" s="1"/>
  <c r="AM163" i="1"/>
  <c r="AN163" i="1" s="1"/>
  <c r="AM164" i="1"/>
  <c r="AN164" i="1" s="1"/>
  <c r="AM165" i="1"/>
  <c r="AN165" i="1" s="1"/>
  <c r="AM166" i="1"/>
  <c r="AN166" i="1" s="1"/>
  <c r="AM167" i="1"/>
  <c r="AN167" i="1" s="1"/>
  <c r="AM168" i="1"/>
  <c r="AN168" i="1" s="1"/>
  <c r="AM169" i="1"/>
  <c r="AN169" i="1" s="1"/>
  <c r="AM170" i="1"/>
  <c r="AN170" i="1" s="1"/>
  <c r="AM171" i="1"/>
  <c r="AN171" i="1" s="1"/>
  <c r="AM172" i="1"/>
  <c r="AN172" i="1" s="1"/>
  <c r="AM173" i="1"/>
  <c r="AN173" i="1" s="1"/>
  <c r="AM174" i="1"/>
  <c r="AN174" i="1" s="1"/>
  <c r="AM175" i="1"/>
  <c r="AN175" i="1" s="1"/>
  <c r="AM176" i="1"/>
  <c r="AN176" i="1" s="1"/>
  <c r="AM177" i="1"/>
  <c r="AN177" i="1" s="1"/>
  <c r="AM178" i="1"/>
  <c r="AN178" i="1" s="1"/>
  <c r="AM179" i="1"/>
  <c r="AN179" i="1" s="1"/>
  <c r="AM180" i="1"/>
  <c r="AN180" i="1" s="1"/>
  <c r="AM181" i="1"/>
  <c r="AN181" i="1" s="1"/>
  <c r="AM182" i="1"/>
  <c r="AN182" i="1" s="1"/>
  <c r="AM183" i="1"/>
  <c r="AN183" i="1" s="1"/>
  <c r="AM184" i="1"/>
  <c r="AN184" i="1" s="1"/>
  <c r="AM185" i="1"/>
  <c r="AN185" i="1" s="1"/>
  <c r="AM186" i="1"/>
  <c r="AN186" i="1" s="1"/>
  <c r="AM187" i="1"/>
  <c r="AN187" i="1" s="1"/>
  <c r="AM188" i="1"/>
  <c r="AN188" i="1" s="1"/>
  <c r="AM189" i="1"/>
  <c r="AN189" i="1" s="1"/>
  <c r="AM190" i="1"/>
  <c r="AN190" i="1" s="1"/>
  <c r="AM191" i="1"/>
  <c r="AN191" i="1" s="1"/>
  <c r="AM192" i="1"/>
  <c r="AN192" i="1" s="1"/>
  <c r="AM193" i="1"/>
  <c r="AN193" i="1" s="1"/>
  <c r="AM194" i="1"/>
  <c r="AN194" i="1" s="1"/>
  <c r="AM195" i="1"/>
  <c r="AN195" i="1" s="1"/>
  <c r="AM196" i="1"/>
  <c r="AN196" i="1" s="1"/>
  <c r="AM197" i="1"/>
  <c r="AN197" i="1" s="1"/>
  <c r="AM198" i="1"/>
  <c r="AN198" i="1" s="1"/>
  <c r="AM199" i="1"/>
  <c r="AN199" i="1" s="1"/>
  <c r="AM200" i="1"/>
  <c r="AN200" i="1" s="1"/>
  <c r="AM201" i="1"/>
  <c r="AN201" i="1" s="1"/>
  <c r="AM202" i="1"/>
  <c r="AN202" i="1" s="1"/>
  <c r="AM203" i="1"/>
  <c r="AN203" i="1" s="1"/>
  <c r="AM204" i="1"/>
  <c r="AN204" i="1" s="1"/>
  <c r="AM205" i="1"/>
  <c r="AN205" i="1" s="1"/>
  <c r="AM206" i="1"/>
  <c r="AN206" i="1" s="1"/>
  <c r="AM207" i="1"/>
  <c r="AN207" i="1" s="1"/>
  <c r="AM208" i="1"/>
  <c r="AN208" i="1" s="1"/>
  <c r="AM209" i="1"/>
  <c r="AN209" i="1" s="1"/>
  <c r="AM210" i="1"/>
  <c r="AN210" i="1" s="1"/>
  <c r="AM211" i="1"/>
  <c r="AN211" i="1" s="1"/>
  <c r="AM212" i="1"/>
  <c r="AN212" i="1" s="1"/>
  <c r="AM213" i="1"/>
  <c r="AN213" i="1" s="1"/>
  <c r="AM214" i="1"/>
  <c r="AN214" i="1" s="1"/>
  <c r="AM215" i="1"/>
  <c r="AN215" i="1" s="1"/>
  <c r="AM216" i="1"/>
  <c r="AN216" i="1" s="1"/>
  <c r="AM217" i="1"/>
  <c r="AN217" i="1" s="1"/>
  <c r="AM218" i="1"/>
  <c r="AN218" i="1" s="1"/>
  <c r="AM219" i="1"/>
  <c r="AN219" i="1" s="1"/>
  <c r="AM220" i="1"/>
  <c r="AN220" i="1" s="1"/>
  <c r="AM221" i="1"/>
  <c r="AN221" i="1" s="1"/>
  <c r="AM222" i="1"/>
  <c r="AN222" i="1" s="1"/>
  <c r="AM223" i="1"/>
  <c r="AN223" i="1" s="1"/>
  <c r="AM224" i="1"/>
  <c r="AN224" i="1" s="1"/>
  <c r="AM225" i="1"/>
  <c r="AN225" i="1" s="1"/>
  <c r="AM226" i="1"/>
  <c r="AN226" i="1" s="1"/>
  <c r="AM227" i="1"/>
  <c r="AN227" i="1" s="1"/>
  <c r="AM228" i="1"/>
  <c r="AN228" i="1" s="1"/>
  <c r="AM229" i="1"/>
  <c r="AN229" i="1" s="1"/>
  <c r="AM230" i="1"/>
  <c r="AN230" i="1" s="1"/>
  <c r="AM231" i="1"/>
  <c r="AN231" i="1" s="1"/>
  <c r="AM232" i="1"/>
  <c r="AN232" i="1" s="1"/>
  <c r="AM233" i="1"/>
  <c r="AN233" i="1" s="1"/>
  <c r="AM234" i="1"/>
  <c r="AN234" i="1" s="1"/>
  <c r="AM235" i="1"/>
  <c r="AN235" i="1" s="1"/>
  <c r="AM236" i="1"/>
  <c r="AN236" i="1" s="1"/>
  <c r="AM237" i="1"/>
  <c r="AN237" i="1" s="1"/>
  <c r="AM238" i="1"/>
  <c r="AN238" i="1" s="1"/>
  <c r="AM239" i="1"/>
  <c r="AN239" i="1" s="1"/>
  <c r="AM240" i="1"/>
  <c r="AN240" i="1" s="1"/>
  <c r="AM241" i="1"/>
  <c r="AN241" i="1" s="1"/>
  <c r="AM243" i="1"/>
  <c r="AN243" i="1" s="1"/>
  <c r="AM244" i="1"/>
  <c r="AN244" i="1" s="1"/>
  <c r="AM245" i="1"/>
  <c r="AN245" i="1" s="1"/>
  <c r="AM246" i="1"/>
  <c r="AN246" i="1" s="1"/>
  <c r="AM247" i="1"/>
  <c r="AN247" i="1" s="1"/>
  <c r="AM248" i="1"/>
  <c r="AN248" i="1" s="1"/>
  <c r="AM249" i="1"/>
  <c r="AN249" i="1" s="1"/>
  <c r="AM250" i="1"/>
  <c r="AN250" i="1" s="1"/>
  <c r="AM251" i="1"/>
  <c r="AN251" i="1" s="1"/>
  <c r="AM252" i="1"/>
  <c r="AN252" i="1" s="1"/>
  <c r="AM253" i="1"/>
  <c r="AN253" i="1" s="1"/>
  <c r="AM254" i="1"/>
  <c r="AN254" i="1" s="1"/>
  <c r="AM255" i="1"/>
  <c r="AN255" i="1" s="1"/>
  <c r="AM256" i="1"/>
  <c r="AN256" i="1" s="1"/>
  <c r="AM257" i="1"/>
  <c r="AN257" i="1" s="1"/>
  <c r="AM258" i="1"/>
  <c r="AN258" i="1" s="1"/>
  <c r="AM259" i="1"/>
  <c r="AN259" i="1" s="1"/>
  <c r="AM260" i="1"/>
  <c r="AN260" i="1" s="1"/>
  <c r="AM261" i="1"/>
  <c r="AN261" i="1" s="1"/>
  <c r="AM262" i="1"/>
  <c r="AN262" i="1" s="1"/>
  <c r="AM263" i="1"/>
  <c r="AN263" i="1" s="1"/>
  <c r="AM264" i="1"/>
  <c r="AN264" i="1" s="1"/>
  <c r="AM265" i="1"/>
  <c r="AN265" i="1" s="1"/>
  <c r="AM266" i="1"/>
  <c r="AN266" i="1" s="1"/>
  <c r="AM267" i="1"/>
  <c r="AN267" i="1" s="1"/>
  <c r="AM268" i="1"/>
  <c r="AN268" i="1" s="1"/>
  <c r="AM269" i="1"/>
  <c r="AN269" i="1" s="1"/>
  <c r="AM270" i="1"/>
  <c r="AN270" i="1" s="1"/>
  <c r="AM271" i="1"/>
  <c r="AN271" i="1" s="1"/>
  <c r="AM272" i="1"/>
  <c r="AN272" i="1" s="1"/>
  <c r="AM273" i="1"/>
  <c r="AN273" i="1" s="1"/>
  <c r="AM274" i="1"/>
  <c r="AN274" i="1" s="1"/>
  <c r="AM275" i="1"/>
  <c r="AN275" i="1" s="1"/>
  <c r="AM276" i="1"/>
  <c r="AN276" i="1" s="1"/>
  <c r="AM277" i="1"/>
  <c r="AN277" i="1" s="1"/>
  <c r="AM278" i="1"/>
  <c r="AN278" i="1" s="1"/>
  <c r="AM279" i="1"/>
  <c r="AN279" i="1" s="1"/>
  <c r="AM280" i="1"/>
  <c r="AN280" i="1" s="1"/>
  <c r="AM281" i="1"/>
  <c r="AN281" i="1" s="1"/>
  <c r="AM282" i="1"/>
  <c r="AN282" i="1" s="1"/>
  <c r="AM283" i="1"/>
  <c r="AN283" i="1" s="1"/>
  <c r="AM284" i="1"/>
  <c r="AN284" i="1" s="1"/>
  <c r="AM285" i="1"/>
  <c r="AN285" i="1" s="1"/>
  <c r="AM286" i="1"/>
  <c r="AN286" i="1" s="1"/>
  <c r="AM287" i="1"/>
  <c r="AN287" i="1" s="1"/>
  <c r="AM288" i="1"/>
  <c r="AN288" i="1" s="1"/>
  <c r="AM289" i="1"/>
  <c r="AN289" i="1" s="1"/>
  <c r="AM290" i="1"/>
  <c r="AN290" i="1" s="1"/>
  <c r="AM291" i="1"/>
  <c r="AN291" i="1" s="1"/>
  <c r="AM292" i="1"/>
  <c r="AN292" i="1" s="1"/>
  <c r="AM293" i="1"/>
  <c r="AN293" i="1" s="1"/>
  <c r="AM294" i="1"/>
  <c r="AN294" i="1" s="1"/>
  <c r="AM295" i="1"/>
  <c r="AN295" i="1" s="1"/>
  <c r="AM296" i="1"/>
  <c r="AN296" i="1" s="1"/>
  <c r="AM297" i="1"/>
  <c r="AN297" i="1" s="1"/>
  <c r="AM298" i="1"/>
  <c r="AN298" i="1" s="1"/>
  <c r="AM299" i="1"/>
  <c r="AN299" i="1" s="1"/>
  <c r="AM300" i="1"/>
  <c r="AN300" i="1" s="1"/>
  <c r="AM301" i="1"/>
  <c r="AN301" i="1" s="1"/>
  <c r="AM302" i="1"/>
  <c r="AN302" i="1" s="1"/>
  <c r="AM303" i="1"/>
  <c r="AN303" i="1" s="1"/>
  <c r="AM304" i="1"/>
  <c r="AN304" i="1" s="1"/>
  <c r="AM305" i="1"/>
  <c r="AN305" i="1" s="1"/>
  <c r="AM306" i="1"/>
  <c r="AN306" i="1" s="1"/>
  <c r="AM307" i="1"/>
  <c r="AN307" i="1" s="1"/>
  <c r="AM308" i="1"/>
  <c r="AN308" i="1" s="1"/>
  <c r="AM309" i="1"/>
  <c r="AN309" i="1" s="1"/>
  <c r="AM310" i="1"/>
  <c r="AN310" i="1" s="1"/>
  <c r="AM311" i="1"/>
  <c r="AN311" i="1" s="1"/>
  <c r="AM312" i="1"/>
  <c r="AN312" i="1" s="1"/>
  <c r="AM313" i="1"/>
  <c r="AN313" i="1" s="1"/>
  <c r="AM314" i="1"/>
  <c r="AN314" i="1" s="1"/>
  <c r="AM315" i="1"/>
  <c r="AN315" i="1" s="1"/>
  <c r="AM316" i="1"/>
  <c r="AN316" i="1" s="1"/>
  <c r="AM317" i="1"/>
  <c r="AN317" i="1" s="1"/>
  <c r="AM318" i="1"/>
  <c r="AN318" i="1" s="1"/>
  <c r="AM319" i="1"/>
  <c r="AN319" i="1" s="1"/>
  <c r="AM320" i="1"/>
  <c r="AN320" i="1" s="1"/>
  <c r="AM321" i="1"/>
  <c r="AN321" i="1" s="1"/>
  <c r="AM322" i="1"/>
  <c r="AN322" i="1" s="1"/>
  <c r="AM323" i="1"/>
  <c r="AN323" i="1" s="1"/>
  <c r="AM324" i="1"/>
  <c r="AN324" i="1" s="1"/>
  <c r="AM325" i="1"/>
  <c r="AN325" i="1" s="1"/>
  <c r="AM326" i="1"/>
  <c r="AN326" i="1" s="1"/>
  <c r="AM327" i="1"/>
  <c r="AN327" i="1" s="1"/>
  <c r="AM328" i="1"/>
  <c r="AN328" i="1" s="1"/>
  <c r="AM329" i="1"/>
  <c r="AN329" i="1" s="1"/>
  <c r="AM330" i="1"/>
  <c r="AN330" i="1" s="1"/>
  <c r="AM331" i="1"/>
  <c r="AN331" i="1" s="1"/>
  <c r="AM332" i="1"/>
  <c r="AN332" i="1" s="1"/>
  <c r="AM333" i="1"/>
  <c r="AN333" i="1" s="1"/>
  <c r="AM334" i="1"/>
  <c r="AN334" i="1" s="1"/>
  <c r="AM335" i="1"/>
  <c r="AN335" i="1" s="1"/>
  <c r="AM336" i="1"/>
  <c r="AN336" i="1" s="1"/>
  <c r="AM337" i="1"/>
  <c r="AN337" i="1" s="1"/>
  <c r="AM338" i="1"/>
  <c r="AN338" i="1" s="1"/>
  <c r="AM339" i="1"/>
  <c r="AN339" i="1" s="1"/>
  <c r="AM340" i="1"/>
  <c r="AN340" i="1" s="1"/>
  <c r="AM341" i="1"/>
  <c r="AN341" i="1" s="1"/>
  <c r="AM342" i="1"/>
  <c r="AN342" i="1" s="1"/>
  <c r="AM343" i="1"/>
  <c r="AN343" i="1" s="1"/>
  <c r="AM344" i="1"/>
  <c r="AN344" i="1" s="1"/>
  <c r="AM345" i="1"/>
  <c r="AN345" i="1" s="1"/>
  <c r="AM346" i="1"/>
  <c r="AN346" i="1" s="1"/>
  <c r="AM347" i="1"/>
  <c r="AN347" i="1" s="1"/>
  <c r="AM348" i="1"/>
  <c r="AN348" i="1" s="1"/>
  <c r="AM349" i="1"/>
  <c r="AN349" i="1" s="1"/>
  <c r="AM350" i="1"/>
  <c r="AN350" i="1" s="1"/>
  <c r="AM351" i="1"/>
  <c r="AN351" i="1" s="1"/>
  <c r="AM352" i="1"/>
  <c r="AN352" i="1" s="1"/>
  <c r="AM353" i="1"/>
  <c r="AN353" i="1" s="1"/>
  <c r="AM354" i="1"/>
  <c r="AN354" i="1" s="1"/>
  <c r="AM355" i="1"/>
  <c r="AN355" i="1" s="1"/>
  <c r="AM356" i="1"/>
  <c r="AN356" i="1" s="1"/>
  <c r="AM357" i="1"/>
  <c r="AN357" i="1" s="1"/>
  <c r="AM358" i="1"/>
  <c r="AN358" i="1" s="1"/>
  <c r="AM359" i="1"/>
  <c r="AN359" i="1" s="1"/>
  <c r="AM360" i="1"/>
  <c r="AN360" i="1" s="1"/>
  <c r="AM361" i="1"/>
  <c r="AN361" i="1" s="1"/>
  <c r="AM362" i="1"/>
  <c r="AN362" i="1" s="1"/>
  <c r="AM363" i="1"/>
  <c r="AN363" i="1" s="1"/>
  <c r="AM364" i="1"/>
  <c r="AN364" i="1" s="1"/>
  <c r="AM365" i="1"/>
  <c r="AN365" i="1" s="1"/>
  <c r="AM366" i="1"/>
  <c r="AN366" i="1" s="1"/>
  <c r="AM367" i="1"/>
  <c r="AN367" i="1" s="1"/>
  <c r="AM368" i="1"/>
  <c r="AN368" i="1" s="1"/>
  <c r="AM369" i="1"/>
  <c r="AN369" i="1" s="1"/>
  <c r="AM370" i="1"/>
  <c r="AN370" i="1" s="1"/>
  <c r="AM371" i="1"/>
  <c r="AN371" i="1" s="1"/>
  <c r="AM372" i="1"/>
  <c r="AN372" i="1" s="1"/>
  <c r="AM373" i="1"/>
  <c r="AN373" i="1" s="1"/>
  <c r="AM374" i="1"/>
  <c r="AN374" i="1" s="1"/>
  <c r="AM375" i="1"/>
  <c r="AN375" i="1" s="1"/>
  <c r="AM376" i="1"/>
  <c r="AN376" i="1" s="1"/>
  <c r="AM377" i="1"/>
  <c r="AN377" i="1" s="1"/>
  <c r="AM378" i="1"/>
  <c r="AN378" i="1" s="1"/>
  <c r="AM379" i="1"/>
  <c r="AN379" i="1" s="1"/>
  <c r="AM380" i="1"/>
  <c r="AN380" i="1" s="1"/>
  <c r="AM381" i="1"/>
  <c r="AN381" i="1" s="1"/>
  <c r="AM382" i="1"/>
  <c r="AN382" i="1" s="1"/>
  <c r="AM383" i="1"/>
  <c r="AN383" i="1" s="1"/>
  <c r="AM384" i="1"/>
  <c r="AN384" i="1" s="1"/>
  <c r="AM385" i="1"/>
  <c r="AN385" i="1" s="1"/>
  <c r="AM386" i="1"/>
  <c r="AN386" i="1" s="1"/>
  <c r="AM387" i="1"/>
  <c r="AN387" i="1" s="1"/>
  <c r="AM388" i="1"/>
  <c r="AN388" i="1" s="1"/>
  <c r="AM389" i="1"/>
  <c r="AN389" i="1" s="1"/>
  <c r="AM390" i="1"/>
  <c r="AN390" i="1" s="1"/>
  <c r="AM391" i="1"/>
  <c r="AN391" i="1" s="1"/>
  <c r="AM392" i="1"/>
  <c r="AN392" i="1" s="1"/>
  <c r="AM393" i="1"/>
  <c r="AN393" i="1" s="1"/>
  <c r="AM394" i="1"/>
  <c r="AN394" i="1" s="1"/>
  <c r="AM395" i="1"/>
  <c r="AN395" i="1" s="1"/>
  <c r="AM396" i="1"/>
  <c r="AN396" i="1" s="1"/>
  <c r="AM397" i="1"/>
  <c r="AN397" i="1" s="1"/>
  <c r="AM398" i="1"/>
  <c r="AN398" i="1" s="1"/>
  <c r="AM399" i="1"/>
  <c r="AN399" i="1" s="1"/>
  <c r="AM400" i="1"/>
  <c r="AN400" i="1" s="1"/>
  <c r="AM401" i="1"/>
  <c r="AN401" i="1" s="1"/>
  <c r="AM402" i="1"/>
  <c r="AN402" i="1" s="1"/>
  <c r="AM403" i="1"/>
  <c r="AN403" i="1" s="1"/>
  <c r="AM404" i="1"/>
  <c r="AN404" i="1" s="1"/>
  <c r="AM405" i="1"/>
  <c r="AN405" i="1" s="1"/>
  <c r="AM406" i="1"/>
  <c r="AN406" i="1" s="1"/>
  <c r="AM407" i="1"/>
  <c r="AN407" i="1" s="1"/>
  <c r="AM408" i="1"/>
  <c r="AN408" i="1" s="1"/>
  <c r="AM409" i="1"/>
  <c r="AN409" i="1" s="1"/>
  <c r="AM410" i="1"/>
  <c r="AN410" i="1" s="1"/>
  <c r="AM411" i="1"/>
  <c r="AN411" i="1" s="1"/>
  <c r="AM412" i="1"/>
  <c r="AN412" i="1" s="1"/>
  <c r="AM413" i="1"/>
  <c r="AN413" i="1" s="1"/>
  <c r="AM414" i="1"/>
  <c r="AN414" i="1" s="1"/>
  <c r="AM415" i="1"/>
  <c r="AN415" i="1" s="1"/>
  <c r="AM416" i="1"/>
  <c r="AN416" i="1" s="1"/>
  <c r="AM417" i="1"/>
  <c r="AN417" i="1" s="1"/>
  <c r="AM418" i="1"/>
  <c r="AN418" i="1" s="1"/>
  <c r="AM419" i="1"/>
  <c r="AN419" i="1" s="1"/>
  <c r="AM420" i="1"/>
  <c r="AN420" i="1" s="1"/>
  <c r="AM421" i="1"/>
  <c r="AN421" i="1" s="1"/>
  <c r="AM422" i="1"/>
  <c r="AN422" i="1" s="1"/>
  <c r="AM423" i="1"/>
  <c r="AN423" i="1" s="1"/>
  <c r="AM424" i="1"/>
  <c r="AN424" i="1" s="1"/>
  <c r="AM425" i="1"/>
  <c r="AN425" i="1" s="1"/>
  <c r="AM426" i="1"/>
  <c r="AN426" i="1" s="1"/>
  <c r="AM427" i="1"/>
  <c r="AN427" i="1" s="1"/>
  <c r="AM428" i="1"/>
  <c r="AN428" i="1" s="1"/>
  <c r="AM429" i="1"/>
  <c r="AN429" i="1" s="1"/>
  <c r="AM430" i="1"/>
  <c r="AN430" i="1" s="1"/>
  <c r="AM431" i="1"/>
  <c r="AN431" i="1" s="1"/>
  <c r="AM432" i="1"/>
  <c r="AN432" i="1" s="1"/>
  <c r="AM433" i="1"/>
  <c r="AN433" i="1" s="1"/>
  <c r="AM434" i="1"/>
  <c r="AN434" i="1" s="1"/>
  <c r="AM435" i="1"/>
  <c r="AN435" i="1" s="1"/>
  <c r="AM436" i="1"/>
  <c r="AN436" i="1" s="1"/>
  <c r="AM437" i="1"/>
  <c r="AN437" i="1" s="1"/>
  <c r="AM438" i="1"/>
  <c r="AN438" i="1" s="1"/>
  <c r="AM439" i="1"/>
  <c r="AN439" i="1" s="1"/>
  <c r="AM440" i="1"/>
  <c r="AN440" i="1" s="1"/>
  <c r="AM441" i="1"/>
  <c r="AN441" i="1" s="1"/>
  <c r="AM442" i="1"/>
  <c r="AN442" i="1" s="1"/>
  <c r="AM443" i="1"/>
  <c r="AN443" i="1" s="1"/>
  <c r="AM444" i="1"/>
  <c r="AN444" i="1" s="1"/>
  <c r="AM445" i="1"/>
  <c r="AN445" i="1" s="1"/>
  <c r="AM446" i="1"/>
  <c r="AN446" i="1" s="1"/>
  <c r="AM447" i="1"/>
  <c r="AN447" i="1" s="1"/>
  <c r="AM448" i="1"/>
  <c r="AN448" i="1" s="1"/>
  <c r="AM449" i="1"/>
  <c r="AN449" i="1" s="1"/>
  <c r="AM450" i="1"/>
  <c r="AN450" i="1" s="1"/>
  <c r="AM451" i="1"/>
  <c r="AN451" i="1" s="1"/>
  <c r="AM452" i="1"/>
  <c r="AN452" i="1" s="1"/>
  <c r="AM453" i="1"/>
  <c r="AN453" i="1" s="1"/>
  <c r="AM454" i="1"/>
  <c r="AN454" i="1" s="1"/>
  <c r="AM455" i="1"/>
  <c r="AN455" i="1" s="1"/>
  <c r="AM456" i="1"/>
  <c r="AN456" i="1" s="1"/>
  <c r="AM457" i="1"/>
  <c r="AN457" i="1" s="1"/>
  <c r="AM458" i="1"/>
  <c r="AN458" i="1" s="1"/>
  <c r="AM459" i="1"/>
  <c r="AN459" i="1" s="1"/>
  <c r="AM460" i="1"/>
  <c r="AN460" i="1" s="1"/>
  <c r="AM461" i="1"/>
  <c r="AN461" i="1" s="1"/>
  <c r="AM462" i="1"/>
  <c r="AN462" i="1" s="1"/>
  <c r="AM463" i="1"/>
  <c r="AN463" i="1" s="1"/>
  <c r="AM464" i="1"/>
  <c r="AN464" i="1" s="1"/>
  <c r="AM465" i="1"/>
  <c r="AN465" i="1" s="1"/>
  <c r="AM466" i="1"/>
  <c r="AN466" i="1" s="1"/>
  <c r="AM467" i="1"/>
  <c r="AN467" i="1" s="1"/>
  <c r="AM468" i="1"/>
  <c r="AN468" i="1" s="1"/>
  <c r="AM469" i="1"/>
  <c r="AN469" i="1" s="1"/>
  <c r="AM470" i="1"/>
  <c r="AN470" i="1" s="1"/>
  <c r="AM471" i="1"/>
  <c r="AN471" i="1" s="1"/>
  <c r="AM472" i="1"/>
  <c r="AN472" i="1" s="1"/>
  <c r="AM473" i="1"/>
  <c r="AN473" i="1" s="1"/>
  <c r="AM474" i="1"/>
  <c r="AN474" i="1" s="1"/>
  <c r="AM475" i="1"/>
  <c r="AN475" i="1" s="1"/>
  <c r="AM476" i="1"/>
  <c r="AN476" i="1" s="1"/>
  <c r="AM477" i="1"/>
  <c r="AN477" i="1" s="1"/>
  <c r="AM478" i="1"/>
  <c r="AN478" i="1" s="1"/>
  <c r="AM479" i="1"/>
  <c r="AN479" i="1" s="1"/>
  <c r="AM480" i="1"/>
  <c r="AN480" i="1" s="1"/>
  <c r="AM481" i="1"/>
  <c r="AN481" i="1" s="1"/>
  <c r="AM482" i="1"/>
  <c r="AN482" i="1" s="1"/>
  <c r="AM483" i="1"/>
  <c r="AN483" i="1" s="1"/>
  <c r="AM484" i="1"/>
  <c r="AN484" i="1" s="1"/>
  <c r="AM485" i="1"/>
  <c r="AN485" i="1" s="1"/>
  <c r="AM486" i="1"/>
  <c r="AN486" i="1" s="1"/>
  <c r="AM487" i="1"/>
  <c r="AN487" i="1" s="1"/>
  <c r="AM488" i="1"/>
  <c r="AN488" i="1" s="1"/>
  <c r="AM489" i="1"/>
  <c r="AN489" i="1" s="1"/>
  <c r="AM490" i="1"/>
  <c r="AN490" i="1" s="1"/>
  <c r="AM491" i="1"/>
  <c r="AN491" i="1" s="1"/>
  <c r="AM492" i="1"/>
  <c r="AN492" i="1" s="1"/>
  <c r="AM493" i="1"/>
  <c r="AN493" i="1" s="1"/>
  <c r="AM494" i="1"/>
  <c r="AN494" i="1" s="1"/>
  <c r="AM495" i="1"/>
  <c r="AN495" i="1" s="1"/>
  <c r="AM496" i="1"/>
  <c r="AN496" i="1" s="1"/>
  <c r="AM497" i="1"/>
  <c r="AN497" i="1" s="1"/>
  <c r="AM498" i="1"/>
  <c r="AN498" i="1" s="1"/>
  <c r="AM499" i="1"/>
  <c r="AN499" i="1" s="1"/>
  <c r="AM500" i="1"/>
  <c r="AN500" i="1" s="1"/>
  <c r="AM501" i="1"/>
  <c r="AN501" i="1" s="1"/>
  <c r="AM502" i="1"/>
  <c r="AN502" i="1" s="1"/>
  <c r="AM503" i="1"/>
  <c r="AN503" i="1" s="1"/>
  <c r="AM504" i="1"/>
  <c r="AN504" i="1" s="1"/>
  <c r="AM505" i="1"/>
  <c r="AN505" i="1" s="1"/>
  <c r="AM506" i="1"/>
  <c r="AN506" i="1" s="1"/>
  <c r="AM507" i="1"/>
  <c r="AN507" i="1" s="1"/>
  <c r="AM508" i="1"/>
  <c r="AN508" i="1" s="1"/>
  <c r="AM509" i="1"/>
  <c r="AN509" i="1" s="1"/>
  <c r="AM510" i="1"/>
  <c r="AN510" i="1" s="1"/>
  <c r="AM511" i="1"/>
  <c r="AN511" i="1" s="1"/>
  <c r="AM512" i="1"/>
  <c r="AN512" i="1" s="1"/>
  <c r="AM513" i="1"/>
  <c r="AN513" i="1" s="1"/>
  <c r="AM514" i="1"/>
  <c r="AN514" i="1" s="1"/>
  <c r="AM515" i="1"/>
  <c r="AN515" i="1" s="1"/>
  <c r="AM516" i="1"/>
  <c r="AN516" i="1" s="1"/>
  <c r="AM517" i="1"/>
  <c r="AN517" i="1" s="1"/>
  <c r="AM518" i="1"/>
  <c r="AN518" i="1" s="1"/>
  <c r="AM519" i="1"/>
  <c r="AN519" i="1" s="1"/>
  <c r="AM520" i="1"/>
  <c r="AN520" i="1" s="1"/>
  <c r="AM521" i="1"/>
  <c r="AN521" i="1" s="1"/>
  <c r="AM522" i="1"/>
  <c r="AN522" i="1" s="1"/>
  <c r="AM523" i="1"/>
  <c r="AN523" i="1" s="1"/>
  <c r="AM524" i="1"/>
  <c r="AN524" i="1" s="1"/>
  <c r="AM525" i="1"/>
  <c r="AN525" i="1" s="1"/>
  <c r="AM526" i="1"/>
  <c r="AN526" i="1" s="1"/>
  <c r="AM527" i="1"/>
  <c r="AN527" i="1" s="1"/>
  <c r="AM528" i="1"/>
  <c r="AN528" i="1" s="1"/>
  <c r="AM529" i="1"/>
  <c r="AN529" i="1" s="1"/>
  <c r="AM530" i="1"/>
  <c r="AN530" i="1" s="1"/>
  <c r="AM531" i="1"/>
  <c r="AN531" i="1" s="1"/>
  <c r="AM532" i="1"/>
  <c r="AN532" i="1" s="1"/>
  <c r="AM533" i="1"/>
  <c r="AN533" i="1" s="1"/>
  <c r="AM534" i="1"/>
  <c r="AN534" i="1" s="1"/>
  <c r="AM535" i="1"/>
  <c r="AN535" i="1" s="1"/>
  <c r="AM536" i="1"/>
  <c r="AN536" i="1" s="1"/>
  <c r="AM537" i="1"/>
  <c r="AN537" i="1" s="1"/>
  <c r="AM538" i="1"/>
  <c r="AN538" i="1" s="1"/>
  <c r="AM539" i="1"/>
  <c r="AN539" i="1" s="1"/>
  <c r="AM540" i="1"/>
  <c r="AN540" i="1" s="1"/>
  <c r="AM541" i="1"/>
  <c r="AN541" i="1" s="1"/>
  <c r="AM542" i="1"/>
  <c r="AN542" i="1" s="1"/>
  <c r="AM543" i="1"/>
  <c r="AN543" i="1" s="1"/>
  <c r="AM544" i="1"/>
  <c r="AN544" i="1" s="1"/>
  <c r="AM545" i="1"/>
  <c r="AN545" i="1" s="1"/>
  <c r="AM546" i="1"/>
  <c r="AN546" i="1" s="1"/>
  <c r="AM547" i="1"/>
  <c r="AN547" i="1" s="1"/>
  <c r="AM548" i="1"/>
  <c r="AN548" i="1" s="1"/>
  <c r="AM549" i="1"/>
  <c r="AN549" i="1" s="1"/>
  <c r="AM550" i="1"/>
  <c r="AN550" i="1" s="1"/>
  <c r="AM551" i="1"/>
  <c r="AN551" i="1" s="1"/>
  <c r="AM552" i="1"/>
  <c r="AN552" i="1" s="1"/>
  <c r="AM553" i="1"/>
  <c r="AN553" i="1" s="1"/>
  <c r="AM554" i="1"/>
  <c r="AN554" i="1" s="1"/>
  <c r="AM555" i="1"/>
  <c r="AN555" i="1" s="1"/>
  <c r="AM556" i="1"/>
  <c r="AN556" i="1" s="1"/>
  <c r="AM557" i="1"/>
  <c r="AN557" i="1" s="1"/>
  <c r="AM558" i="1"/>
  <c r="AN558" i="1" s="1"/>
  <c r="AM559" i="1"/>
  <c r="AN559" i="1" s="1"/>
  <c r="AM560" i="1"/>
  <c r="AN560" i="1" s="1"/>
  <c r="AM561" i="1"/>
  <c r="AN561" i="1" s="1"/>
  <c r="AM562" i="1"/>
  <c r="AN562" i="1" s="1"/>
  <c r="AM563" i="1"/>
  <c r="AN563" i="1" s="1"/>
  <c r="AM564" i="1"/>
  <c r="AN564" i="1" s="1"/>
  <c r="AM565" i="1"/>
  <c r="AN565" i="1" s="1"/>
  <c r="AM566" i="1"/>
  <c r="AN566" i="1" s="1"/>
  <c r="AM567" i="1"/>
  <c r="AN567" i="1" s="1"/>
  <c r="AM568" i="1"/>
  <c r="AN568" i="1" s="1"/>
  <c r="AM569" i="1"/>
  <c r="AN569" i="1" s="1"/>
  <c r="AM570" i="1"/>
  <c r="AN570" i="1" s="1"/>
  <c r="AM571" i="1"/>
  <c r="AN571" i="1" s="1"/>
  <c r="AM572" i="1"/>
  <c r="AN572" i="1" s="1"/>
  <c r="AM573" i="1"/>
  <c r="AN573" i="1" s="1"/>
  <c r="AM574" i="1"/>
  <c r="AN574" i="1" s="1"/>
  <c r="AM575" i="1"/>
  <c r="AN575" i="1" s="1"/>
  <c r="AM576" i="1"/>
  <c r="AN576" i="1" s="1"/>
  <c r="AM577" i="1"/>
  <c r="AN577" i="1" s="1"/>
  <c r="AM578" i="1"/>
  <c r="AN578" i="1" s="1"/>
  <c r="AM579" i="1"/>
  <c r="AN579" i="1" s="1"/>
  <c r="AM580" i="1"/>
  <c r="AN580" i="1" s="1"/>
  <c r="AM581" i="1"/>
  <c r="AN581" i="1" s="1"/>
  <c r="AM582" i="1"/>
  <c r="AN582" i="1" s="1"/>
  <c r="AM583" i="1"/>
  <c r="AN583" i="1" s="1"/>
  <c r="AM584" i="1"/>
  <c r="AN584" i="1" s="1"/>
  <c r="AM585" i="1"/>
  <c r="AN585" i="1" s="1"/>
  <c r="AM586" i="1"/>
  <c r="AN586" i="1" s="1"/>
  <c r="AM587" i="1"/>
  <c r="AN587" i="1" s="1"/>
  <c r="AM588" i="1"/>
  <c r="AN588" i="1" s="1"/>
  <c r="AM589" i="1"/>
  <c r="AN589" i="1" s="1"/>
  <c r="AM590" i="1"/>
  <c r="AN590" i="1" s="1"/>
  <c r="AM591" i="1"/>
  <c r="AN591" i="1" s="1"/>
  <c r="AM592" i="1"/>
  <c r="AN592" i="1" s="1"/>
  <c r="AM593" i="1"/>
  <c r="AN593" i="1" s="1"/>
  <c r="AM594" i="1"/>
  <c r="AN594" i="1" s="1"/>
  <c r="AM595" i="1"/>
  <c r="AN595" i="1" s="1"/>
  <c r="AM596" i="1"/>
  <c r="AN596" i="1" s="1"/>
  <c r="AM597" i="1"/>
  <c r="AN597" i="1" s="1"/>
  <c r="AM598" i="1"/>
  <c r="AN598" i="1" s="1"/>
  <c r="AM599" i="1"/>
  <c r="AN599" i="1" s="1"/>
  <c r="AM600" i="1"/>
  <c r="AN600" i="1" s="1"/>
  <c r="AM601" i="1"/>
  <c r="AN601" i="1" s="1"/>
  <c r="AM602" i="1"/>
  <c r="AN602" i="1" s="1"/>
  <c r="AM603" i="1"/>
  <c r="AN603" i="1" s="1"/>
  <c r="AM604" i="1"/>
  <c r="AN604" i="1" s="1"/>
  <c r="AM605" i="1"/>
  <c r="AN605" i="1" s="1"/>
  <c r="AM606" i="1"/>
  <c r="AN606" i="1" s="1"/>
  <c r="AM607" i="1"/>
  <c r="AN607" i="1" s="1"/>
  <c r="AM608" i="1"/>
  <c r="AN608" i="1" s="1"/>
  <c r="AM609" i="1"/>
  <c r="AN609" i="1" s="1"/>
  <c r="AM610" i="1"/>
  <c r="AN610" i="1" s="1"/>
  <c r="AM611" i="1"/>
  <c r="AN611" i="1" s="1"/>
  <c r="AM612" i="1"/>
  <c r="AN612" i="1" s="1"/>
  <c r="AM613" i="1"/>
  <c r="AN613" i="1" s="1"/>
  <c r="AM614" i="1"/>
  <c r="AN614" i="1" s="1"/>
  <c r="AM615" i="1"/>
  <c r="AN615" i="1" s="1"/>
  <c r="AM616" i="1"/>
  <c r="AN616" i="1" s="1"/>
  <c r="AM617" i="1"/>
  <c r="AN617" i="1" s="1"/>
  <c r="AM618" i="1"/>
  <c r="AN618" i="1" s="1"/>
  <c r="AM619" i="1"/>
  <c r="AN619" i="1" s="1"/>
  <c r="AM620" i="1"/>
  <c r="AN620" i="1" s="1"/>
  <c r="AM621" i="1"/>
  <c r="AN621" i="1" s="1"/>
  <c r="AM622" i="1"/>
  <c r="AN622" i="1" s="1"/>
  <c r="AM623" i="1"/>
  <c r="AN623" i="1" s="1"/>
  <c r="AM624" i="1"/>
  <c r="AN624" i="1" s="1"/>
  <c r="AM625" i="1"/>
  <c r="AN625" i="1" s="1"/>
  <c r="AM626" i="1"/>
  <c r="AN626" i="1" s="1"/>
  <c r="AM627" i="1"/>
  <c r="AN627" i="1" s="1"/>
  <c r="AM628" i="1"/>
  <c r="AN628" i="1" s="1"/>
  <c r="AM629" i="1"/>
  <c r="AN629" i="1" s="1"/>
  <c r="AM630" i="1"/>
  <c r="AN630" i="1" s="1"/>
  <c r="AM631" i="1"/>
  <c r="AN631" i="1" s="1"/>
  <c r="AM632" i="1"/>
  <c r="AN632" i="1" s="1"/>
  <c r="AM633" i="1"/>
  <c r="AN633" i="1" s="1"/>
  <c r="AM634" i="1"/>
  <c r="AN634" i="1" s="1"/>
  <c r="AM635" i="1"/>
  <c r="AN635" i="1" s="1"/>
  <c r="AM636" i="1"/>
  <c r="AN636" i="1" s="1"/>
  <c r="AM637" i="1"/>
  <c r="AN637" i="1" s="1"/>
  <c r="AM638" i="1"/>
  <c r="AN638" i="1" s="1"/>
  <c r="AM639" i="1"/>
  <c r="AN639" i="1" s="1"/>
  <c r="AM640" i="1"/>
  <c r="AN640" i="1" s="1"/>
  <c r="AM641" i="1"/>
  <c r="AN641" i="1" s="1"/>
  <c r="AM642" i="1"/>
  <c r="AN642" i="1" s="1"/>
  <c r="AM643" i="1"/>
  <c r="AN643" i="1" s="1"/>
  <c r="AM644" i="1"/>
  <c r="AN644" i="1" s="1"/>
  <c r="AM645" i="1"/>
  <c r="AN645" i="1" s="1"/>
  <c r="AM646" i="1"/>
  <c r="AN646" i="1" s="1"/>
  <c r="AM647" i="1"/>
  <c r="AN647" i="1" s="1"/>
  <c r="AM648" i="1"/>
  <c r="AN648" i="1" s="1"/>
  <c r="AM649" i="1"/>
  <c r="AN649" i="1" s="1"/>
  <c r="AM650" i="1"/>
  <c r="AN650" i="1" s="1"/>
  <c r="AM651" i="1"/>
  <c r="AN651" i="1" s="1"/>
  <c r="AM652" i="1"/>
  <c r="AN652" i="1" s="1"/>
  <c r="AM653" i="1"/>
  <c r="AN653" i="1" s="1"/>
  <c r="AM654" i="1"/>
  <c r="AN654" i="1" s="1"/>
  <c r="AM655" i="1"/>
  <c r="AN655" i="1" s="1"/>
  <c r="AM656" i="1"/>
  <c r="AN656" i="1" s="1"/>
  <c r="AM657" i="1"/>
  <c r="AN657" i="1" s="1"/>
  <c r="AM658" i="1"/>
  <c r="AN658" i="1" s="1"/>
  <c r="AM659" i="1"/>
  <c r="AN659" i="1" s="1"/>
  <c r="AM660" i="1"/>
  <c r="AN660" i="1" s="1"/>
  <c r="AM661" i="1"/>
  <c r="AN661" i="1" s="1"/>
  <c r="AM662" i="1"/>
  <c r="AN662" i="1" s="1"/>
  <c r="AM663" i="1"/>
  <c r="AN663" i="1" s="1"/>
  <c r="AM664" i="1"/>
  <c r="AN664" i="1" s="1"/>
  <c r="AM665" i="1"/>
  <c r="AN665" i="1" s="1"/>
  <c r="AM666" i="1"/>
  <c r="AN666" i="1" s="1"/>
  <c r="AM667" i="1"/>
  <c r="AN667" i="1" s="1"/>
  <c r="AM668" i="1"/>
  <c r="AN668" i="1" s="1"/>
  <c r="AM669" i="1"/>
  <c r="AN669" i="1" s="1"/>
  <c r="AM670" i="1"/>
  <c r="AN670" i="1" s="1"/>
  <c r="AM671" i="1"/>
  <c r="AN671" i="1" s="1"/>
  <c r="AM672" i="1"/>
  <c r="AN672" i="1" s="1"/>
  <c r="AM673" i="1"/>
  <c r="AN673" i="1" s="1"/>
  <c r="AM674" i="1"/>
  <c r="AN674" i="1" s="1"/>
  <c r="AM675" i="1"/>
  <c r="AN675" i="1" s="1"/>
  <c r="AM676" i="1"/>
  <c r="AN676" i="1" s="1"/>
  <c r="AM677" i="1"/>
  <c r="AN677" i="1" s="1"/>
  <c r="AM678" i="1"/>
  <c r="AN678" i="1" s="1"/>
  <c r="AM679" i="1"/>
  <c r="AN679" i="1" s="1"/>
  <c r="AM680" i="1"/>
  <c r="AN680" i="1" s="1"/>
  <c r="AM682" i="1"/>
  <c r="AN682" i="1" s="1"/>
  <c r="AM683" i="1"/>
  <c r="AN683" i="1" s="1"/>
  <c r="AM684" i="1"/>
  <c r="AN684" i="1" s="1"/>
  <c r="AM685" i="1"/>
  <c r="AN685" i="1" s="1"/>
  <c r="AM686" i="1"/>
  <c r="AN686" i="1" s="1"/>
  <c r="AM687" i="1"/>
  <c r="AN687" i="1" s="1"/>
  <c r="AM688" i="1"/>
  <c r="AN688" i="1" s="1"/>
  <c r="AM689" i="1"/>
  <c r="AN689" i="1" s="1"/>
  <c r="AM690" i="1"/>
  <c r="AN690" i="1" s="1"/>
  <c r="AM691" i="1"/>
  <c r="AN691" i="1" s="1"/>
  <c r="AM692" i="1"/>
  <c r="AN692" i="1" s="1"/>
  <c r="AM693" i="1"/>
  <c r="AN693" i="1" s="1"/>
  <c r="AM694" i="1"/>
  <c r="AN694" i="1" s="1"/>
  <c r="AM695" i="1"/>
  <c r="AN695" i="1" s="1"/>
  <c r="AM696" i="1"/>
  <c r="AN696" i="1" s="1"/>
  <c r="AM697" i="1"/>
  <c r="AN697" i="1" s="1"/>
  <c r="AM698" i="1"/>
  <c r="AN698" i="1" s="1"/>
  <c r="AM699" i="1"/>
  <c r="AN699" i="1" s="1"/>
  <c r="AM700" i="1"/>
  <c r="AN700" i="1" s="1"/>
  <c r="AM701" i="1"/>
  <c r="AN701" i="1" s="1"/>
  <c r="AM702" i="1"/>
  <c r="AN702" i="1" s="1"/>
  <c r="AM703" i="1"/>
  <c r="AN703" i="1" s="1"/>
  <c r="AM704" i="1"/>
  <c r="AN704" i="1" s="1"/>
  <c r="AM705" i="1"/>
  <c r="AN705" i="1" s="1"/>
  <c r="AM706" i="1"/>
  <c r="AN706" i="1" s="1"/>
  <c r="AM707" i="1"/>
  <c r="AN707" i="1" s="1"/>
  <c r="AM708" i="1"/>
  <c r="AN708" i="1" s="1"/>
  <c r="AM709" i="1"/>
  <c r="AN709" i="1" s="1"/>
  <c r="AM710" i="1"/>
  <c r="AN710" i="1" s="1"/>
  <c r="AM711" i="1"/>
  <c r="AN711" i="1" s="1"/>
  <c r="AM712" i="1"/>
  <c r="AN712" i="1" s="1"/>
  <c r="AM713" i="1"/>
  <c r="AN713" i="1" s="1"/>
  <c r="AM714" i="1"/>
  <c r="AN714" i="1" s="1"/>
  <c r="AM715" i="1"/>
  <c r="AN715" i="1" s="1"/>
  <c r="AM716" i="1"/>
  <c r="AN716" i="1" s="1"/>
  <c r="AM717" i="1"/>
  <c r="AN717" i="1" s="1"/>
  <c r="AM718" i="1"/>
  <c r="AN718" i="1" s="1"/>
  <c r="AM719" i="1"/>
  <c r="AN719" i="1" s="1"/>
  <c r="AM720" i="1"/>
  <c r="AN720" i="1" s="1"/>
  <c r="AM721" i="1"/>
  <c r="AN721" i="1" s="1"/>
  <c r="AM722" i="1"/>
  <c r="AN722" i="1" s="1"/>
  <c r="AM723" i="1"/>
  <c r="AN723" i="1" s="1"/>
  <c r="AM724" i="1"/>
  <c r="AN724" i="1" s="1"/>
  <c r="AM725" i="1"/>
  <c r="AN725" i="1" s="1"/>
  <c r="AM726" i="1"/>
  <c r="AN726" i="1" s="1"/>
  <c r="AM727" i="1"/>
  <c r="AN727" i="1" s="1"/>
  <c r="AM728" i="1"/>
  <c r="AN728" i="1" s="1"/>
  <c r="AM729" i="1"/>
  <c r="AN729" i="1" s="1"/>
  <c r="AM730" i="1"/>
  <c r="AN730" i="1" s="1"/>
  <c r="AM731" i="1"/>
  <c r="AN731" i="1" s="1"/>
  <c r="AM732" i="1"/>
  <c r="AN732" i="1" s="1"/>
  <c r="AM733" i="1"/>
  <c r="AN733" i="1" s="1"/>
  <c r="AM734" i="1"/>
  <c r="AN734" i="1" s="1"/>
  <c r="AM735" i="1"/>
  <c r="AN735" i="1" s="1"/>
  <c r="AM736" i="1"/>
  <c r="AN736" i="1" s="1"/>
  <c r="AM737" i="1"/>
  <c r="AN737" i="1" s="1"/>
  <c r="AM738" i="1"/>
  <c r="AN738" i="1" s="1"/>
  <c r="AM739" i="1"/>
  <c r="AN739" i="1" s="1"/>
  <c r="AM740" i="1"/>
  <c r="AN740" i="1" s="1"/>
  <c r="AM741" i="1"/>
  <c r="AN741" i="1" s="1"/>
  <c r="AM742" i="1"/>
  <c r="AN742" i="1" s="1"/>
  <c r="AM743" i="1"/>
  <c r="AN743" i="1" s="1"/>
  <c r="AM744" i="1"/>
  <c r="AN744" i="1" s="1"/>
  <c r="AM745" i="1"/>
  <c r="AN745" i="1" s="1"/>
  <c r="AM746" i="1"/>
  <c r="AN746" i="1" s="1"/>
  <c r="AM747" i="1"/>
  <c r="AN747" i="1" s="1"/>
  <c r="AM748" i="1"/>
  <c r="AN748" i="1" s="1"/>
  <c r="AM749" i="1"/>
  <c r="AN749" i="1" s="1"/>
  <c r="AM750" i="1"/>
  <c r="AN750" i="1" s="1"/>
  <c r="AM751" i="1"/>
  <c r="AN751" i="1" s="1"/>
  <c r="AM752" i="1"/>
  <c r="AN752" i="1" s="1"/>
  <c r="AM753" i="1"/>
  <c r="AN753" i="1" s="1"/>
  <c r="AM754" i="1"/>
  <c r="AN754" i="1" s="1"/>
  <c r="AM755" i="1"/>
  <c r="AN755" i="1" s="1"/>
  <c r="AM756" i="1"/>
  <c r="AN756" i="1" s="1"/>
  <c r="AM757" i="1"/>
  <c r="AN757" i="1" s="1"/>
  <c r="AM758" i="1"/>
  <c r="AN758" i="1" s="1"/>
  <c r="AM759" i="1"/>
  <c r="AN759" i="1" s="1"/>
  <c r="AM760" i="1"/>
  <c r="AN760" i="1" s="1"/>
  <c r="AM761" i="1"/>
  <c r="AN761" i="1" s="1"/>
  <c r="AM762" i="1"/>
  <c r="AN762" i="1" s="1"/>
  <c r="AM763" i="1"/>
  <c r="AN763" i="1" s="1"/>
  <c r="AM764" i="1"/>
  <c r="AN764" i="1" s="1"/>
  <c r="AM765" i="1"/>
  <c r="AN765" i="1" s="1"/>
  <c r="AM766" i="1"/>
  <c r="AN766" i="1" s="1"/>
  <c r="AM767" i="1"/>
  <c r="AN767" i="1" s="1"/>
  <c r="AM768" i="1"/>
  <c r="AN768" i="1" s="1"/>
  <c r="AM769" i="1"/>
  <c r="AN769" i="1" s="1"/>
  <c r="AM770" i="1"/>
  <c r="AN770" i="1" s="1"/>
  <c r="AM771" i="1"/>
  <c r="AN771" i="1" s="1"/>
  <c r="AM772" i="1"/>
  <c r="AN772" i="1" s="1"/>
  <c r="AM773" i="1"/>
  <c r="AN773" i="1" s="1"/>
  <c r="AM774" i="1"/>
  <c r="AN774" i="1" s="1"/>
  <c r="AM775" i="1"/>
  <c r="AN775" i="1" s="1"/>
  <c r="AM776" i="1"/>
  <c r="AN776" i="1" s="1"/>
  <c r="AM777" i="1"/>
  <c r="AN777" i="1" s="1"/>
  <c r="AM778" i="1"/>
  <c r="AN778" i="1" s="1"/>
  <c r="AM779" i="1"/>
  <c r="AN779" i="1" s="1"/>
  <c r="AM780" i="1"/>
  <c r="AN780" i="1" s="1"/>
  <c r="AM781" i="1"/>
  <c r="AN781" i="1" s="1"/>
  <c r="AM782" i="1"/>
  <c r="AN782" i="1" s="1"/>
  <c r="AM783" i="1"/>
  <c r="AN783" i="1" s="1"/>
  <c r="AM784" i="1"/>
  <c r="AN784" i="1" s="1"/>
  <c r="AM785" i="1"/>
  <c r="AN785" i="1" s="1"/>
  <c r="AM786" i="1"/>
  <c r="AN786" i="1" s="1"/>
  <c r="AM787" i="1"/>
  <c r="AN787" i="1" s="1"/>
  <c r="AM788" i="1"/>
  <c r="AN788" i="1" s="1"/>
  <c r="AM789" i="1"/>
  <c r="AN789" i="1" s="1"/>
  <c r="AM790" i="1"/>
  <c r="AN790" i="1" s="1"/>
  <c r="AM791" i="1"/>
  <c r="AN791" i="1" s="1"/>
  <c r="AM792" i="1"/>
  <c r="AN792" i="1" s="1"/>
  <c r="AM793" i="1"/>
  <c r="AN793" i="1" s="1"/>
  <c r="AM794" i="1"/>
  <c r="AN794" i="1" s="1"/>
  <c r="AM795" i="1"/>
  <c r="AN795" i="1" s="1"/>
  <c r="AM796" i="1"/>
  <c r="AN796" i="1" s="1"/>
  <c r="AM797" i="1"/>
  <c r="AN797" i="1" s="1"/>
  <c r="AM798" i="1"/>
  <c r="AN798" i="1" s="1"/>
  <c r="AM799" i="1"/>
  <c r="AN799" i="1" s="1"/>
  <c r="AM800" i="1"/>
  <c r="AN800" i="1" s="1"/>
  <c r="AM801" i="1"/>
  <c r="AN801" i="1" s="1"/>
  <c r="AM802" i="1"/>
  <c r="AN802" i="1" s="1"/>
  <c r="AM803" i="1"/>
  <c r="AN803" i="1" s="1"/>
  <c r="AM804" i="1"/>
  <c r="AN804" i="1" s="1"/>
  <c r="AM805" i="1"/>
  <c r="AN805" i="1" s="1"/>
  <c r="AM806" i="1"/>
  <c r="AN806" i="1" s="1"/>
  <c r="AM807" i="1"/>
  <c r="AN807" i="1" s="1"/>
  <c r="AM808" i="1"/>
  <c r="AN808" i="1" s="1"/>
  <c r="AM809" i="1"/>
  <c r="AN809" i="1" s="1"/>
  <c r="AM810" i="1"/>
  <c r="AN810" i="1" s="1"/>
  <c r="AM811" i="1"/>
  <c r="AN811" i="1" s="1"/>
  <c r="AM812" i="1"/>
  <c r="AN812" i="1" s="1"/>
  <c r="AM813" i="1"/>
  <c r="AN813" i="1" s="1"/>
  <c r="AM814" i="1"/>
  <c r="AN814" i="1" s="1"/>
  <c r="AM815" i="1"/>
  <c r="AN815" i="1" s="1"/>
  <c r="AM816" i="1"/>
  <c r="AN816" i="1" s="1"/>
  <c r="AM817" i="1"/>
  <c r="AN817" i="1" s="1"/>
  <c r="AM818" i="1"/>
  <c r="AN818" i="1" s="1"/>
  <c r="AM819" i="1"/>
  <c r="AN819" i="1" s="1"/>
  <c r="AM820" i="1"/>
  <c r="AN820" i="1" s="1"/>
  <c r="AM821" i="1"/>
  <c r="AN821" i="1" s="1"/>
  <c r="AM822" i="1"/>
  <c r="AN822" i="1" s="1"/>
  <c r="AM823" i="1"/>
  <c r="AN823" i="1" s="1"/>
  <c r="AM824" i="1"/>
  <c r="AN824" i="1" s="1"/>
  <c r="AM825" i="1"/>
  <c r="AN825" i="1" s="1"/>
  <c r="AM826" i="1"/>
  <c r="AN826" i="1" s="1"/>
  <c r="AM827" i="1"/>
  <c r="AN827" i="1" s="1"/>
  <c r="AM828" i="1"/>
  <c r="AN828" i="1" s="1"/>
  <c r="AM829" i="1"/>
  <c r="AN829" i="1" s="1"/>
  <c r="AM830" i="1"/>
  <c r="AN830" i="1" s="1"/>
  <c r="AM831" i="1"/>
  <c r="AN831" i="1" s="1"/>
  <c r="AM832" i="1"/>
  <c r="AN832" i="1" s="1"/>
  <c r="AM833" i="1"/>
  <c r="AN833" i="1" s="1"/>
  <c r="AM834" i="1"/>
  <c r="AN834" i="1" s="1"/>
  <c r="AM835" i="1"/>
  <c r="AN835" i="1" s="1"/>
  <c r="AM836" i="1"/>
  <c r="AN836" i="1" s="1"/>
  <c r="AM837" i="1"/>
  <c r="AN837" i="1" s="1"/>
  <c r="AM838" i="1"/>
  <c r="AN838" i="1" s="1"/>
  <c r="AM839" i="1"/>
  <c r="AN839" i="1" s="1"/>
  <c r="AM840" i="1"/>
  <c r="AN840" i="1" s="1"/>
  <c r="AM841" i="1"/>
  <c r="AN841" i="1" s="1"/>
  <c r="AM842" i="1"/>
  <c r="AN842" i="1" s="1"/>
  <c r="AM843" i="1"/>
  <c r="AN843" i="1" s="1"/>
  <c r="AM844" i="1"/>
  <c r="AN844" i="1" s="1"/>
  <c r="AM845" i="1"/>
  <c r="AN845" i="1" s="1"/>
  <c r="AM846" i="1"/>
  <c r="AN846" i="1" s="1"/>
  <c r="AM847" i="1"/>
  <c r="AN847" i="1" s="1"/>
  <c r="AM848" i="1"/>
  <c r="AN848" i="1" s="1"/>
  <c r="AM849" i="1"/>
  <c r="AN849" i="1" s="1"/>
  <c r="AM850" i="1"/>
  <c r="AN850" i="1" s="1"/>
  <c r="AM851" i="1"/>
  <c r="AN851" i="1" s="1"/>
  <c r="AM852" i="1"/>
  <c r="AN852" i="1" s="1"/>
  <c r="AM853" i="1"/>
  <c r="AN853" i="1" s="1"/>
  <c r="AM854" i="1"/>
  <c r="AN854" i="1" s="1"/>
  <c r="AM855" i="1"/>
  <c r="AN855" i="1" s="1"/>
  <c r="AM856" i="1"/>
  <c r="AN856" i="1" s="1"/>
  <c r="AM857" i="1"/>
  <c r="AN857" i="1" s="1"/>
  <c r="AM858" i="1"/>
  <c r="AN858" i="1" s="1"/>
  <c r="AM859" i="1"/>
  <c r="AN859" i="1" s="1"/>
  <c r="AM860" i="1"/>
  <c r="AN860" i="1" s="1"/>
  <c r="AM861" i="1"/>
  <c r="AN861" i="1" s="1"/>
  <c r="AM862" i="1"/>
  <c r="AN862" i="1" s="1"/>
  <c r="AM863" i="1"/>
  <c r="AN863" i="1" s="1"/>
  <c r="AM864" i="1"/>
  <c r="AN864" i="1" s="1"/>
  <c r="AM865" i="1"/>
  <c r="AN865" i="1" s="1"/>
  <c r="AM866" i="1"/>
  <c r="AN866" i="1" s="1"/>
  <c r="AM867" i="1"/>
  <c r="AN867" i="1" s="1"/>
  <c r="AM868" i="1"/>
  <c r="AN868" i="1" s="1"/>
  <c r="AM869" i="1"/>
  <c r="AN869" i="1" s="1"/>
  <c r="AM870" i="1"/>
  <c r="AN870" i="1" s="1"/>
  <c r="AM871" i="1"/>
  <c r="AN871" i="1" s="1"/>
  <c r="AM872" i="1"/>
  <c r="AN872" i="1" s="1"/>
  <c r="AM873" i="1"/>
  <c r="AN873" i="1" s="1"/>
  <c r="AM874" i="1"/>
  <c r="AN874" i="1" s="1"/>
  <c r="AM875" i="1"/>
  <c r="AN875" i="1" s="1"/>
  <c r="AM876" i="1"/>
  <c r="AN876" i="1" s="1"/>
  <c r="AM877" i="1"/>
  <c r="AN877" i="1" s="1"/>
  <c r="AM878" i="1"/>
  <c r="AN878" i="1" s="1"/>
  <c r="AM879" i="1"/>
  <c r="AN879" i="1" s="1"/>
  <c r="AM880" i="1"/>
  <c r="AN880" i="1" s="1"/>
  <c r="AM881" i="1"/>
  <c r="AN881" i="1" s="1"/>
  <c r="AM882" i="1"/>
  <c r="AN882" i="1" s="1"/>
  <c r="AM883" i="1"/>
  <c r="AN883" i="1" s="1"/>
  <c r="AM884" i="1"/>
  <c r="AN884" i="1" s="1"/>
  <c r="AM885" i="1"/>
  <c r="AN885" i="1" s="1"/>
  <c r="AM886" i="1"/>
  <c r="AN886" i="1" s="1"/>
  <c r="AM887" i="1"/>
  <c r="AN887" i="1" s="1"/>
  <c r="AM888" i="1"/>
  <c r="AN888" i="1" s="1"/>
  <c r="AM889" i="1"/>
  <c r="AN889" i="1" s="1"/>
  <c r="AM890" i="1"/>
  <c r="AN890" i="1" s="1"/>
  <c r="AM891" i="1"/>
  <c r="AN891" i="1" s="1"/>
  <c r="AM892" i="1"/>
  <c r="AN892" i="1" s="1"/>
  <c r="AM893" i="1"/>
  <c r="AN893" i="1" s="1"/>
  <c r="AM894" i="1"/>
  <c r="AN894" i="1" s="1"/>
  <c r="AM895" i="1"/>
  <c r="AN895" i="1" s="1"/>
  <c r="AM896" i="1"/>
  <c r="AN896" i="1" s="1"/>
  <c r="AM897" i="1"/>
  <c r="AN897" i="1" s="1"/>
  <c r="AM898" i="1"/>
  <c r="AN898" i="1" s="1"/>
  <c r="AM899" i="1"/>
  <c r="AN899" i="1" s="1"/>
  <c r="AM900" i="1"/>
  <c r="AN900" i="1" s="1"/>
  <c r="AM901" i="1"/>
  <c r="AN901" i="1" s="1"/>
  <c r="AM902" i="1"/>
  <c r="AN902" i="1" s="1"/>
  <c r="AM903" i="1"/>
  <c r="AN903" i="1" s="1"/>
  <c r="AM904" i="1"/>
  <c r="AN904" i="1" s="1"/>
  <c r="AM905" i="1"/>
  <c r="AN905" i="1" s="1"/>
  <c r="AM906" i="1"/>
  <c r="AN906" i="1" s="1"/>
  <c r="AM907" i="1"/>
  <c r="AN907" i="1" s="1"/>
  <c r="AM908" i="1"/>
  <c r="AN908" i="1" s="1"/>
  <c r="AM909" i="1"/>
  <c r="AN909" i="1" s="1"/>
  <c r="AM910" i="1"/>
  <c r="AN910" i="1" s="1"/>
  <c r="AM911" i="1"/>
  <c r="AN911" i="1" s="1"/>
  <c r="AM912" i="1"/>
  <c r="AN912" i="1" s="1"/>
  <c r="AM913" i="1"/>
  <c r="AN913" i="1" s="1"/>
  <c r="AM914" i="1"/>
  <c r="AN914" i="1" s="1"/>
  <c r="AM915" i="1"/>
  <c r="AN915" i="1" s="1"/>
  <c r="AM916" i="1"/>
  <c r="AN916" i="1" s="1"/>
  <c r="AM917" i="1"/>
  <c r="AN917" i="1" s="1"/>
  <c r="AM918" i="1"/>
  <c r="AN918" i="1" s="1"/>
  <c r="AM919" i="1"/>
  <c r="AN919" i="1" s="1"/>
  <c r="AM920" i="1"/>
  <c r="AN920" i="1" s="1"/>
  <c r="AM921" i="1"/>
  <c r="AN921" i="1" s="1"/>
  <c r="AM922" i="1"/>
  <c r="AN922" i="1" s="1"/>
  <c r="AM923" i="1"/>
  <c r="AN923" i="1" s="1"/>
  <c r="AM924" i="1"/>
  <c r="AN924" i="1" s="1"/>
  <c r="AM925" i="1"/>
  <c r="AN925" i="1" s="1"/>
  <c r="AM926" i="1"/>
  <c r="AN926" i="1" s="1"/>
  <c r="AM927" i="1"/>
  <c r="AN927" i="1" s="1"/>
  <c r="AM928" i="1"/>
  <c r="AN928" i="1" s="1"/>
  <c r="AM929" i="1"/>
  <c r="AN929" i="1" s="1"/>
  <c r="AM930" i="1"/>
  <c r="AN930" i="1" s="1"/>
  <c r="AM931" i="1"/>
  <c r="AN931" i="1" s="1"/>
  <c r="AM932" i="1"/>
  <c r="AN932" i="1" s="1"/>
  <c r="AM933" i="1"/>
  <c r="AN933" i="1" s="1"/>
  <c r="AM934" i="1"/>
  <c r="AN934" i="1" s="1"/>
  <c r="AM935" i="1"/>
  <c r="AN935" i="1" s="1"/>
  <c r="AM936" i="1"/>
  <c r="AN936" i="1" s="1"/>
  <c r="AM937" i="1"/>
  <c r="AN937" i="1" s="1"/>
  <c r="AM938" i="1"/>
  <c r="AN938" i="1" s="1"/>
  <c r="AM939" i="1"/>
  <c r="AN939" i="1" s="1"/>
  <c r="AM940" i="1"/>
  <c r="AN940" i="1" s="1"/>
  <c r="AM941" i="1"/>
  <c r="AN941" i="1" s="1"/>
  <c r="AM942" i="1"/>
  <c r="AN942" i="1" s="1"/>
  <c r="AM943" i="1"/>
  <c r="AN943" i="1" s="1"/>
  <c r="AM944" i="1"/>
  <c r="AN944" i="1" s="1"/>
  <c r="AM945" i="1"/>
  <c r="AN945" i="1" s="1"/>
  <c r="AM946" i="1"/>
  <c r="AN946" i="1" s="1"/>
  <c r="AM947" i="1"/>
  <c r="AN947" i="1" s="1"/>
  <c r="AM948" i="1"/>
  <c r="AN948" i="1" s="1"/>
  <c r="AM949" i="1"/>
  <c r="AN949" i="1" s="1"/>
  <c r="AM950" i="1"/>
  <c r="AN950" i="1" s="1"/>
  <c r="AM951" i="1"/>
  <c r="AN951" i="1" s="1"/>
  <c r="AM952" i="1"/>
  <c r="AN952" i="1" s="1"/>
  <c r="AM953" i="1"/>
  <c r="AN953" i="1" s="1"/>
  <c r="AM954" i="1"/>
  <c r="AN954" i="1" s="1"/>
  <c r="AM955" i="1"/>
  <c r="AN955" i="1" s="1"/>
  <c r="AM956" i="1"/>
  <c r="AN956" i="1" s="1"/>
  <c r="AM957" i="1"/>
  <c r="AN957" i="1" s="1"/>
  <c r="AM958" i="1"/>
  <c r="AN958" i="1" s="1"/>
  <c r="AM959" i="1"/>
  <c r="AN959" i="1" s="1"/>
  <c r="AM960" i="1"/>
  <c r="AN960" i="1" s="1"/>
  <c r="AM961" i="1"/>
  <c r="AN961" i="1" s="1"/>
  <c r="AM962" i="1"/>
  <c r="AN962" i="1" s="1"/>
  <c r="AM963" i="1"/>
  <c r="AN963" i="1" s="1"/>
  <c r="AM964" i="1"/>
  <c r="AN964" i="1" s="1"/>
  <c r="AM965" i="1"/>
  <c r="AN965" i="1" s="1"/>
  <c r="AM966" i="1"/>
  <c r="AN966" i="1" s="1"/>
  <c r="AM967" i="1"/>
  <c r="AN967" i="1" s="1"/>
  <c r="AM968" i="1"/>
  <c r="AN968" i="1" s="1"/>
  <c r="AM969" i="1"/>
  <c r="AN969" i="1" s="1"/>
  <c r="AM970" i="1"/>
  <c r="AN970" i="1" s="1"/>
  <c r="AM971" i="1"/>
  <c r="AN971" i="1" s="1"/>
  <c r="AM972" i="1"/>
  <c r="AN972" i="1" s="1"/>
  <c r="AM973" i="1"/>
  <c r="AN973" i="1" s="1"/>
  <c r="AM974" i="1"/>
  <c r="AN974" i="1" s="1"/>
  <c r="AM975" i="1"/>
  <c r="AN975" i="1" s="1"/>
  <c r="AM976" i="1"/>
  <c r="AN976" i="1" s="1"/>
  <c r="AM977" i="1"/>
  <c r="AN977" i="1" s="1"/>
  <c r="AM978" i="1"/>
  <c r="AN978" i="1" s="1"/>
  <c r="AM979" i="1"/>
  <c r="AN979" i="1" s="1"/>
  <c r="AM980" i="1"/>
  <c r="AN980" i="1" s="1"/>
  <c r="AM981" i="1"/>
  <c r="AN981" i="1" s="1"/>
  <c r="AM982" i="1"/>
  <c r="AN982" i="1" s="1"/>
  <c r="AM983" i="1"/>
  <c r="AN983" i="1" s="1"/>
  <c r="AM984" i="1"/>
  <c r="AN984" i="1" s="1"/>
  <c r="AM985" i="1"/>
  <c r="AN985" i="1" s="1"/>
  <c r="AM986" i="1"/>
  <c r="AN986" i="1" s="1"/>
  <c r="AM987" i="1"/>
  <c r="AN987" i="1" s="1"/>
  <c r="AM988" i="1"/>
  <c r="AN988" i="1" s="1"/>
  <c r="AM989" i="1"/>
  <c r="AN989" i="1" s="1"/>
  <c r="AM990" i="1"/>
  <c r="AN990" i="1" s="1"/>
  <c r="AM991" i="1"/>
  <c r="AN991" i="1" s="1"/>
  <c r="AM992" i="1"/>
  <c r="AN992" i="1" s="1"/>
  <c r="AM993" i="1"/>
  <c r="AN993" i="1" s="1"/>
  <c r="AM994" i="1"/>
  <c r="AN994" i="1" s="1"/>
  <c r="AM995" i="1"/>
  <c r="AN995" i="1" s="1"/>
  <c r="AM996" i="1"/>
  <c r="AN996" i="1" s="1"/>
  <c r="AM997" i="1"/>
  <c r="AN997" i="1" s="1"/>
  <c r="AM998" i="1"/>
  <c r="AN998" i="1" s="1"/>
  <c r="AM999" i="1"/>
  <c r="AN999" i="1" s="1"/>
  <c r="AM1000" i="1"/>
  <c r="AN1000" i="1" s="1"/>
  <c r="AM1001" i="1"/>
  <c r="AN1001" i="1" s="1"/>
  <c r="AM1002" i="1"/>
  <c r="AN1002" i="1" s="1"/>
  <c r="AM1003" i="1"/>
  <c r="AN1003" i="1" s="1"/>
  <c r="AM1004" i="1"/>
  <c r="AN1004" i="1" s="1"/>
  <c r="AM1005" i="1"/>
  <c r="AN1005" i="1" s="1"/>
  <c r="AM1006" i="1"/>
  <c r="AN1006" i="1" s="1"/>
  <c r="AM1007" i="1"/>
  <c r="AN1007" i="1" s="1"/>
  <c r="AM1008" i="1"/>
  <c r="AN1008" i="1" s="1"/>
  <c r="AM1009" i="1"/>
  <c r="AN1009" i="1" s="1"/>
  <c r="AM1010" i="1"/>
  <c r="AN1010" i="1" s="1"/>
  <c r="AM1011" i="1"/>
  <c r="AN1011" i="1" s="1"/>
  <c r="AM1012" i="1"/>
  <c r="AN1012" i="1" s="1"/>
  <c r="AM1013" i="1"/>
  <c r="AN1013" i="1" s="1"/>
  <c r="AM1014" i="1"/>
  <c r="AN1014" i="1" s="1"/>
  <c r="AM1015" i="1"/>
  <c r="AN1015" i="1" s="1"/>
  <c r="AM1016" i="1"/>
  <c r="AN1016" i="1" s="1"/>
  <c r="AM1017" i="1"/>
  <c r="AN1017" i="1" s="1"/>
  <c r="AM1018" i="1"/>
  <c r="AN1018" i="1" s="1"/>
  <c r="AM1019" i="1"/>
  <c r="AN1019" i="1" s="1"/>
  <c r="AM1020" i="1"/>
  <c r="AN1020" i="1" s="1"/>
  <c r="AM1021" i="1"/>
  <c r="AN1021" i="1" s="1"/>
  <c r="AM1022" i="1"/>
  <c r="AN1022" i="1" s="1"/>
  <c r="AM1023" i="1"/>
  <c r="AN1023" i="1" s="1"/>
  <c r="AM1024" i="1"/>
  <c r="AN1024" i="1" s="1"/>
  <c r="AM1025" i="1"/>
  <c r="AN1025" i="1" s="1"/>
  <c r="AM1026" i="1"/>
  <c r="AN1026" i="1" s="1"/>
  <c r="AM1027" i="1"/>
  <c r="AN1027" i="1" s="1"/>
  <c r="AM1028" i="1"/>
  <c r="AN1028" i="1" s="1"/>
  <c r="AM1029" i="1"/>
  <c r="AN1029" i="1" s="1"/>
  <c r="AM1030" i="1"/>
  <c r="AN1030" i="1" s="1"/>
  <c r="AM1031" i="1"/>
  <c r="AN1031" i="1" s="1"/>
  <c r="AM1032" i="1"/>
  <c r="AN1032" i="1" s="1"/>
  <c r="AM1033" i="1"/>
  <c r="AN1033" i="1" s="1"/>
  <c r="AM1034" i="1"/>
  <c r="AN1034" i="1" s="1"/>
  <c r="AM1035" i="1"/>
  <c r="AN1035" i="1" s="1"/>
  <c r="AM1036" i="1"/>
  <c r="AN1036" i="1" s="1"/>
  <c r="AM1037" i="1"/>
  <c r="AN1037" i="1" s="1"/>
  <c r="AM1038" i="1"/>
  <c r="AN1038" i="1" s="1"/>
  <c r="AM1039" i="1"/>
  <c r="AN1039" i="1" s="1"/>
  <c r="AM1040" i="1"/>
  <c r="AN1040" i="1" s="1"/>
  <c r="AM1041" i="1"/>
  <c r="AN1041" i="1" s="1"/>
  <c r="AM1042" i="1"/>
  <c r="AN1042" i="1" s="1"/>
  <c r="AM1043" i="1"/>
  <c r="AN1043" i="1" s="1"/>
  <c r="AM1044" i="1"/>
  <c r="AN1044" i="1" s="1"/>
  <c r="AM1045" i="1"/>
  <c r="AN1045" i="1" s="1"/>
  <c r="AM1046" i="1"/>
  <c r="AN1046" i="1" s="1"/>
  <c r="AM1047" i="1"/>
  <c r="AN1047" i="1" s="1"/>
  <c r="AM1048" i="1"/>
  <c r="AN1048" i="1" s="1"/>
  <c r="AM1050" i="1"/>
  <c r="AN1050" i="1" s="1"/>
  <c r="AM1051" i="1"/>
  <c r="AN1051" i="1" s="1"/>
  <c r="AM1052" i="1"/>
  <c r="AN1052" i="1" s="1"/>
  <c r="AM1054" i="1"/>
  <c r="AN1054" i="1" s="1"/>
  <c r="AM1055" i="1"/>
  <c r="AN1055" i="1" s="1"/>
  <c r="AM1056" i="1"/>
  <c r="AN1056" i="1" s="1"/>
  <c r="AM1057" i="1"/>
  <c r="AN1057" i="1" s="1"/>
  <c r="AM1058" i="1"/>
  <c r="AN1058" i="1" s="1"/>
  <c r="AM1059" i="1"/>
  <c r="AN1059" i="1" s="1"/>
  <c r="AM1060" i="1"/>
  <c r="AN1060" i="1" s="1"/>
  <c r="AM1061" i="1"/>
  <c r="AN1061" i="1" s="1"/>
  <c r="AM1062" i="1"/>
  <c r="AN1062" i="1" s="1"/>
  <c r="AM1063" i="1"/>
  <c r="AN1063" i="1" s="1"/>
  <c r="AM1064" i="1"/>
  <c r="AN1064" i="1" s="1"/>
  <c r="AM1065" i="1"/>
  <c r="AN1065" i="1" s="1"/>
  <c r="AM1066" i="1"/>
  <c r="AN1066" i="1" s="1"/>
  <c r="AM1067" i="1"/>
  <c r="AN1067" i="1" s="1"/>
  <c r="AM1068" i="1"/>
  <c r="AN1068" i="1" s="1"/>
  <c r="AM1069" i="1"/>
  <c r="AN1069" i="1" s="1"/>
  <c r="AM1070" i="1"/>
  <c r="AN1070" i="1" s="1"/>
  <c r="AM1071" i="1"/>
  <c r="AN1071" i="1" s="1"/>
  <c r="AM1072" i="1"/>
  <c r="AN1072" i="1" s="1"/>
  <c r="AM1073" i="1"/>
  <c r="AN1073" i="1" s="1"/>
  <c r="AM1074" i="1"/>
  <c r="AN1074" i="1" s="1"/>
  <c r="AM1075" i="1"/>
  <c r="AN1075" i="1" s="1"/>
  <c r="AM1076" i="1"/>
  <c r="AN1076" i="1" s="1"/>
  <c r="AM1077" i="1"/>
  <c r="AN1077" i="1" s="1"/>
  <c r="AM1078" i="1"/>
  <c r="AN1078" i="1" s="1"/>
  <c r="AM1079" i="1"/>
  <c r="AN1079" i="1" s="1"/>
  <c r="AM1080" i="1"/>
  <c r="AN1080" i="1" s="1"/>
  <c r="AM1081" i="1"/>
  <c r="AN1081" i="1" s="1"/>
  <c r="AM1082" i="1"/>
  <c r="AN1082" i="1" s="1"/>
  <c r="AM1083" i="1"/>
  <c r="AN1083" i="1" s="1"/>
  <c r="AM1084" i="1"/>
  <c r="AN1084" i="1" s="1"/>
  <c r="AM1085" i="1"/>
  <c r="AN1085" i="1" s="1"/>
  <c r="AM1086" i="1"/>
  <c r="AN1086" i="1" s="1"/>
  <c r="AM1087" i="1"/>
  <c r="AN1087" i="1" s="1"/>
  <c r="AM1088" i="1"/>
  <c r="AN1088" i="1" s="1"/>
  <c r="AM1089" i="1"/>
  <c r="AN1089" i="1" s="1"/>
  <c r="AM1090" i="1"/>
  <c r="AN1090" i="1" s="1"/>
  <c r="AM1091" i="1"/>
  <c r="AN1091" i="1" s="1"/>
  <c r="AM1092" i="1"/>
  <c r="AN1092" i="1" s="1"/>
  <c r="AM1093" i="1"/>
  <c r="AN1093" i="1" s="1"/>
  <c r="AM1094" i="1"/>
  <c r="AN1094" i="1" s="1"/>
  <c r="AM1095" i="1"/>
  <c r="AN1095" i="1" s="1"/>
  <c r="AM1096" i="1"/>
  <c r="AN1096" i="1" s="1"/>
  <c r="AM1097" i="1"/>
  <c r="AN1097" i="1" s="1"/>
  <c r="AM1098" i="1"/>
  <c r="AN1098" i="1" s="1"/>
  <c r="AM1099" i="1"/>
  <c r="AN1099" i="1" s="1"/>
  <c r="AM1100" i="1"/>
  <c r="AN1100" i="1" s="1"/>
  <c r="AM1101" i="1"/>
  <c r="AN1101" i="1" s="1"/>
  <c r="AM1102" i="1"/>
  <c r="AN1102" i="1" s="1"/>
  <c r="AM1103" i="1"/>
  <c r="AN1103" i="1" s="1"/>
  <c r="AM1104" i="1"/>
  <c r="AN1104" i="1" s="1"/>
  <c r="AM1105" i="1"/>
  <c r="AN1105" i="1" s="1"/>
  <c r="AM1106" i="1"/>
  <c r="AN1106" i="1" s="1"/>
  <c r="AM1107" i="1"/>
  <c r="AN1107" i="1" s="1"/>
  <c r="AM1108" i="1"/>
  <c r="AN1108" i="1" s="1"/>
  <c r="AM1109" i="1"/>
  <c r="AN1109" i="1" s="1"/>
  <c r="AM1110" i="1"/>
  <c r="AN1110" i="1" s="1"/>
  <c r="AM1111" i="1"/>
  <c r="AN1111" i="1" s="1"/>
  <c r="AM1112" i="1"/>
  <c r="AN1112" i="1" s="1"/>
  <c r="AM1113" i="1"/>
  <c r="AN1113" i="1" s="1"/>
  <c r="AM1114" i="1"/>
  <c r="AN1114" i="1" s="1"/>
  <c r="AM1115" i="1"/>
  <c r="AN1115" i="1" s="1"/>
  <c r="AM1116" i="1"/>
  <c r="AN1116" i="1" s="1"/>
  <c r="AM1117" i="1"/>
  <c r="AN1117" i="1" s="1"/>
  <c r="AM1118" i="1"/>
  <c r="AN1118" i="1" s="1"/>
  <c r="AM1119" i="1"/>
  <c r="AN1119" i="1" s="1"/>
  <c r="AM1120" i="1"/>
  <c r="AN1120" i="1" s="1"/>
  <c r="AM1121" i="1"/>
  <c r="AN1121" i="1" s="1"/>
  <c r="AM1122" i="1"/>
  <c r="AN1122" i="1" s="1"/>
  <c r="AM1123" i="1"/>
  <c r="AN1123" i="1" s="1"/>
  <c r="AM1124" i="1"/>
  <c r="AN1124" i="1" s="1"/>
  <c r="AM1125" i="1"/>
  <c r="AN1125" i="1" s="1"/>
  <c r="AM1126" i="1"/>
  <c r="AN1126" i="1" s="1"/>
  <c r="AM1127" i="1"/>
  <c r="AN1127" i="1" s="1"/>
  <c r="AM1128" i="1"/>
  <c r="AN1128" i="1" s="1"/>
  <c r="AM1129" i="1"/>
  <c r="AN1129" i="1" s="1"/>
  <c r="AM1130" i="1"/>
  <c r="AN1130" i="1" s="1"/>
  <c r="AM1131" i="1"/>
  <c r="AN1131" i="1" s="1"/>
  <c r="AM1132" i="1"/>
  <c r="AN1132" i="1" s="1"/>
  <c r="AM1133" i="1"/>
  <c r="AN1133" i="1" s="1"/>
  <c r="AM1134" i="1"/>
  <c r="AN1134" i="1" s="1"/>
  <c r="AM1135" i="1"/>
  <c r="AN1135" i="1" s="1"/>
  <c r="AM1136" i="1"/>
  <c r="AN1136" i="1" s="1"/>
  <c r="AM1137" i="1"/>
  <c r="AN1137" i="1" s="1"/>
  <c r="AM1138" i="1"/>
  <c r="AN1138" i="1" s="1"/>
  <c r="AM1139" i="1"/>
  <c r="AN1139" i="1" s="1"/>
  <c r="AM1140" i="1"/>
  <c r="AN1140" i="1" s="1"/>
  <c r="AM1141" i="1"/>
  <c r="AN1141" i="1" s="1"/>
  <c r="AM1142" i="1"/>
  <c r="AN1142" i="1" s="1"/>
  <c r="AM1143" i="1"/>
  <c r="AN1143" i="1" s="1"/>
  <c r="AM1144" i="1"/>
  <c r="AN1144" i="1" s="1"/>
  <c r="AM1145" i="1"/>
  <c r="AN1145" i="1" s="1"/>
  <c r="AM1146" i="1"/>
  <c r="AN1146" i="1" s="1"/>
  <c r="AM1147" i="1"/>
  <c r="AN1147" i="1" s="1"/>
  <c r="AM1148" i="1"/>
  <c r="AN1148" i="1" s="1"/>
  <c r="AM1149" i="1"/>
  <c r="AN1149" i="1" s="1"/>
  <c r="AM1150" i="1"/>
  <c r="AN1150" i="1" s="1"/>
  <c r="AM1151" i="1"/>
  <c r="AN1151" i="1" s="1"/>
  <c r="AM1152" i="1"/>
  <c r="AN1152" i="1" s="1"/>
  <c r="AM1153" i="1"/>
  <c r="AN1153" i="1" s="1"/>
  <c r="AI3" i="1"/>
  <c r="AJ3" i="1" s="1"/>
  <c r="AK3" i="1" s="1"/>
  <c r="AI4" i="1"/>
  <c r="AJ4" i="1" s="1"/>
  <c r="AK4" i="1" s="1"/>
  <c r="AI5" i="1"/>
  <c r="AJ5" i="1" s="1"/>
  <c r="AK5" i="1" s="1"/>
  <c r="AI6" i="1"/>
  <c r="AJ6" i="1" s="1"/>
  <c r="AK6" i="1" s="1"/>
  <c r="AI7" i="1"/>
  <c r="AJ7" i="1" s="1"/>
  <c r="AK7" i="1" s="1"/>
  <c r="AI9" i="1"/>
  <c r="AJ9" i="1" s="1"/>
  <c r="AK9" i="1" s="1"/>
  <c r="AI10" i="1"/>
  <c r="AJ10" i="1" s="1"/>
  <c r="AK10" i="1" s="1"/>
  <c r="AI11" i="1"/>
  <c r="AJ11" i="1" s="1"/>
  <c r="AK11" i="1" s="1"/>
  <c r="AI12" i="1"/>
  <c r="AJ12" i="1" s="1"/>
  <c r="AK12" i="1" s="1"/>
  <c r="AI13" i="1"/>
  <c r="AJ13" i="1" s="1"/>
  <c r="AK13" i="1" s="1"/>
  <c r="AI14" i="1"/>
  <c r="AJ14" i="1" s="1"/>
  <c r="AK14" i="1" s="1"/>
  <c r="AI15" i="1"/>
  <c r="AJ15" i="1" s="1"/>
  <c r="AK15" i="1" s="1"/>
  <c r="AI16" i="1"/>
  <c r="AJ16" i="1" s="1"/>
  <c r="AK16" i="1" s="1"/>
  <c r="AI17" i="1"/>
  <c r="AJ17" i="1" s="1"/>
  <c r="AK17" i="1" s="1"/>
  <c r="AI18" i="1"/>
  <c r="AJ18" i="1" s="1"/>
  <c r="AK18" i="1" s="1"/>
  <c r="AI19" i="1"/>
  <c r="AJ19" i="1" s="1"/>
  <c r="AK19" i="1" s="1"/>
  <c r="AI20" i="1"/>
  <c r="AJ20" i="1" s="1"/>
  <c r="AK20" i="1" s="1"/>
  <c r="AI21" i="1"/>
  <c r="AJ21" i="1" s="1"/>
  <c r="AK21" i="1" s="1"/>
  <c r="AI22" i="1"/>
  <c r="AJ22" i="1" s="1"/>
  <c r="AK22" i="1" s="1"/>
  <c r="AI23" i="1"/>
  <c r="AJ23" i="1" s="1"/>
  <c r="AK23" i="1" s="1"/>
  <c r="AI24" i="1"/>
  <c r="AJ24" i="1" s="1"/>
  <c r="AK24" i="1" s="1"/>
  <c r="AI25" i="1"/>
  <c r="AJ25" i="1" s="1"/>
  <c r="AK25" i="1" s="1"/>
  <c r="AI26" i="1"/>
  <c r="AJ26" i="1" s="1"/>
  <c r="AK26" i="1" s="1"/>
  <c r="AI27" i="1"/>
  <c r="AJ27" i="1" s="1"/>
  <c r="AK27" i="1" s="1"/>
  <c r="AI28" i="1"/>
  <c r="AJ28" i="1" s="1"/>
  <c r="AK28" i="1" s="1"/>
  <c r="AI29" i="1"/>
  <c r="AJ29" i="1" s="1"/>
  <c r="AK29" i="1" s="1"/>
  <c r="AI30" i="1"/>
  <c r="AJ30" i="1" s="1"/>
  <c r="AK30" i="1" s="1"/>
  <c r="AI31" i="1"/>
  <c r="AJ31" i="1" s="1"/>
  <c r="AK31" i="1" s="1"/>
  <c r="AI32" i="1"/>
  <c r="AJ32" i="1" s="1"/>
  <c r="AK32" i="1" s="1"/>
  <c r="AI33" i="1"/>
  <c r="AJ33" i="1" s="1"/>
  <c r="AK33" i="1" s="1"/>
  <c r="AI34" i="1"/>
  <c r="AJ34" i="1" s="1"/>
  <c r="AK34" i="1" s="1"/>
  <c r="AI35" i="1"/>
  <c r="AJ35" i="1" s="1"/>
  <c r="AK35" i="1" s="1"/>
  <c r="AI36" i="1"/>
  <c r="AJ36" i="1" s="1"/>
  <c r="AK36" i="1" s="1"/>
  <c r="AI37" i="1"/>
  <c r="AJ37" i="1" s="1"/>
  <c r="AK37" i="1" s="1"/>
  <c r="AI38" i="1"/>
  <c r="AJ38" i="1" s="1"/>
  <c r="AK38" i="1" s="1"/>
  <c r="AI39" i="1"/>
  <c r="AJ39" i="1" s="1"/>
  <c r="AK39" i="1" s="1"/>
  <c r="AI40" i="1"/>
  <c r="AJ40" i="1" s="1"/>
  <c r="AK40" i="1" s="1"/>
  <c r="AI41" i="1"/>
  <c r="AJ41" i="1" s="1"/>
  <c r="AK41" i="1" s="1"/>
  <c r="AI42" i="1"/>
  <c r="AJ42" i="1" s="1"/>
  <c r="AK42" i="1" s="1"/>
  <c r="AI43" i="1"/>
  <c r="AJ43" i="1" s="1"/>
  <c r="AK43" i="1" s="1"/>
  <c r="AI44" i="1"/>
  <c r="AJ44" i="1" s="1"/>
  <c r="AK44" i="1" s="1"/>
  <c r="AI45" i="1"/>
  <c r="AJ45" i="1" s="1"/>
  <c r="AK45" i="1" s="1"/>
  <c r="AI46" i="1"/>
  <c r="AJ46" i="1" s="1"/>
  <c r="AK46" i="1" s="1"/>
  <c r="AI47" i="1"/>
  <c r="AJ47" i="1" s="1"/>
  <c r="AK47" i="1" s="1"/>
  <c r="AI48" i="1"/>
  <c r="AJ48" i="1" s="1"/>
  <c r="AK48" i="1" s="1"/>
  <c r="AI49" i="1"/>
  <c r="AJ49" i="1" s="1"/>
  <c r="AK49" i="1" s="1"/>
  <c r="AI50" i="1"/>
  <c r="AJ50" i="1" s="1"/>
  <c r="AK50" i="1" s="1"/>
  <c r="AI51" i="1"/>
  <c r="AJ51" i="1" s="1"/>
  <c r="AK51" i="1" s="1"/>
  <c r="AI52" i="1"/>
  <c r="AJ52" i="1" s="1"/>
  <c r="AK52" i="1" s="1"/>
  <c r="AI53" i="1"/>
  <c r="AJ53" i="1" s="1"/>
  <c r="AK53" i="1" s="1"/>
  <c r="AI54" i="1"/>
  <c r="AJ54" i="1" s="1"/>
  <c r="AK54" i="1" s="1"/>
  <c r="AI55" i="1"/>
  <c r="AJ55" i="1" s="1"/>
  <c r="AK55" i="1" s="1"/>
  <c r="AI56" i="1"/>
  <c r="AJ56" i="1" s="1"/>
  <c r="AK56" i="1" s="1"/>
  <c r="AI57" i="1"/>
  <c r="AJ57" i="1" s="1"/>
  <c r="AK57" i="1" s="1"/>
  <c r="AI58" i="1"/>
  <c r="AJ58" i="1" s="1"/>
  <c r="AK58" i="1" s="1"/>
  <c r="AI59" i="1"/>
  <c r="AJ59" i="1" s="1"/>
  <c r="AK59" i="1" s="1"/>
  <c r="AI60" i="1"/>
  <c r="AJ60" i="1" s="1"/>
  <c r="AK60" i="1" s="1"/>
  <c r="AI61" i="1"/>
  <c r="AJ61" i="1" s="1"/>
  <c r="AK61" i="1" s="1"/>
  <c r="AI62" i="1"/>
  <c r="AJ62" i="1" s="1"/>
  <c r="AK62" i="1" s="1"/>
  <c r="AI63" i="1"/>
  <c r="AJ63" i="1" s="1"/>
  <c r="AK63" i="1" s="1"/>
  <c r="AI64" i="1"/>
  <c r="AJ64" i="1" s="1"/>
  <c r="AK64" i="1" s="1"/>
  <c r="AI65" i="1"/>
  <c r="AJ65" i="1" s="1"/>
  <c r="AK65" i="1" s="1"/>
  <c r="AI66" i="1"/>
  <c r="AJ66" i="1" s="1"/>
  <c r="AK66" i="1" s="1"/>
  <c r="AI67" i="1"/>
  <c r="AJ67" i="1" s="1"/>
  <c r="AK67" i="1" s="1"/>
  <c r="AI68" i="1"/>
  <c r="AJ68" i="1" s="1"/>
  <c r="AK68" i="1" s="1"/>
  <c r="AI69" i="1"/>
  <c r="AJ69" i="1" s="1"/>
  <c r="AK69" i="1" s="1"/>
  <c r="AI70" i="1"/>
  <c r="AJ70" i="1" s="1"/>
  <c r="AK70" i="1" s="1"/>
  <c r="AI71" i="1"/>
  <c r="AJ71" i="1" s="1"/>
  <c r="AK71" i="1" s="1"/>
  <c r="AI72" i="1"/>
  <c r="AJ72" i="1" s="1"/>
  <c r="AK72" i="1" s="1"/>
  <c r="AI73" i="1"/>
  <c r="AJ73" i="1" s="1"/>
  <c r="AK73" i="1" s="1"/>
  <c r="AI74" i="1"/>
  <c r="AJ74" i="1" s="1"/>
  <c r="AK74" i="1" s="1"/>
  <c r="AI75" i="1"/>
  <c r="AJ75" i="1" s="1"/>
  <c r="AK75" i="1" s="1"/>
  <c r="AI76" i="1"/>
  <c r="AJ76" i="1" s="1"/>
  <c r="AK76" i="1" s="1"/>
  <c r="AI77" i="1"/>
  <c r="AJ77" i="1" s="1"/>
  <c r="AK77" i="1" s="1"/>
  <c r="AI78" i="1"/>
  <c r="AJ78" i="1" s="1"/>
  <c r="AK78" i="1" s="1"/>
  <c r="AI79" i="1"/>
  <c r="AJ79" i="1" s="1"/>
  <c r="AK79" i="1" s="1"/>
  <c r="AI80" i="1"/>
  <c r="AJ80" i="1" s="1"/>
  <c r="AK80" i="1" s="1"/>
  <c r="AI81" i="1"/>
  <c r="AJ81" i="1" s="1"/>
  <c r="AK81" i="1" s="1"/>
  <c r="AI82" i="1"/>
  <c r="AJ82" i="1" s="1"/>
  <c r="AK82" i="1" s="1"/>
  <c r="AI83" i="1"/>
  <c r="AJ83" i="1" s="1"/>
  <c r="AK83" i="1" s="1"/>
  <c r="AI84" i="1"/>
  <c r="AJ84" i="1" s="1"/>
  <c r="AK84" i="1" s="1"/>
  <c r="AI85" i="1"/>
  <c r="AJ85" i="1" s="1"/>
  <c r="AK85" i="1" s="1"/>
  <c r="AI86" i="1"/>
  <c r="AJ86" i="1" s="1"/>
  <c r="AK86" i="1" s="1"/>
  <c r="AI87" i="1"/>
  <c r="AJ87" i="1" s="1"/>
  <c r="AK87" i="1" s="1"/>
  <c r="AI88" i="1"/>
  <c r="AJ88" i="1" s="1"/>
  <c r="AK88" i="1" s="1"/>
  <c r="AI89" i="1"/>
  <c r="AJ89" i="1" s="1"/>
  <c r="AK89" i="1" s="1"/>
  <c r="AI90" i="1"/>
  <c r="AJ90" i="1" s="1"/>
  <c r="AK90" i="1" s="1"/>
  <c r="AI91" i="1"/>
  <c r="AJ91" i="1" s="1"/>
  <c r="AK91" i="1" s="1"/>
  <c r="AI92" i="1"/>
  <c r="AJ92" i="1" s="1"/>
  <c r="AK92" i="1" s="1"/>
  <c r="AI93" i="1"/>
  <c r="AJ93" i="1" s="1"/>
  <c r="AK93" i="1" s="1"/>
  <c r="AI94" i="1"/>
  <c r="AJ94" i="1" s="1"/>
  <c r="AK94" i="1" s="1"/>
  <c r="AI95" i="1"/>
  <c r="AJ95" i="1" s="1"/>
  <c r="AK95" i="1" s="1"/>
  <c r="AI96" i="1"/>
  <c r="AJ96" i="1" s="1"/>
  <c r="AK96" i="1" s="1"/>
  <c r="AI97" i="1"/>
  <c r="AJ97" i="1" s="1"/>
  <c r="AK97" i="1" s="1"/>
  <c r="AI98" i="1"/>
  <c r="AJ98" i="1" s="1"/>
  <c r="AK98" i="1" s="1"/>
  <c r="AI99" i="1"/>
  <c r="AJ99" i="1" s="1"/>
  <c r="AK99" i="1" s="1"/>
  <c r="AI100" i="1"/>
  <c r="AJ100" i="1" s="1"/>
  <c r="AK100" i="1" s="1"/>
  <c r="AI101" i="1"/>
  <c r="AJ101" i="1" s="1"/>
  <c r="AK101" i="1" s="1"/>
  <c r="AI102" i="1"/>
  <c r="AJ102" i="1" s="1"/>
  <c r="AK102" i="1" s="1"/>
  <c r="AI103" i="1"/>
  <c r="AJ103" i="1" s="1"/>
  <c r="AK103" i="1" s="1"/>
  <c r="AI104" i="1"/>
  <c r="AJ104" i="1" s="1"/>
  <c r="AK104" i="1" s="1"/>
  <c r="AI105" i="1"/>
  <c r="AJ105" i="1" s="1"/>
  <c r="AK105" i="1" s="1"/>
  <c r="AI106" i="1"/>
  <c r="AJ106" i="1" s="1"/>
  <c r="AK106" i="1" s="1"/>
  <c r="AI107" i="1"/>
  <c r="AJ107" i="1" s="1"/>
  <c r="AK107" i="1" s="1"/>
  <c r="AI108" i="1"/>
  <c r="AJ108" i="1" s="1"/>
  <c r="AK108" i="1" s="1"/>
  <c r="AI109" i="1"/>
  <c r="AJ109" i="1" s="1"/>
  <c r="AK109" i="1" s="1"/>
  <c r="AI110" i="1"/>
  <c r="AJ110" i="1" s="1"/>
  <c r="AK110" i="1" s="1"/>
  <c r="AI111" i="1"/>
  <c r="AJ111" i="1" s="1"/>
  <c r="AK111" i="1" s="1"/>
  <c r="AI112" i="1"/>
  <c r="AJ112" i="1" s="1"/>
  <c r="AK112" i="1" s="1"/>
  <c r="AI113" i="1"/>
  <c r="AJ113" i="1" s="1"/>
  <c r="AK113" i="1" s="1"/>
  <c r="AI114" i="1"/>
  <c r="AJ114" i="1" s="1"/>
  <c r="AK114" i="1" s="1"/>
  <c r="AI115" i="1"/>
  <c r="AJ115" i="1" s="1"/>
  <c r="AK115" i="1" s="1"/>
  <c r="AI116" i="1"/>
  <c r="AJ116" i="1" s="1"/>
  <c r="AK116" i="1" s="1"/>
  <c r="AI117" i="1"/>
  <c r="AJ117" i="1" s="1"/>
  <c r="AK117" i="1" s="1"/>
  <c r="AI118" i="1"/>
  <c r="AJ118" i="1" s="1"/>
  <c r="AK118" i="1" s="1"/>
  <c r="AI119" i="1"/>
  <c r="AJ119" i="1" s="1"/>
  <c r="AK119" i="1" s="1"/>
  <c r="AI120" i="1"/>
  <c r="AJ120" i="1" s="1"/>
  <c r="AK120" i="1" s="1"/>
  <c r="AI121" i="1"/>
  <c r="AJ121" i="1" s="1"/>
  <c r="AK121" i="1" s="1"/>
  <c r="AI122" i="1"/>
  <c r="AJ122" i="1" s="1"/>
  <c r="AK122" i="1" s="1"/>
  <c r="AI123" i="1"/>
  <c r="AJ123" i="1" s="1"/>
  <c r="AK123" i="1" s="1"/>
  <c r="AI124" i="1"/>
  <c r="AJ124" i="1" s="1"/>
  <c r="AK124" i="1" s="1"/>
  <c r="AI125" i="1"/>
  <c r="AJ125" i="1" s="1"/>
  <c r="AK125" i="1" s="1"/>
  <c r="AI126" i="1"/>
  <c r="AJ126" i="1" s="1"/>
  <c r="AK126" i="1" s="1"/>
  <c r="AI127" i="1"/>
  <c r="AJ127" i="1" s="1"/>
  <c r="AK127" i="1" s="1"/>
  <c r="AI128" i="1"/>
  <c r="AJ128" i="1" s="1"/>
  <c r="AK128" i="1" s="1"/>
  <c r="AI129" i="1"/>
  <c r="AJ129" i="1" s="1"/>
  <c r="AK129" i="1" s="1"/>
  <c r="AI130" i="1"/>
  <c r="AJ130" i="1" s="1"/>
  <c r="AK130" i="1" s="1"/>
  <c r="AI131" i="1"/>
  <c r="AJ131" i="1" s="1"/>
  <c r="AK131" i="1" s="1"/>
  <c r="AI132" i="1"/>
  <c r="AJ132" i="1" s="1"/>
  <c r="AK132" i="1" s="1"/>
  <c r="AI133" i="1"/>
  <c r="AJ133" i="1" s="1"/>
  <c r="AK133" i="1" s="1"/>
  <c r="AI134" i="1"/>
  <c r="AJ134" i="1" s="1"/>
  <c r="AK134" i="1" s="1"/>
  <c r="AI135" i="1"/>
  <c r="AJ135" i="1" s="1"/>
  <c r="AK135" i="1" s="1"/>
  <c r="AI136" i="1"/>
  <c r="AJ136" i="1" s="1"/>
  <c r="AK136" i="1" s="1"/>
  <c r="AI137" i="1"/>
  <c r="AJ137" i="1" s="1"/>
  <c r="AK137" i="1" s="1"/>
  <c r="AI138" i="1"/>
  <c r="AJ138" i="1" s="1"/>
  <c r="AK138" i="1" s="1"/>
  <c r="AI139" i="1"/>
  <c r="AJ139" i="1" s="1"/>
  <c r="AK139" i="1" s="1"/>
  <c r="AI140" i="1"/>
  <c r="AJ140" i="1" s="1"/>
  <c r="AK140" i="1" s="1"/>
  <c r="AI141" i="1"/>
  <c r="AJ141" i="1" s="1"/>
  <c r="AK141" i="1" s="1"/>
  <c r="AI142" i="1"/>
  <c r="AJ142" i="1" s="1"/>
  <c r="AK142" i="1" s="1"/>
  <c r="AI143" i="1"/>
  <c r="AJ143" i="1" s="1"/>
  <c r="AK143" i="1" s="1"/>
  <c r="AI144" i="1"/>
  <c r="AJ144" i="1" s="1"/>
  <c r="AK144" i="1" s="1"/>
  <c r="AI145" i="1"/>
  <c r="AJ145" i="1" s="1"/>
  <c r="AK145" i="1" s="1"/>
  <c r="AI146" i="1"/>
  <c r="AJ146" i="1" s="1"/>
  <c r="AK146" i="1" s="1"/>
  <c r="AI147" i="1"/>
  <c r="AJ147" i="1" s="1"/>
  <c r="AK147" i="1" s="1"/>
  <c r="AI148" i="1"/>
  <c r="AJ148" i="1" s="1"/>
  <c r="AK148" i="1" s="1"/>
  <c r="AI149" i="1"/>
  <c r="AJ149" i="1" s="1"/>
  <c r="AK149" i="1" s="1"/>
  <c r="AI150" i="1"/>
  <c r="AJ150" i="1" s="1"/>
  <c r="AK150" i="1" s="1"/>
  <c r="AI151" i="1"/>
  <c r="AJ151" i="1" s="1"/>
  <c r="AK151" i="1" s="1"/>
  <c r="AI152" i="1"/>
  <c r="AJ152" i="1" s="1"/>
  <c r="AK152" i="1" s="1"/>
  <c r="AI153" i="1"/>
  <c r="AJ153" i="1" s="1"/>
  <c r="AK153" i="1" s="1"/>
  <c r="AI154" i="1"/>
  <c r="AJ154" i="1" s="1"/>
  <c r="AK154" i="1" s="1"/>
  <c r="AI155" i="1"/>
  <c r="AJ155" i="1" s="1"/>
  <c r="AK155" i="1" s="1"/>
  <c r="AI156" i="1"/>
  <c r="AJ156" i="1" s="1"/>
  <c r="AK156" i="1" s="1"/>
  <c r="AI157" i="1"/>
  <c r="AJ157" i="1" s="1"/>
  <c r="AK157" i="1" s="1"/>
  <c r="AI158" i="1"/>
  <c r="AJ158" i="1" s="1"/>
  <c r="AK158" i="1" s="1"/>
  <c r="AI159" i="1"/>
  <c r="AJ159" i="1" s="1"/>
  <c r="AK159" i="1" s="1"/>
  <c r="AI160" i="1"/>
  <c r="AJ160" i="1" s="1"/>
  <c r="AK160" i="1" s="1"/>
  <c r="AI161" i="1"/>
  <c r="AJ161" i="1" s="1"/>
  <c r="AK161" i="1" s="1"/>
  <c r="AI162" i="1"/>
  <c r="AJ162" i="1" s="1"/>
  <c r="AK162" i="1" s="1"/>
  <c r="AI163" i="1"/>
  <c r="AJ163" i="1" s="1"/>
  <c r="AK163" i="1" s="1"/>
  <c r="AI164" i="1"/>
  <c r="AJ164" i="1" s="1"/>
  <c r="AK164" i="1" s="1"/>
  <c r="AI165" i="1"/>
  <c r="AJ165" i="1" s="1"/>
  <c r="AK165" i="1" s="1"/>
  <c r="AI166" i="1"/>
  <c r="AJ166" i="1" s="1"/>
  <c r="AK166" i="1" s="1"/>
  <c r="AI167" i="1"/>
  <c r="AJ167" i="1" s="1"/>
  <c r="AK167" i="1" s="1"/>
  <c r="AI168" i="1"/>
  <c r="AJ168" i="1" s="1"/>
  <c r="AK168" i="1" s="1"/>
  <c r="AI169" i="1"/>
  <c r="AJ169" i="1" s="1"/>
  <c r="AK169" i="1" s="1"/>
  <c r="AI170" i="1"/>
  <c r="AJ170" i="1" s="1"/>
  <c r="AK170" i="1" s="1"/>
  <c r="AI171" i="1"/>
  <c r="AJ171" i="1" s="1"/>
  <c r="AK171" i="1" s="1"/>
  <c r="AI172" i="1"/>
  <c r="AJ172" i="1" s="1"/>
  <c r="AK172" i="1" s="1"/>
  <c r="AI173" i="1"/>
  <c r="AJ173" i="1" s="1"/>
  <c r="AK173" i="1" s="1"/>
  <c r="AI174" i="1"/>
  <c r="AJ174" i="1" s="1"/>
  <c r="AK174" i="1" s="1"/>
  <c r="AI175" i="1"/>
  <c r="AJ175" i="1" s="1"/>
  <c r="AK175" i="1" s="1"/>
  <c r="AI176" i="1"/>
  <c r="AJ176" i="1" s="1"/>
  <c r="AK176" i="1" s="1"/>
  <c r="AI177" i="1"/>
  <c r="AJ177" i="1" s="1"/>
  <c r="AK177" i="1" s="1"/>
  <c r="AI178" i="1"/>
  <c r="AJ178" i="1" s="1"/>
  <c r="AK178" i="1" s="1"/>
  <c r="AI179" i="1"/>
  <c r="AJ179" i="1" s="1"/>
  <c r="AK179" i="1" s="1"/>
  <c r="AI180" i="1"/>
  <c r="AJ180" i="1" s="1"/>
  <c r="AK180" i="1" s="1"/>
  <c r="AI181" i="1"/>
  <c r="AJ181" i="1" s="1"/>
  <c r="AK181" i="1" s="1"/>
  <c r="AI182" i="1"/>
  <c r="AJ182" i="1" s="1"/>
  <c r="AK182" i="1" s="1"/>
  <c r="AI183" i="1"/>
  <c r="AJ183" i="1" s="1"/>
  <c r="AK183" i="1" s="1"/>
  <c r="AI184" i="1"/>
  <c r="AJ184" i="1" s="1"/>
  <c r="AK184" i="1" s="1"/>
  <c r="AI185" i="1"/>
  <c r="AJ185" i="1" s="1"/>
  <c r="AK185" i="1" s="1"/>
  <c r="AI186" i="1"/>
  <c r="AJ186" i="1" s="1"/>
  <c r="AK186" i="1" s="1"/>
  <c r="AI187" i="1"/>
  <c r="AJ187" i="1" s="1"/>
  <c r="AK187" i="1" s="1"/>
  <c r="AI188" i="1"/>
  <c r="AJ188" i="1" s="1"/>
  <c r="AK188" i="1" s="1"/>
  <c r="AI189" i="1"/>
  <c r="AJ189" i="1" s="1"/>
  <c r="AK189" i="1" s="1"/>
  <c r="AI190" i="1"/>
  <c r="AJ190" i="1" s="1"/>
  <c r="AK190" i="1" s="1"/>
  <c r="AI191" i="1"/>
  <c r="AJ191" i="1" s="1"/>
  <c r="AK191" i="1" s="1"/>
  <c r="AI192" i="1"/>
  <c r="AJ192" i="1" s="1"/>
  <c r="AK192" i="1" s="1"/>
  <c r="AI193" i="1"/>
  <c r="AJ193" i="1" s="1"/>
  <c r="AK193" i="1" s="1"/>
  <c r="AI194" i="1"/>
  <c r="AJ194" i="1" s="1"/>
  <c r="AK194" i="1" s="1"/>
  <c r="AI195" i="1"/>
  <c r="AJ195" i="1" s="1"/>
  <c r="AK195" i="1" s="1"/>
  <c r="AI196" i="1"/>
  <c r="AJ196" i="1" s="1"/>
  <c r="AK196" i="1" s="1"/>
  <c r="AI197" i="1"/>
  <c r="AJ197" i="1" s="1"/>
  <c r="AK197" i="1" s="1"/>
  <c r="AI198" i="1"/>
  <c r="AJ198" i="1" s="1"/>
  <c r="AK198" i="1" s="1"/>
  <c r="AI199" i="1"/>
  <c r="AJ199" i="1" s="1"/>
  <c r="AK199" i="1" s="1"/>
  <c r="AI200" i="1"/>
  <c r="AJ200" i="1" s="1"/>
  <c r="AK200" i="1" s="1"/>
  <c r="AI201" i="1"/>
  <c r="AJ201" i="1" s="1"/>
  <c r="AK201" i="1" s="1"/>
  <c r="AI202" i="1"/>
  <c r="AJ202" i="1" s="1"/>
  <c r="AK202" i="1" s="1"/>
  <c r="AI203" i="1"/>
  <c r="AJ203" i="1" s="1"/>
  <c r="AK203" i="1" s="1"/>
  <c r="AI204" i="1"/>
  <c r="AJ204" i="1" s="1"/>
  <c r="AK204" i="1" s="1"/>
  <c r="AI205" i="1"/>
  <c r="AJ205" i="1" s="1"/>
  <c r="AK205" i="1" s="1"/>
  <c r="AI206" i="1"/>
  <c r="AJ206" i="1" s="1"/>
  <c r="AK206" i="1" s="1"/>
  <c r="AI207" i="1"/>
  <c r="AJ207" i="1" s="1"/>
  <c r="AK207" i="1" s="1"/>
  <c r="AI208" i="1"/>
  <c r="AJ208" i="1" s="1"/>
  <c r="AK208" i="1" s="1"/>
  <c r="AI209" i="1"/>
  <c r="AJ209" i="1" s="1"/>
  <c r="AK209" i="1" s="1"/>
  <c r="AI210" i="1"/>
  <c r="AJ210" i="1" s="1"/>
  <c r="AK210" i="1" s="1"/>
  <c r="AI211" i="1"/>
  <c r="AJ211" i="1" s="1"/>
  <c r="AK211" i="1" s="1"/>
  <c r="AI212" i="1"/>
  <c r="AJ212" i="1" s="1"/>
  <c r="AK212" i="1" s="1"/>
  <c r="AI213" i="1"/>
  <c r="AJ213" i="1" s="1"/>
  <c r="AK213" i="1" s="1"/>
  <c r="AI214" i="1"/>
  <c r="AJ214" i="1" s="1"/>
  <c r="AK214" i="1" s="1"/>
  <c r="AI215" i="1"/>
  <c r="AJ215" i="1" s="1"/>
  <c r="AK215" i="1" s="1"/>
  <c r="AI216" i="1"/>
  <c r="AJ216" i="1" s="1"/>
  <c r="AK216" i="1" s="1"/>
  <c r="AI217" i="1"/>
  <c r="AJ217" i="1" s="1"/>
  <c r="AK217" i="1" s="1"/>
  <c r="AI218" i="1"/>
  <c r="AJ218" i="1" s="1"/>
  <c r="AK218" i="1" s="1"/>
  <c r="AI219" i="1"/>
  <c r="AJ219" i="1" s="1"/>
  <c r="AK219" i="1" s="1"/>
  <c r="AI220" i="1"/>
  <c r="AJ220" i="1" s="1"/>
  <c r="AK220" i="1" s="1"/>
  <c r="AI221" i="1"/>
  <c r="AJ221" i="1" s="1"/>
  <c r="AK221" i="1" s="1"/>
  <c r="AI222" i="1"/>
  <c r="AJ222" i="1" s="1"/>
  <c r="AK222" i="1" s="1"/>
  <c r="AI223" i="1"/>
  <c r="AJ223" i="1" s="1"/>
  <c r="AK223" i="1" s="1"/>
  <c r="AI224" i="1"/>
  <c r="AJ224" i="1" s="1"/>
  <c r="AK224" i="1" s="1"/>
  <c r="AI225" i="1"/>
  <c r="AJ225" i="1" s="1"/>
  <c r="AK225" i="1" s="1"/>
  <c r="AI226" i="1"/>
  <c r="AJ226" i="1" s="1"/>
  <c r="AK226" i="1" s="1"/>
  <c r="AI227" i="1"/>
  <c r="AJ227" i="1" s="1"/>
  <c r="AK227" i="1" s="1"/>
  <c r="AI228" i="1"/>
  <c r="AJ228" i="1" s="1"/>
  <c r="AK228" i="1" s="1"/>
  <c r="AI229" i="1"/>
  <c r="AJ229" i="1" s="1"/>
  <c r="AK229" i="1" s="1"/>
  <c r="AI230" i="1"/>
  <c r="AJ230" i="1" s="1"/>
  <c r="AK230" i="1" s="1"/>
  <c r="AI231" i="1"/>
  <c r="AJ231" i="1" s="1"/>
  <c r="AK231" i="1" s="1"/>
  <c r="AI232" i="1"/>
  <c r="AJ232" i="1" s="1"/>
  <c r="AK232" i="1" s="1"/>
  <c r="AI233" i="1"/>
  <c r="AJ233" i="1" s="1"/>
  <c r="AK233" i="1" s="1"/>
  <c r="AI234" i="1"/>
  <c r="AJ234" i="1" s="1"/>
  <c r="AK234" i="1" s="1"/>
  <c r="AI235" i="1"/>
  <c r="AJ235" i="1" s="1"/>
  <c r="AK235" i="1" s="1"/>
  <c r="AI236" i="1"/>
  <c r="AJ236" i="1" s="1"/>
  <c r="AK236" i="1" s="1"/>
  <c r="AI237" i="1"/>
  <c r="AJ237" i="1" s="1"/>
  <c r="AK237" i="1" s="1"/>
  <c r="AI238" i="1"/>
  <c r="AJ238" i="1" s="1"/>
  <c r="AK238" i="1" s="1"/>
  <c r="AI239" i="1"/>
  <c r="AJ239" i="1" s="1"/>
  <c r="AK239" i="1" s="1"/>
  <c r="AI240" i="1"/>
  <c r="AJ240" i="1" s="1"/>
  <c r="AK240" i="1" s="1"/>
  <c r="AI241" i="1"/>
  <c r="AJ241" i="1" s="1"/>
  <c r="AK241" i="1" s="1"/>
  <c r="AI243" i="1"/>
  <c r="AJ243" i="1" s="1"/>
  <c r="AK243" i="1" s="1"/>
  <c r="AI244" i="1"/>
  <c r="AJ244" i="1" s="1"/>
  <c r="AK244" i="1" s="1"/>
  <c r="AI245" i="1"/>
  <c r="AJ245" i="1" s="1"/>
  <c r="AK245" i="1" s="1"/>
  <c r="AI246" i="1"/>
  <c r="AJ246" i="1" s="1"/>
  <c r="AK246" i="1" s="1"/>
  <c r="AI247" i="1"/>
  <c r="AJ247" i="1" s="1"/>
  <c r="AK247" i="1" s="1"/>
  <c r="AI248" i="1"/>
  <c r="AJ248" i="1" s="1"/>
  <c r="AK248" i="1" s="1"/>
  <c r="AI249" i="1"/>
  <c r="AJ249" i="1" s="1"/>
  <c r="AK249" i="1" s="1"/>
  <c r="AI250" i="1"/>
  <c r="AJ250" i="1" s="1"/>
  <c r="AK250" i="1" s="1"/>
  <c r="AI251" i="1"/>
  <c r="AJ251" i="1" s="1"/>
  <c r="AK251" i="1" s="1"/>
  <c r="AI252" i="1"/>
  <c r="AJ252" i="1" s="1"/>
  <c r="AK252" i="1" s="1"/>
  <c r="AI253" i="1"/>
  <c r="AJ253" i="1" s="1"/>
  <c r="AK253" i="1" s="1"/>
  <c r="AI254" i="1"/>
  <c r="AJ254" i="1" s="1"/>
  <c r="AK254" i="1" s="1"/>
  <c r="AI255" i="1"/>
  <c r="AJ255" i="1" s="1"/>
  <c r="AK255" i="1" s="1"/>
  <c r="AI256" i="1"/>
  <c r="AJ256" i="1" s="1"/>
  <c r="AK256" i="1" s="1"/>
  <c r="AI257" i="1"/>
  <c r="AJ257" i="1" s="1"/>
  <c r="AK257" i="1" s="1"/>
  <c r="AI258" i="1"/>
  <c r="AJ258" i="1" s="1"/>
  <c r="AK258" i="1" s="1"/>
  <c r="AI259" i="1"/>
  <c r="AJ259" i="1" s="1"/>
  <c r="AK259" i="1" s="1"/>
  <c r="AI260" i="1"/>
  <c r="AJ260" i="1" s="1"/>
  <c r="AK260" i="1" s="1"/>
  <c r="AI261" i="1"/>
  <c r="AJ261" i="1" s="1"/>
  <c r="AK261" i="1" s="1"/>
  <c r="AI262" i="1"/>
  <c r="AJ262" i="1" s="1"/>
  <c r="AK262" i="1" s="1"/>
  <c r="AI263" i="1"/>
  <c r="AJ263" i="1" s="1"/>
  <c r="AK263" i="1" s="1"/>
  <c r="AI264" i="1"/>
  <c r="AJ264" i="1" s="1"/>
  <c r="AK264" i="1" s="1"/>
  <c r="AI265" i="1"/>
  <c r="AJ265" i="1" s="1"/>
  <c r="AK265" i="1" s="1"/>
  <c r="AI266" i="1"/>
  <c r="AJ266" i="1" s="1"/>
  <c r="AK266" i="1" s="1"/>
  <c r="AI267" i="1"/>
  <c r="AJ267" i="1" s="1"/>
  <c r="AK267" i="1" s="1"/>
  <c r="AI268" i="1"/>
  <c r="AJ268" i="1" s="1"/>
  <c r="AK268" i="1" s="1"/>
  <c r="AI269" i="1"/>
  <c r="AJ269" i="1" s="1"/>
  <c r="AK269" i="1" s="1"/>
  <c r="AI270" i="1"/>
  <c r="AJ270" i="1" s="1"/>
  <c r="AK270" i="1" s="1"/>
  <c r="AI271" i="1"/>
  <c r="AJ271" i="1" s="1"/>
  <c r="AK271" i="1" s="1"/>
  <c r="AI272" i="1"/>
  <c r="AJ272" i="1" s="1"/>
  <c r="AK272" i="1" s="1"/>
  <c r="AI273" i="1"/>
  <c r="AJ273" i="1" s="1"/>
  <c r="AK273" i="1" s="1"/>
  <c r="AI274" i="1"/>
  <c r="AJ274" i="1" s="1"/>
  <c r="AK274" i="1" s="1"/>
  <c r="AI275" i="1"/>
  <c r="AJ275" i="1" s="1"/>
  <c r="AK275" i="1" s="1"/>
  <c r="AI276" i="1"/>
  <c r="AJ276" i="1" s="1"/>
  <c r="AK276" i="1" s="1"/>
  <c r="AI277" i="1"/>
  <c r="AJ277" i="1" s="1"/>
  <c r="AK277" i="1" s="1"/>
  <c r="AI278" i="1"/>
  <c r="AJ278" i="1" s="1"/>
  <c r="AK278" i="1" s="1"/>
  <c r="AI279" i="1"/>
  <c r="AJ279" i="1" s="1"/>
  <c r="AK279" i="1" s="1"/>
  <c r="AI280" i="1"/>
  <c r="AJ280" i="1" s="1"/>
  <c r="AK280" i="1" s="1"/>
  <c r="AI281" i="1"/>
  <c r="AJ281" i="1" s="1"/>
  <c r="AK281" i="1" s="1"/>
  <c r="AI282" i="1"/>
  <c r="AJ282" i="1" s="1"/>
  <c r="AK282" i="1" s="1"/>
  <c r="AI283" i="1"/>
  <c r="AJ283" i="1" s="1"/>
  <c r="AK283" i="1" s="1"/>
  <c r="AI284" i="1"/>
  <c r="AJ284" i="1" s="1"/>
  <c r="AK284" i="1" s="1"/>
  <c r="AI285" i="1"/>
  <c r="AJ285" i="1" s="1"/>
  <c r="AK285" i="1" s="1"/>
  <c r="AI286" i="1"/>
  <c r="AJ286" i="1" s="1"/>
  <c r="AK286" i="1" s="1"/>
  <c r="AI287" i="1"/>
  <c r="AJ287" i="1" s="1"/>
  <c r="AK287" i="1" s="1"/>
  <c r="AI288" i="1"/>
  <c r="AJ288" i="1" s="1"/>
  <c r="AK288" i="1" s="1"/>
  <c r="AI289" i="1"/>
  <c r="AJ289" i="1" s="1"/>
  <c r="AK289" i="1" s="1"/>
  <c r="AI290" i="1"/>
  <c r="AJ290" i="1" s="1"/>
  <c r="AK290" i="1" s="1"/>
  <c r="AI291" i="1"/>
  <c r="AJ291" i="1" s="1"/>
  <c r="AK291" i="1" s="1"/>
  <c r="AI292" i="1"/>
  <c r="AJ292" i="1" s="1"/>
  <c r="AK292" i="1" s="1"/>
  <c r="AI293" i="1"/>
  <c r="AJ293" i="1" s="1"/>
  <c r="AK293" i="1" s="1"/>
  <c r="AI294" i="1"/>
  <c r="AJ294" i="1" s="1"/>
  <c r="AK294" i="1" s="1"/>
  <c r="AI295" i="1"/>
  <c r="AJ295" i="1" s="1"/>
  <c r="AK295" i="1" s="1"/>
  <c r="AI296" i="1"/>
  <c r="AJ296" i="1" s="1"/>
  <c r="AK296" i="1" s="1"/>
  <c r="AI297" i="1"/>
  <c r="AJ297" i="1" s="1"/>
  <c r="AK297" i="1" s="1"/>
  <c r="AI298" i="1"/>
  <c r="AJ298" i="1" s="1"/>
  <c r="AK298" i="1" s="1"/>
  <c r="AI299" i="1"/>
  <c r="AJ299" i="1" s="1"/>
  <c r="AK299" i="1" s="1"/>
  <c r="AI300" i="1"/>
  <c r="AJ300" i="1" s="1"/>
  <c r="AK300" i="1" s="1"/>
  <c r="AI301" i="1"/>
  <c r="AJ301" i="1" s="1"/>
  <c r="AK301" i="1" s="1"/>
  <c r="AI302" i="1"/>
  <c r="AJ302" i="1" s="1"/>
  <c r="AK302" i="1" s="1"/>
  <c r="AI303" i="1"/>
  <c r="AJ303" i="1" s="1"/>
  <c r="AK303" i="1" s="1"/>
  <c r="AI304" i="1"/>
  <c r="AJ304" i="1" s="1"/>
  <c r="AK304" i="1" s="1"/>
  <c r="AI305" i="1"/>
  <c r="AJ305" i="1" s="1"/>
  <c r="AK305" i="1" s="1"/>
  <c r="AI306" i="1"/>
  <c r="AJ306" i="1" s="1"/>
  <c r="AK306" i="1" s="1"/>
  <c r="AI307" i="1"/>
  <c r="AJ307" i="1" s="1"/>
  <c r="AK307" i="1" s="1"/>
  <c r="AI308" i="1"/>
  <c r="AJ308" i="1" s="1"/>
  <c r="AK308" i="1" s="1"/>
  <c r="AI309" i="1"/>
  <c r="AJ309" i="1" s="1"/>
  <c r="AK309" i="1" s="1"/>
  <c r="AI310" i="1"/>
  <c r="AJ310" i="1" s="1"/>
  <c r="AK310" i="1" s="1"/>
  <c r="AI311" i="1"/>
  <c r="AJ311" i="1" s="1"/>
  <c r="AK311" i="1" s="1"/>
  <c r="AI312" i="1"/>
  <c r="AJ312" i="1" s="1"/>
  <c r="AK312" i="1" s="1"/>
  <c r="AI313" i="1"/>
  <c r="AJ313" i="1" s="1"/>
  <c r="AK313" i="1" s="1"/>
  <c r="AI314" i="1"/>
  <c r="AJ314" i="1" s="1"/>
  <c r="AK314" i="1" s="1"/>
  <c r="AI315" i="1"/>
  <c r="AJ315" i="1" s="1"/>
  <c r="AK315" i="1" s="1"/>
  <c r="AI316" i="1"/>
  <c r="AJ316" i="1" s="1"/>
  <c r="AK316" i="1" s="1"/>
  <c r="AI317" i="1"/>
  <c r="AJ317" i="1" s="1"/>
  <c r="AK317" i="1" s="1"/>
  <c r="AI318" i="1"/>
  <c r="AJ318" i="1" s="1"/>
  <c r="AK318" i="1" s="1"/>
  <c r="AI319" i="1"/>
  <c r="AJ319" i="1" s="1"/>
  <c r="AK319" i="1" s="1"/>
  <c r="AI320" i="1"/>
  <c r="AJ320" i="1" s="1"/>
  <c r="AK320" i="1" s="1"/>
  <c r="AI321" i="1"/>
  <c r="AJ321" i="1" s="1"/>
  <c r="AK321" i="1" s="1"/>
  <c r="AI322" i="1"/>
  <c r="AJ322" i="1" s="1"/>
  <c r="AK322" i="1" s="1"/>
  <c r="AI323" i="1"/>
  <c r="AJ323" i="1" s="1"/>
  <c r="AK323" i="1" s="1"/>
  <c r="AI324" i="1"/>
  <c r="AJ324" i="1" s="1"/>
  <c r="AK324" i="1" s="1"/>
  <c r="AI325" i="1"/>
  <c r="AJ325" i="1" s="1"/>
  <c r="AK325" i="1" s="1"/>
  <c r="AI326" i="1"/>
  <c r="AJ326" i="1" s="1"/>
  <c r="AK326" i="1" s="1"/>
  <c r="AI327" i="1"/>
  <c r="AJ327" i="1" s="1"/>
  <c r="AK327" i="1" s="1"/>
  <c r="AI328" i="1"/>
  <c r="AJ328" i="1" s="1"/>
  <c r="AK328" i="1" s="1"/>
  <c r="AI329" i="1"/>
  <c r="AJ329" i="1" s="1"/>
  <c r="AK329" i="1" s="1"/>
  <c r="AI330" i="1"/>
  <c r="AJ330" i="1" s="1"/>
  <c r="AK330" i="1" s="1"/>
  <c r="AI331" i="1"/>
  <c r="AJ331" i="1" s="1"/>
  <c r="AK331" i="1" s="1"/>
  <c r="AI332" i="1"/>
  <c r="AJ332" i="1" s="1"/>
  <c r="AK332" i="1" s="1"/>
  <c r="AI333" i="1"/>
  <c r="AJ333" i="1" s="1"/>
  <c r="AK333" i="1" s="1"/>
  <c r="AI334" i="1"/>
  <c r="AJ334" i="1" s="1"/>
  <c r="AK334" i="1" s="1"/>
  <c r="AI335" i="1"/>
  <c r="AJ335" i="1" s="1"/>
  <c r="AK335" i="1" s="1"/>
  <c r="AI336" i="1"/>
  <c r="AJ336" i="1" s="1"/>
  <c r="AK336" i="1" s="1"/>
  <c r="AI337" i="1"/>
  <c r="AJ337" i="1" s="1"/>
  <c r="AK337" i="1" s="1"/>
  <c r="AI338" i="1"/>
  <c r="AJ338" i="1" s="1"/>
  <c r="AK338" i="1" s="1"/>
  <c r="AI339" i="1"/>
  <c r="AJ339" i="1" s="1"/>
  <c r="AK339" i="1" s="1"/>
  <c r="AI340" i="1"/>
  <c r="AJ340" i="1" s="1"/>
  <c r="AK340" i="1" s="1"/>
  <c r="AI341" i="1"/>
  <c r="AJ341" i="1" s="1"/>
  <c r="AK341" i="1" s="1"/>
  <c r="AI342" i="1"/>
  <c r="AJ342" i="1" s="1"/>
  <c r="AK342" i="1" s="1"/>
  <c r="AI343" i="1"/>
  <c r="AJ343" i="1" s="1"/>
  <c r="AK343" i="1" s="1"/>
  <c r="AI344" i="1"/>
  <c r="AJ344" i="1" s="1"/>
  <c r="AK344" i="1" s="1"/>
  <c r="AI345" i="1"/>
  <c r="AJ345" i="1" s="1"/>
  <c r="AK345" i="1" s="1"/>
  <c r="AI346" i="1"/>
  <c r="AJ346" i="1" s="1"/>
  <c r="AK346" i="1" s="1"/>
  <c r="AI347" i="1"/>
  <c r="AJ347" i="1" s="1"/>
  <c r="AK347" i="1" s="1"/>
  <c r="AI348" i="1"/>
  <c r="AJ348" i="1" s="1"/>
  <c r="AK348" i="1" s="1"/>
  <c r="AI349" i="1"/>
  <c r="AJ349" i="1" s="1"/>
  <c r="AK349" i="1" s="1"/>
  <c r="AI350" i="1"/>
  <c r="AJ350" i="1" s="1"/>
  <c r="AK350" i="1" s="1"/>
  <c r="AI351" i="1"/>
  <c r="AJ351" i="1" s="1"/>
  <c r="AK351" i="1" s="1"/>
  <c r="AI352" i="1"/>
  <c r="AJ352" i="1" s="1"/>
  <c r="AK352" i="1" s="1"/>
  <c r="AI353" i="1"/>
  <c r="AJ353" i="1" s="1"/>
  <c r="AK353" i="1" s="1"/>
  <c r="AI354" i="1"/>
  <c r="AJ354" i="1" s="1"/>
  <c r="AK354" i="1" s="1"/>
  <c r="AI355" i="1"/>
  <c r="AJ355" i="1" s="1"/>
  <c r="AK355" i="1" s="1"/>
  <c r="AI356" i="1"/>
  <c r="AJ356" i="1" s="1"/>
  <c r="AK356" i="1" s="1"/>
  <c r="AI357" i="1"/>
  <c r="AJ357" i="1" s="1"/>
  <c r="AK357" i="1" s="1"/>
  <c r="AI358" i="1"/>
  <c r="AJ358" i="1" s="1"/>
  <c r="AK358" i="1" s="1"/>
  <c r="AI359" i="1"/>
  <c r="AJ359" i="1" s="1"/>
  <c r="AK359" i="1" s="1"/>
  <c r="AI360" i="1"/>
  <c r="AJ360" i="1" s="1"/>
  <c r="AK360" i="1" s="1"/>
  <c r="AI361" i="1"/>
  <c r="AJ361" i="1" s="1"/>
  <c r="AK361" i="1" s="1"/>
  <c r="AI362" i="1"/>
  <c r="AJ362" i="1" s="1"/>
  <c r="AK362" i="1" s="1"/>
  <c r="AI363" i="1"/>
  <c r="AJ363" i="1" s="1"/>
  <c r="AK363" i="1" s="1"/>
  <c r="AI364" i="1"/>
  <c r="AJ364" i="1" s="1"/>
  <c r="AK364" i="1" s="1"/>
  <c r="AI365" i="1"/>
  <c r="AJ365" i="1" s="1"/>
  <c r="AK365" i="1" s="1"/>
  <c r="AI366" i="1"/>
  <c r="AJ366" i="1" s="1"/>
  <c r="AK366" i="1" s="1"/>
  <c r="AI367" i="1"/>
  <c r="AJ367" i="1" s="1"/>
  <c r="AK367" i="1" s="1"/>
  <c r="AI368" i="1"/>
  <c r="AJ368" i="1" s="1"/>
  <c r="AK368" i="1" s="1"/>
  <c r="AI369" i="1"/>
  <c r="AJ369" i="1" s="1"/>
  <c r="AK369" i="1" s="1"/>
  <c r="AI370" i="1"/>
  <c r="AJ370" i="1" s="1"/>
  <c r="AK370" i="1" s="1"/>
  <c r="AI371" i="1"/>
  <c r="AJ371" i="1" s="1"/>
  <c r="AK371" i="1" s="1"/>
  <c r="AI372" i="1"/>
  <c r="AJ372" i="1" s="1"/>
  <c r="AK372" i="1" s="1"/>
  <c r="AI373" i="1"/>
  <c r="AJ373" i="1" s="1"/>
  <c r="AK373" i="1" s="1"/>
  <c r="AI374" i="1"/>
  <c r="AJ374" i="1" s="1"/>
  <c r="AK374" i="1" s="1"/>
  <c r="AI375" i="1"/>
  <c r="AJ375" i="1" s="1"/>
  <c r="AK375" i="1" s="1"/>
  <c r="AI376" i="1"/>
  <c r="AJ376" i="1" s="1"/>
  <c r="AK376" i="1" s="1"/>
  <c r="AI377" i="1"/>
  <c r="AJ377" i="1" s="1"/>
  <c r="AK377" i="1" s="1"/>
  <c r="AI378" i="1"/>
  <c r="AJ378" i="1" s="1"/>
  <c r="AK378" i="1" s="1"/>
  <c r="AI379" i="1"/>
  <c r="AJ379" i="1" s="1"/>
  <c r="AK379" i="1" s="1"/>
  <c r="AI380" i="1"/>
  <c r="AJ380" i="1" s="1"/>
  <c r="AK380" i="1" s="1"/>
  <c r="AI381" i="1"/>
  <c r="AJ381" i="1" s="1"/>
  <c r="AK381" i="1" s="1"/>
  <c r="AI382" i="1"/>
  <c r="AJ382" i="1" s="1"/>
  <c r="AK382" i="1" s="1"/>
  <c r="AI383" i="1"/>
  <c r="AJ383" i="1" s="1"/>
  <c r="AK383" i="1" s="1"/>
  <c r="AI384" i="1"/>
  <c r="AJ384" i="1" s="1"/>
  <c r="AK384" i="1" s="1"/>
  <c r="AI385" i="1"/>
  <c r="AJ385" i="1" s="1"/>
  <c r="AK385" i="1" s="1"/>
  <c r="AI386" i="1"/>
  <c r="AJ386" i="1" s="1"/>
  <c r="AK386" i="1" s="1"/>
  <c r="AI387" i="1"/>
  <c r="AJ387" i="1" s="1"/>
  <c r="AK387" i="1" s="1"/>
  <c r="AI388" i="1"/>
  <c r="AJ388" i="1" s="1"/>
  <c r="AK388" i="1" s="1"/>
  <c r="AI389" i="1"/>
  <c r="AJ389" i="1" s="1"/>
  <c r="AK389" i="1" s="1"/>
  <c r="AI390" i="1"/>
  <c r="AJ390" i="1" s="1"/>
  <c r="AK390" i="1" s="1"/>
  <c r="AI391" i="1"/>
  <c r="AJ391" i="1" s="1"/>
  <c r="AK391" i="1" s="1"/>
  <c r="AI392" i="1"/>
  <c r="AJ392" i="1" s="1"/>
  <c r="AK392" i="1" s="1"/>
  <c r="AI393" i="1"/>
  <c r="AJ393" i="1" s="1"/>
  <c r="AK393" i="1" s="1"/>
  <c r="AI394" i="1"/>
  <c r="AJ394" i="1" s="1"/>
  <c r="AK394" i="1" s="1"/>
  <c r="AI395" i="1"/>
  <c r="AJ395" i="1" s="1"/>
  <c r="AK395" i="1" s="1"/>
  <c r="AI396" i="1"/>
  <c r="AJ396" i="1" s="1"/>
  <c r="AK396" i="1" s="1"/>
  <c r="AI397" i="1"/>
  <c r="AJ397" i="1" s="1"/>
  <c r="AK397" i="1" s="1"/>
  <c r="AI398" i="1"/>
  <c r="AJ398" i="1" s="1"/>
  <c r="AK398" i="1" s="1"/>
  <c r="AI399" i="1"/>
  <c r="AJ399" i="1" s="1"/>
  <c r="AK399" i="1" s="1"/>
  <c r="AI400" i="1"/>
  <c r="AJ400" i="1" s="1"/>
  <c r="AK400" i="1" s="1"/>
  <c r="AI401" i="1"/>
  <c r="AJ401" i="1" s="1"/>
  <c r="AK401" i="1" s="1"/>
  <c r="AI402" i="1"/>
  <c r="AJ402" i="1" s="1"/>
  <c r="AK402" i="1" s="1"/>
  <c r="AI403" i="1"/>
  <c r="AJ403" i="1" s="1"/>
  <c r="AK403" i="1" s="1"/>
  <c r="AI404" i="1"/>
  <c r="AJ404" i="1" s="1"/>
  <c r="AK404" i="1" s="1"/>
  <c r="AI405" i="1"/>
  <c r="AJ405" i="1" s="1"/>
  <c r="AK405" i="1" s="1"/>
  <c r="AI406" i="1"/>
  <c r="AJ406" i="1" s="1"/>
  <c r="AK406" i="1" s="1"/>
  <c r="AI407" i="1"/>
  <c r="AJ407" i="1" s="1"/>
  <c r="AK407" i="1" s="1"/>
  <c r="AI408" i="1"/>
  <c r="AJ408" i="1" s="1"/>
  <c r="AK408" i="1" s="1"/>
  <c r="AI409" i="1"/>
  <c r="AJ409" i="1" s="1"/>
  <c r="AK409" i="1" s="1"/>
  <c r="AI410" i="1"/>
  <c r="AJ410" i="1" s="1"/>
  <c r="AK410" i="1" s="1"/>
  <c r="AI411" i="1"/>
  <c r="AJ411" i="1" s="1"/>
  <c r="AK411" i="1" s="1"/>
  <c r="AI412" i="1"/>
  <c r="AJ412" i="1" s="1"/>
  <c r="AK412" i="1" s="1"/>
  <c r="AI413" i="1"/>
  <c r="AJ413" i="1" s="1"/>
  <c r="AK413" i="1" s="1"/>
  <c r="AI414" i="1"/>
  <c r="AJ414" i="1" s="1"/>
  <c r="AK414" i="1" s="1"/>
  <c r="AI415" i="1"/>
  <c r="AJ415" i="1" s="1"/>
  <c r="AK415" i="1" s="1"/>
  <c r="AI416" i="1"/>
  <c r="AJ416" i="1" s="1"/>
  <c r="AK416" i="1" s="1"/>
  <c r="AI417" i="1"/>
  <c r="AJ417" i="1" s="1"/>
  <c r="AK417" i="1" s="1"/>
  <c r="AI418" i="1"/>
  <c r="AJ418" i="1" s="1"/>
  <c r="AK418" i="1" s="1"/>
  <c r="AI419" i="1"/>
  <c r="AJ419" i="1" s="1"/>
  <c r="AK419" i="1" s="1"/>
  <c r="AI420" i="1"/>
  <c r="AJ420" i="1" s="1"/>
  <c r="AK420" i="1" s="1"/>
  <c r="AI421" i="1"/>
  <c r="AJ421" i="1" s="1"/>
  <c r="AK421" i="1" s="1"/>
  <c r="AI422" i="1"/>
  <c r="AJ422" i="1" s="1"/>
  <c r="AK422" i="1" s="1"/>
  <c r="AI423" i="1"/>
  <c r="AJ423" i="1" s="1"/>
  <c r="AK423" i="1" s="1"/>
  <c r="AI424" i="1"/>
  <c r="AJ424" i="1" s="1"/>
  <c r="AK424" i="1" s="1"/>
  <c r="AI425" i="1"/>
  <c r="AJ425" i="1" s="1"/>
  <c r="AK425" i="1" s="1"/>
  <c r="AI426" i="1"/>
  <c r="AJ426" i="1" s="1"/>
  <c r="AK426" i="1" s="1"/>
  <c r="AI427" i="1"/>
  <c r="AJ427" i="1" s="1"/>
  <c r="AK427" i="1" s="1"/>
  <c r="AI428" i="1"/>
  <c r="AJ428" i="1" s="1"/>
  <c r="AK428" i="1" s="1"/>
  <c r="AI429" i="1"/>
  <c r="AJ429" i="1" s="1"/>
  <c r="AK429" i="1" s="1"/>
  <c r="AI430" i="1"/>
  <c r="AJ430" i="1" s="1"/>
  <c r="AK430" i="1" s="1"/>
  <c r="AI431" i="1"/>
  <c r="AJ431" i="1" s="1"/>
  <c r="AK431" i="1" s="1"/>
  <c r="AI432" i="1"/>
  <c r="AJ432" i="1" s="1"/>
  <c r="AK432" i="1" s="1"/>
  <c r="AI433" i="1"/>
  <c r="AJ433" i="1" s="1"/>
  <c r="AK433" i="1" s="1"/>
  <c r="AI434" i="1"/>
  <c r="AJ434" i="1" s="1"/>
  <c r="AK434" i="1" s="1"/>
  <c r="AI435" i="1"/>
  <c r="AJ435" i="1" s="1"/>
  <c r="AK435" i="1" s="1"/>
  <c r="AI436" i="1"/>
  <c r="AJ436" i="1" s="1"/>
  <c r="AK436" i="1" s="1"/>
  <c r="AI437" i="1"/>
  <c r="AJ437" i="1" s="1"/>
  <c r="AK437" i="1" s="1"/>
  <c r="AI438" i="1"/>
  <c r="AJ438" i="1" s="1"/>
  <c r="AK438" i="1" s="1"/>
  <c r="AI439" i="1"/>
  <c r="AJ439" i="1" s="1"/>
  <c r="AK439" i="1" s="1"/>
  <c r="AI440" i="1"/>
  <c r="AJ440" i="1" s="1"/>
  <c r="AK440" i="1" s="1"/>
  <c r="AI441" i="1"/>
  <c r="AJ441" i="1" s="1"/>
  <c r="AK441" i="1" s="1"/>
  <c r="AI442" i="1"/>
  <c r="AJ442" i="1" s="1"/>
  <c r="AK442" i="1" s="1"/>
  <c r="AI443" i="1"/>
  <c r="AJ443" i="1" s="1"/>
  <c r="AK443" i="1" s="1"/>
  <c r="AI444" i="1"/>
  <c r="AJ444" i="1" s="1"/>
  <c r="AK444" i="1" s="1"/>
  <c r="AI445" i="1"/>
  <c r="AJ445" i="1" s="1"/>
  <c r="AK445" i="1" s="1"/>
  <c r="AI446" i="1"/>
  <c r="AJ446" i="1" s="1"/>
  <c r="AK446" i="1" s="1"/>
  <c r="AI447" i="1"/>
  <c r="AJ447" i="1" s="1"/>
  <c r="AK447" i="1" s="1"/>
  <c r="AI448" i="1"/>
  <c r="AJ448" i="1" s="1"/>
  <c r="AK448" i="1" s="1"/>
  <c r="AI449" i="1"/>
  <c r="AJ449" i="1" s="1"/>
  <c r="AK449" i="1" s="1"/>
  <c r="AI450" i="1"/>
  <c r="AJ450" i="1" s="1"/>
  <c r="AK450" i="1" s="1"/>
  <c r="AI451" i="1"/>
  <c r="AJ451" i="1" s="1"/>
  <c r="AK451" i="1" s="1"/>
  <c r="AI452" i="1"/>
  <c r="AJ452" i="1" s="1"/>
  <c r="AK452" i="1" s="1"/>
  <c r="AI453" i="1"/>
  <c r="AJ453" i="1" s="1"/>
  <c r="AK453" i="1" s="1"/>
  <c r="AI454" i="1"/>
  <c r="AJ454" i="1" s="1"/>
  <c r="AK454" i="1" s="1"/>
  <c r="AI455" i="1"/>
  <c r="AJ455" i="1" s="1"/>
  <c r="AK455" i="1" s="1"/>
  <c r="AI456" i="1"/>
  <c r="AJ456" i="1" s="1"/>
  <c r="AK456" i="1" s="1"/>
  <c r="AI457" i="1"/>
  <c r="AJ457" i="1" s="1"/>
  <c r="AK457" i="1" s="1"/>
  <c r="AI458" i="1"/>
  <c r="AJ458" i="1" s="1"/>
  <c r="AK458" i="1" s="1"/>
  <c r="AI459" i="1"/>
  <c r="AJ459" i="1" s="1"/>
  <c r="AK459" i="1" s="1"/>
  <c r="AI460" i="1"/>
  <c r="AJ460" i="1" s="1"/>
  <c r="AK460" i="1" s="1"/>
  <c r="AI461" i="1"/>
  <c r="AJ461" i="1" s="1"/>
  <c r="AK461" i="1" s="1"/>
  <c r="AI462" i="1"/>
  <c r="AJ462" i="1" s="1"/>
  <c r="AK462" i="1" s="1"/>
  <c r="AI463" i="1"/>
  <c r="AJ463" i="1" s="1"/>
  <c r="AK463" i="1" s="1"/>
  <c r="AI464" i="1"/>
  <c r="AJ464" i="1" s="1"/>
  <c r="AK464" i="1" s="1"/>
  <c r="AI465" i="1"/>
  <c r="AJ465" i="1" s="1"/>
  <c r="AK465" i="1" s="1"/>
  <c r="AI466" i="1"/>
  <c r="AJ466" i="1" s="1"/>
  <c r="AK466" i="1" s="1"/>
  <c r="AI467" i="1"/>
  <c r="AJ467" i="1" s="1"/>
  <c r="AK467" i="1" s="1"/>
  <c r="AI468" i="1"/>
  <c r="AJ468" i="1" s="1"/>
  <c r="AK468" i="1" s="1"/>
  <c r="AI469" i="1"/>
  <c r="AJ469" i="1" s="1"/>
  <c r="AK469" i="1" s="1"/>
  <c r="AI470" i="1"/>
  <c r="AJ470" i="1" s="1"/>
  <c r="AK470" i="1" s="1"/>
  <c r="AI471" i="1"/>
  <c r="AJ471" i="1" s="1"/>
  <c r="AK471" i="1" s="1"/>
  <c r="AI472" i="1"/>
  <c r="AJ472" i="1" s="1"/>
  <c r="AK472" i="1" s="1"/>
  <c r="AI473" i="1"/>
  <c r="AJ473" i="1" s="1"/>
  <c r="AK473" i="1" s="1"/>
  <c r="AI474" i="1"/>
  <c r="AJ474" i="1" s="1"/>
  <c r="AK474" i="1" s="1"/>
  <c r="AI475" i="1"/>
  <c r="AJ475" i="1" s="1"/>
  <c r="AK475" i="1" s="1"/>
  <c r="AI476" i="1"/>
  <c r="AJ476" i="1" s="1"/>
  <c r="AK476" i="1" s="1"/>
  <c r="AI477" i="1"/>
  <c r="AJ477" i="1" s="1"/>
  <c r="AK477" i="1" s="1"/>
  <c r="AI478" i="1"/>
  <c r="AJ478" i="1" s="1"/>
  <c r="AK478" i="1" s="1"/>
  <c r="AI479" i="1"/>
  <c r="AJ479" i="1" s="1"/>
  <c r="AK479" i="1" s="1"/>
  <c r="AI480" i="1"/>
  <c r="AJ480" i="1" s="1"/>
  <c r="AK480" i="1" s="1"/>
  <c r="AI481" i="1"/>
  <c r="AJ481" i="1" s="1"/>
  <c r="AK481" i="1" s="1"/>
  <c r="AI482" i="1"/>
  <c r="AJ482" i="1" s="1"/>
  <c r="AK482" i="1" s="1"/>
  <c r="AI483" i="1"/>
  <c r="AJ483" i="1" s="1"/>
  <c r="AK483" i="1" s="1"/>
  <c r="AI484" i="1"/>
  <c r="AJ484" i="1" s="1"/>
  <c r="AK484" i="1" s="1"/>
  <c r="AI485" i="1"/>
  <c r="AJ485" i="1" s="1"/>
  <c r="AK485" i="1" s="1"/>
  <c r="AI486" i="1"/>
  <c r="AJ486" i="1" s="1"/>
  <c r="AK486" i="1" s="1"/>
  <c r="AI487" i="1"/>
  <c r="AJ487" i="1" s="1"/>
  <c r="AK487" i="1" s="1"/>
  <c r="AI488" i="1"/>
  <c r="AJ488" i="1" s="1"/>
  <c r="AK488" i="1" s="1"/>
  <c r="AI489" i="1"/>
  <c r="AJ489" i="1" s="1"/>
  <c r="AK489" i="1" s="1"/>
  <c r="AI490" i="1"/>
  <c r="AJ490" i="1" s="1"/>
  <c r="AK490" i="1" s="1"/>
  <c r="AI491" i="1"/>
  <c r="AJ491" i="1" s="1"/>
  <c r="AK491" i="1" s="1"/>
  <c r="AI492" i="1"/>
  <c r="AJ492" i="1" s="1"/>
  <c r="AK492" i="1" s="1"/>
  <c r="AI493" i="1"/>
  <c r="AJ493" i="1" s="1"/>
  <c r="AK493" i="1" s="1"/>
  <c r="AI494" i="1"/>
  <c r="AJ494" i="1" s="1"/>
  <c r="AK494" i="1" s="1"/>
  <c r="AI495" i="1"/>
  <c r="AJ495" i="1" s="1"/>
  <c r="AK495" i="1" s="1"/>
  <c r="AI496" i="1"/>
  <c r="AJ496" i="1" s="1"/>
  <c r="AK496" i="1" s="1"/>
  <c r="AI497" i="1"/>
  <c r="AJ497" i="1" s="1"/>
  <c r="AK497" i="1" s="1"/>
  <c r="AI498" i="1"/>
  <c r="AJ498" i="1" s="1"/>
  <c r="AK498" i="1" s="1"/>
  <c r="AI499" i="1"/>
  <c r="AJ499" i="1" s="1"/>
  <c r="AK499" i="1" s="1"/>
  <c r="AI500" i="1"/>
  <c r="AJ500" i="1" s="1"/>
  <c r="AK500" i="1" s="1"/>
  <c r="AI501" i="1"/>
  <c r="AJ501" i="1" s="1"/>
  <c r="AK501" i="1" s="1"/>
  <c r="AI502" i="1"/>
  <c r="AJ502" i="1" s="1"/>
  <c r="AK502" i="1" s="1"/>
  <c r="AI503" i="1"/>
  <c r="AJ503" i="1" s="1"/>
  <c r="AK503" i="1" s="1"/>
  <c r="AI504" i="1"/>
  <c r="AJ504" i="1" s="1"/>
  <c r="AK504" i="1" s="1"/>
  <c r="AI505" i="1"/>
  <c r="AJ505" i="1" s="1"/>
  <c r="AK505" i="1" s="1"/>
  <c r="AI506" i="1"/>
  <c r="AJ506" i="1" s="1"/>
  <c r="AK506" i="1" s="1"/>
  <c r="AI507" i="1"/>
  <c r="AJ507" i="1" s="1"/>
  <c r="AK507" i="1" s="1"/>
  <c r="AI508" i="1"/>
  <c r="AJ508" i="1" s="1"/>
  <c r="AK508" i="1" s="1"/>
  <c r="AI509" i="1"/>
  <c r="AJ509" i="1" s="1"/>
  <c r="AK509" i="1" s="1"/>
  <c r="AI510" i="1"/>
  <c r="AJ510" i="1" s="1"/>
  <c r="AK510" i="1" s="1"/>
  <c r="AI511" i="1"/>
  <c r="AJ511" i="1" s="1"/>
  <c r="AK511" i="1" s="1"/>
  <c r="AI512" i="1"/>
  <c r="AJ512" i="1" s="1"/>
  <c r="AK512" i="1" s="1"/>
  <c r="AI513" i="1"/>
  <c r="AJ513" i="1" s="1"/>
  <c r="AK513" i="1" s="1"/>
  <c r="AI514" i="1"/>
  <c r="AJ514" i="1" s="1"/>
  <c r="AK514" i="1" s="1"/>
  <c r="AI515" i="1"/>
  <c r="AJ515" i="1" s="1"/>
  <c r="AK515" i="1" s="1"/>
  <c r="AI516" i="1"/>
  <c r="AJ516" i="1" s="1"/>
  <c r="AK516" i="1" s="1"/>
  <c r="AI517" i="1"/>
  <c r="AJ517" i="1" s="1"/>
  <c r="AK517" i="1" s="1"/>
  <c r="AI518" i="1"/>
  <c r="AJ518" i="1" s="1"/>
  <c r="AK518" i="1" s="1"/>
  <c r="AI519" i="1"/>
  <c r="AJ519" i="1" s="1"/>
  <c r="AK519" i="1" s="1"/>
  <c r="AI520" i="1"/>
  <c r="AJ520" i="1" s="1"/>
  <c r="AK520" i="1" s="1"/>
  <c r="AI521" i="1"/>
  <c r="AJ521" i="1" s="1"/>
  <c r="AK521" i="1" s="1"/>
  <c r="AI522" i="1"/>
  <c r="AJ522" i="1" s="1"/>
  <c r="AK522" i="1" s="1"/>
  <c r="AI523" i="1"/>
  <c r="AJ523" i="1" s="1"/>
  <c r="AK523" i="1" s="1"/>
  <c r="AI524" i="1"/>
  <c r="AJ524" i="1" s="1"/>
  <c r="AK524" i="1" s="1"/>
  <c r="AI525" i="1"/>
  <c r="AJ525" i="1" s="1"/>
  <c r="AK525" i="1" s="1"/>
  <c r="AI526" i="1"/>
  <c r="AJ526" i="1" s="1"/>
  <c r="AK526" i="1" s="1"/>
  <c r="AI527" i="1"/>
  <c r="AJ527" i="1" s="1"/>
  <c r="AK527" i="1" s="1"/>
  <c r="AI528" i="1"/>
  <c r="AJ528" i="1" s="1"/>
  <c r="AK528" i="1" s="1"/>
  <c r="AI529" i="1"/>
  <c r="AJ529" i="1" s="1"/>
  <c r="AK529" i="1" s="1"/>
  <c r="AI530" i="1"/>
  <c r="AJ530" i="1" s="1"/>
  <c r="AK530" i="1" s="1"/>
  <c r="AI531" i="1"/>
  <c r="AJ531" i="1" s="1"/>
  <c r="AK531" i="1" s="1"/>
  <c r="AI532" i="1"/>
  <c r="AJ532" i="1" s="1"/>
  <c r="AK532" i="1" s="1"/>
  <c r="AI533" i="1"/>
  <c r="AJ533" i="1" s="1"/>
  <c r="AK533" i="1" s="1"/>
  <c r="AI534" i="1"/>
  <c r="AJ534" i="1" s="1"/>
  <c r="AK534" i="1" s="1"/>
  <c r="AI535" i="1"/>
  <c r="AJ535" i="1" s="1"/>
  <c r="AK535" i="1" s="1"/>
  <c r="AI536" i="1"/>
  <c r="AJ536" i="1" s="1"/>
  <c r="AK536" i="1" s="1"/>
  <c r="AI537" i="1"/>
  <c r="AJ537" i="1" s="1"/>
  <c r="AK537" i="1" s="1"/>
  <c r="AI538" i="1"/>
  <c r="AJ538" i="1" s="1"/>
  <c r="AK538" i="1" s="1"/>
  <c r="AI539" i="1"/>
  <c r="AJ539" i="1" s="1"/>
  <c r="AK539" i="1" s="1"/>
  <c r="AI540" i="1"/>
  <c r="AJ540" i="1" s="1"/>
  <c r="AK540" i="1" s="1"/>
  <c r="AI541" i="1"/>
  <c r="AJ541" i="1" s="1"/>
  <c r="AK541" i="1" s="1"/>
  <c r="AI542" i="1"/>
  <c r="AJ542" i="1" s="1"/>
  <c r="AK542" i="1" s="1"/>
  <c r="AI543" i="1"/>
  <c r="AJ543" i="1" s="1"/>
  <c r="AK543" i="1" s="1"/>
  <c r="AI544" i="1"/>
  <c r="AJ544" i="1" s="1"/>
  <c r="AK544" i="1" s="1"/>
  <c r="AI545" i="1"/>
  <c r="AJ545" i="1" s="1"/>
  <c r="AK545" i="1" s="1"/>
  <c r="AI546" i="1"/>
  <c r="AJ546" i="1" s="1"/>
  <c r="AK546" i="1" s="1"/>
  <c r="AI547" i="1"/>
  <c r="AJ547" i="1" s="1"/>
  <c r="AK547" i="1" s="1"/>
  <c r="AI548" i="1"/>
  <c r="AJ548" i="1" s="1"/>
  <c r="AK548" i="1" s="1"/>
  <c r="AI549" i="1"/>
  <c r="AJ549" i="1" s="1"/>
  <c r="AK549" i="1" s="1"/>
  <c r="AI550" i="1"/>
  <c r="AJ550" i="1" s="1"/>
  <c r="AK550" i="1" s="1"/>
  <c r="AI551" i="1"/>
  <c r="AJ551" i="1" s="1"/>
  <c r="AK551" i="1" s="1"/>
  <c r="AI552" i="1"/>
  <c r="AJ552" i="1" s="1"/>
  <c r="AK552" i="1" s="1"/>
  <c r="AI553" i="1"/>
  <c r="AJ553" i="1" s="1"/>
  <c r="AK553" i="1" s="1"/>
  <c r="AI554" i="1"/>
  <c r="AJ554" i="1" s="1"/>
  <c r="AK554" i="1" s="1"/>
  <c r="AI555" i="1"/>
  <c r="AJ555" i="1" s="1"/>
  <c r="AK555" i="1" s="1"/>
  <c r="AI556" i="1"/>
  <c r="AJ556" i="1" s="1"/>
  <c r="AK556" i="1" s="1"/>
  <c r="AI557" i="1"/>
  <c r="AJ557" i="1" s="1"/>
  <c r="AK557" i="1" s="1"/>
  <c r="AI558" i="1"/>
  <c r="AJ558" i="1" s="1"/>
  <c r="AK558" i="1" s="1"/>
  <c r="AI559" i="1"/>
  <c r="AJ559" i="1" s="1"/>
  <c r="AK559" i="1" s="1"/>
  <c r="AI560" i="1"/>
  <c r="AJ560" i="1" s="1"/>
  <c r="AK560" i="1" s="1"/>
  <c r="AI561" i="1"/>
  <c r="AJ561" i="1" s="1"/>
  <c r="AK561" i="1" s="1"/>
  <c r="AI562" i="1"/>
  <c r="AJ562" i="1" s="1"/>
  <c r="AK562" i="1" s="1"/>
  <c r="AI563" i="1"/>
  <c r="AJ563" i="1" s="1"/>
  <c r="AK563" i="1" s="1"/>
  <c r="AI564" i="1"/>
  <c r="AJ564" i="1" s="1"/>
  <c r="AK564" i="1" s="1"/>
  <c r="AI565" i="1"/>
  <c r="AJ565" i="1" s="1"/>
  <c r="AK565" i="1" s="1"/>
  <c r="AI566" i="1"/>
  <c r="AJ566" i="1" s="1"/>
  <c r="AK566" i="1" s="1"/>
  <c r="AI567" i="1"/>
  <c r="AJ567" i="1" s="1"/>
  <c r="AK567" i="1" s="1"/>
  <c r="AI568" i="1"/>
  <c r="AJ568" i="1" s="1"/>
  <c r="AK568" i="1" s="1"/>
  <c r="AI569" i="1"/>
  <c r="AJ569" i="1" s="1"/>
  <c r="AK569" i="1" s="1"/>
  <c r="AI570" i="1"/>
  <c r="AJ570" i="1" s="1"/>
  <c r="AK570" i="1" s="1"/>
  <c r="AI571" i="1"/>
  <c r="AJ571" i="1" s="1"/>
  <c r="AK571" i="1" s="1"/>
  <c r="AI572" i="1"/>
  <c r="AJ572" i="1" s="1"/>
  <c r="AK572" i="1" s="1"/>
  <c r="AI573" i="1"/>
  <c r="AJ573" i="1" s="1"/>
  <c r="AK573" i="1" s="1"/>
  <c r="AI574" i="1"/>
  <c r="AJ574" i="1" s="1"/>
  <c r="AK574" i="1" s="1"/>
  <c r="AI575" i="1"/>
  <c r="AJ575" i="1" s="1"/>
  <c r="AK575" i="1" s="1"/>
  <c r="AI576" i="1"/>
  <c r="AJ576" i="1" s="1"/>
  <c r="AK576" i="1" s="1"/>
  <c r="AI577" i="1"/>
  <c r="AJ577" i="1" s="1"/>
  <c r="AK577" i="1" s="1"/>
  <c r="AI578" i="1"/>
  <c r="AJ578" i="1" s="1"/>
  <c r="AK578" i="1" s="1"/>
  <c r="AI579" i="1"/>
  <c r="AJ579" i="1" s="1"/>
  <c r="AK579" i="1" s="1"/>
  <c r="AI580" i="1"/>
  <c r="AJ580" i="1" s="1"/>
  <c r="AK580" i="1" s="1"/>
  <c r="AI581" i="1"/>
  <c r="AJ581" i="1" s="1"/>
  <c r="AK581" i="1" s="1"/>
  <c r="AI582" i="1"/>
  <c r="AJ582" i="1" s="1"/>
  <c r="AK582" i="1" s="1"/>
  <c r="AI583" i="1"/>
  <c r="AJ583" i="1" s="1"/>
  <c r="AK583" i="1" s="1"/>
  <c r="AI584" i="1"/>
  <c r="AJ584" i="1" s="1"/>
  <c r="AK584" i="1" s="1"/>
  <c r="AI585" i="1"/>
  <c r="AJ585" i="1" s="1"/>
  <c r="AK585" i="1" s="1"/>
  <c r="AI586" i="1"/>
  <c r="AJ586" i="1" s="1"/>
  <c r="AK586" i="1" s="1"/>
  <c r="AI587" i="1"/>
  <c r="AJ587" i="1" s="1"/>
  <c r="AK587" i="1" s="1"/>
  <c r="AI588" i="1"/>
  <c r="AJ588" i="1" s="1"/>
  <c r="AK588" i="1" s="1"/>
  <c r="AI589" i="1"/>
  <c r="AJ589" i="1" s="1"/>
  <c r="AK589" i="1" s="1"/>
  <c r="AI590" i="1"/>
  <c r="AJ590" i="1" s="1"/>
  <c r="AK590" i="1" s="1"/>
  <c r="AI591" i="1"/>
  <c r="AJ591" i="1" s="1"/>
  <c r="AK591" i="1" s="1"/>
  <c r="AI592" i="1"/>
  <c r="AJ592" i="1" s="1"/>
  <c r="AK592" i="1" s="1"/>
  <c r="AI593" i="1"/>
  <c r="AJ593" i="1" s="1"/>
  <c r="AK593" i="1" s="1"/>
  <c r="AI594" i="1"/>
  <c r="AJ594" i="1" s="1"/>
  <c r="AK594" i="1" s="1"/>
  <c r="AI595" i="1"/>
  <c r="AJ595" i="1" s="1"/>
  <c r="AK595" i="1" s="1"/>
  <c r="AI596" i="1"/>
  <c r="AJ596" i="1" s="1"/>
  <c r="AK596" i="1" s="1"/>
  <c r="AI597" i="1"/>
  <c r="AJ597" i="1" s="1"/>
  <c r="AK597" i="1" s="1"/>
  <c r="AI598" i="1"/>
  <c r="AJ598" i="1" s="1"/>
  <c r="AK598" i="1" s="1"/>
  <c r="AI599" i="1"/>
  <c r="AJ599" i="1" s="1"/>
  <c r="AK599" i="1" s="1"/>
  <c r="AI600" i="1"/>
  <c r="AJ600" i="1" s="1"/>
  <c r="AK600" i="1" s="1"/>
  <c r="AI601" i="1"/>
  <c r="AJ601" i="1" s="1"/>
  <c r="AK601" i="1" s="1"/>
  <c r="AI602" i="1"/>
  <c r="AJ602" i="1" s="1"/>
  <c r="AK602" i="1" s="1"/>
  <c r="AI603" i="1"/>
  <c r="AJ603" i="1" s="1"/>
  <c r="AK603" i="1" s="1"/>
  <c r="AI604" i="1"/>
  <c r="AJ604" i="1" s="1"/>
  <c r="AK604" i="1" s="1"/>
  <c r="AI605" i="1"/>
  <c r="AJ605" i="1" s="1"/>
  <c r="AK605" i="1" s="1"/>
  <c r="AI606" i="1"/>
  <c r="AJ606" i="1" s="1"/>
  <c r="AK606" i="1" s="1"/>
  <c r="AI607" i="1"/>
  <c r="AJ607" i="1" s="1"/>
  <c r="AK607" i="1" s="1"/>
  <c r="AI608" i="1"/>
  <c r="AJ608" i="1" s="1"/>
  <c r="AK608" i="1" s="1"/>
  <c r="AI609" i="1"/>
  <c r="AJ609" i="1" s="1"/>
  <c r="AK609" i="1" s="1"/>
  <c r="AI610" i="1"/>
  <c r="AJ610" i="1" s="1"/>
  <c r="AK610" i="1" s="1"/>
  <c r="AI611" i="1"/>
  <c r="AJ611" i="1" s="1"/>
  <c r="AK611" i="1" s="1"/>
  <c r="AI612" i="1"/>
  <c r="AJ612" i="1" s="1"/>
  <c r="AK612" i="1" s="1"/>
  <c r="AI613" i="1"/>
  <c r="AJ613" i="1" s="1"/>
  <c r="AK613" i="1" s="1"/>
  <c r="AI614" i="1"/>
  <c r="AJ614" i="1" s="1"/>
  <c r="AK614" i="1" s="1"/>
  <c r="AI615" i="1"/>
  <c r="AJ615" i="1" s="1"/>
  <c r="AK615" i="1" s="1"/>
  <c r="AI616" i="1"/>
  <c r="AJ616" i="1" s="1"/>
  <c r="AK616" i="1" s="1"/>
  <c r="AI617" i="1"/>
  <c r="AJ617" i="1" s="1"/>
  <c r="AK617" i="1" s="1"/>
  <c r="AI618" i="1"/>
  <c r="AJ618" i="1" s="1"/>
  <c r="AK618" i="1" s="1"/>
  <c r="AI619" i="1"/>
  <c r="AJ619" i="1" s="1"/>
  <c r="AK619" i="1" s="1"/>
  <c r="AI620" i="1"/>
  <c r="AJ620" i="1" s="1"/>
  <c r="AK620" i="1" s="1"/>
  <c r="AI621" i="1"/>
  <c r="AJ621" i="1" s="1"/>
  <c r="AK621" i="1" s="1"/>
  <c r="AI622" i="1"/>
  <c r="AJ622" i="1" s="1"/>
  <c r="AK622" i="1" s="1"/>
  <c r="AI623" i="1"/>
  <c r="AJ623" i="1" s="1"/>
  <c r="AK623" i="1" s="1"/>
  <c r="AI624" i="1"/>
  <c r="AJ624" i="1" s="1"/>
  <c r="AK624" i="1" s="1"/>
  <c r="AI625" i="1"/>
  <c r="AJ625" i="1" s="1"/>
  <c r="AK625" i="1" s="1"/>
  <c r="AI626" i="1"/>
  <c r="AJ626" i="1" s="1"/>
  <c r="AK626" i="1" s="1"/>
  <c r="AI627" i="1"/>
  <c r="AJ627" i="1" s="1"/>
  <c r="AK627" i="1" s="1"/>
  <c r="AI628" i="1"/>
  <c r="AJ628" i="1" s="1"/>
  <c r="AK628" i="1" s="1"/>
  <c r="AI629" i="1"/>
  <c r="AJ629" i="1" s="1"/>
  <c r="AK629" i="1" s="1"/>
  <c r="AI630" i="1"/>
  <c r="AJ630" i="1" s="1"/>
  <c r="AK630" i="1" s="1"/>
  <c r="AI631" i="1"/>
  <c r="AJ631" i="1" s="1"/>
  <c r="AK631" i="1" s="1"/>
  <c r="AI632" i="1"/>
  <c r="AJ632" i="1" s="1"/>
  <c r="AK632" i="1" s="1"/>
  <c r="AI633" i="1"/>
  <c r="AJ633" i="1" s="1"/>
  <c r="AK633" i="1" s="1"/>
  <c r="AI634" i="1"/>
  <c r="AJ634" i="1" s="1"/>
  <c r="AK634" i="1" s="1"/>
  <c r="AI635" i="1"/>
  <c r="AJ635" i="1" s="1"/>
  <c r="AK635" i="1" s="1"/>
  <c r="AI636" i="1"/>
  <c r="AJ636" i="1" s="1"/>
  <c r="AK636" i="1" s="1"/>
  <c r="AI637" i="1"/>
  <c r="AJ637" i="1" s="1"/>
  <c r="AK637" i="1" s="1"/>
  <c r="AI638" i="1"/>
  <c r="AJ638" i="1" s="1"/>
  <c r="AK638" i="1" s="1"/>
  <c r="AI639" i="1"/>
  <c r="AJ639" i="1" s="1"/>
  <c r="AK639" i="1" s="1"/>
  <c r="AI640" i="1"/>
  <c r="AJ640" i="1" s="1"/>
  <c r="AK640" i="1" s="1"/>
  <c r="AI641" i="1"/>
  <c r="AJ641" i="1" s="1"/>
  <c r="AK641" i="1" s="1"/>
  <c r="AI642" i="1"/>
  <c r="AJ642" i="1" s="1"/>
  <c r="AK642" i="1" s="1"/>
  <c r="AI643" i="1"/>
  <c r="AJ643" i="1" s="1"/>
  <c r="AK643" i="1" s="1"/>
  <c r="AI644" i="1"/>
  <c r="AJ644" i="1" s="1"/>
  <c r="AK644" i="1" s="1"/>
  <c r="AI645" i="1"/>
  <c r="AJ645" i="1" s="1"/>
  <c r="AK645" i="1" s="1"/>
  <c r="AI646" i="1"/>
  <c r="AJ646" i="1" s="1"/>
  <c r="AK646" i="1" s="1"/>
  <c r="AI647" i="1"/>
  <c r="AJ647" i="1" s="1"/>
  <c r="AK647" i="1" s="1"/>
  <c r="AI648" i="1"/>
  <c r="AJ648" i="1" s="1"/>
  <c r="AK648" i="1" s="1"/>
  <c r="AI649" i="1"/>
  <c r="AJ649" i="1" s="1"/>
  <c r="AK649" i="1" s="1"/>
  <c r="AI650" i="1"/>
  <c r="AJ650" i="1" s="1"/>
  <c r="AK650" i="1" s="1"/>
  <c r="AI651" i="1"/>
  <c r="AJ651" i="1" s="1"/>
  <c r="AK651" i="1" s="1"/>
  <c r="AI652" i="1"/>
  <c r="AJ652" i="1" s="1"/>
  <c r="AK652" i="1" s="1"/>
  <c r="AI653" i="1"/>
  <c r="AJ653" i="1" s="1"/>
  <c r="AK653" i="1" s="1"/>
  <c r="AI654" i="1"/>
  <c r="AJ654" i="1" s="1"/>
  <c r="AK654" i="1" s="1"/>
  <c r="AI655" i="1"/>
  <c r="AJ655" i="1" s="1"/>
  <c r="AK655" i="1" s="1"/>
  <c r="AI656" i="1"/>
  <c r="AJ656" i="1" s="1"/>
  <c r="AK656" i="1" s="1"/>
  <c r="AI657" i="1"/>
  <c r="AJ657" i="1" s="1"/>
  <c r="AK657" i="1" s="1"/>
  <c r="AI658" i="1"/>
  <c r="AJ658" i="1" s="1"/>
  <c r="AK658" i="1" s="1"/>
  <c r="AI659" i="1"/>
  <c r="AJ659" i="1" s="1"/>
  <c r="AK659" i="1" s="1"/>
  <c r="AI660" i="1"/>
  <c r="AJ660" i="1" s="1"/>
  <c r="AK660" i="1" s="1"/>
  <c r="AI661" i="1"/>
  <c r="AJ661" i="1" s="1"/>
  <c r="AK661" i="1" s="1"/>
  <c r="AI662" i="1"/>
  <c r="AJ662" i="1" s="1"/>
  <c r="AK662" i="1" s="1"/>
  <c r="AI663" i="1"/>
  <c r="AJ663" i="1" s="1"/>
  <c r="AK663" i="1" s="1"/>
  <c r="AI664" i="1"/>
  <c r="AJ664" i="1" s="1"/>
  <c r="AK664" i="1" s="1"/>
  <c r="AI665" i="1"/>
  <c r="AJ665" i="1" s="1"/>
  <c r="AK665" i="1" s="1"/>
  <c r="AI666" i="1"/>
  <c r="AJ666" i="1" s="1"/>
  <c r="AK666" i="1" s="1"/>
  <c r="AI667" i="1"/>
  <c r="AJ667" i="1" s="1"/>
  <c r="AK667" i="1" s="1"/>
  <c r="AI668" i="1"/>
  <c r="AJ668" i="1" s="1"/>
  <c r="AK668" i="1" s="1"/>
  <c r="AI669" i="1"/>
  <c r="AJ669" i="1" s="1"/>
  <c r="AK669" i="1" s="1"/>
  <c r="AI670" i="1"/>
  <c r="AJ670" i="1" s="1"/>
  <c r="AK670" i="1" s="1"/>
  <c r="AI671" i="1"/>
  <c r="AJ671" i="1" s="1"/>
  <c r="AK671" i="1" s="1"/>
  <c r="AI672" i="1"/>
  <c r="AJ672" i="1" s="1"/>
  <c r="AK672" i="1" s="1"/>
  <c r="AI673" i="1"/>
  <c r="AJ673" i="1" s="1"/>
  <c r="AK673" i="1" s="1"/>
  <c r="AI674" i="1"/>
  <c r="AJ674" i="1" s="1"/>
  <c r="AK674" i="1" s="1"/>
  <c r="AI675" i="1"/>
  <c r="AJ675" i="1" s="1"/>
  <c r="AK675" i="1" s="1"/>
  <c r="AI676" i="1"/>
  <c r="AJ676" i="1" s="1"/>
  <c r="AK676" i="1" s="1"/>
  <c r="AI677" i="1"/>
  <c r="AJ677" i="1" s="1"/>
  <c r="AK677" i="1" s="1"/>
  <c r="AI678" i="1"/>
  <c r="AJ678" i="1" s="1"/>
  <c r="AK678" i="1" s="1"/>
  <c r="AI679" i="1"/>
  <c r="AJ679" i="1" s="1"/>
  <c r="AK679" i="1" s="1"/>
  <c r="AI680" i="1"/>
  <c r="AJ680" i="1" s="1"/>
  <c r="AK680" i="1" s="1"/>
  <c r="AI682" i="1"/>
  <c r="AJ682" i="1" s="1"/>
  <c r="AK682" i="1" s="1"/>
  <c r="AI683" i="1"/>
  <c r="AJ683" i="1" s="1"/>
  <c r="AK683" i="1" s="1"/>
  <c r="AI684" i="1"/>
  <c r="AJ684" i="1" s="1"/>
  <c r="AK684" i="1" s="1"/>
  <c r="AI685" i="1"/>
  <c r="AJ685" i="1" s="1"/>
  <c r="AK685" i="1" s="1"/>
  <c r="AI686" i="1"/>
  <c r="AJ686" i="1" s="1"/>
  <c r="AK686" i="1" s="1"/>
  <c r="AI687" i="1"/>
  <c r="AJ687" i="1" s="1"/>
  <c r="AK687" i="1" s="1"/>
  <c r="AI688" i="1"/>
  <c r="AJ688" i="1" s="1"/>
  <c r="AK688" i="1" s="1"/>
  <c r="AI689" i="1"/>
  <c r="AJ689" i="1" s="1"/>
  <c r="AK689" i="1" s="1"/>
  <c r="AI690" i="1"/>
  <c r="AJ690" i="1" s="1"/>
  <c r="AK690" i="1" s="1"/>
  <c r="AI691" i="1"/>
  <c r="AJ691" i="1" s="1"/>
  <c r="AK691" i="1" s="1"/>
  <c r="AI692" i="1"/>
  <c r="AJ692" i="1" s="1"/>
  <c r="AK692" i="1" s="1"/>
  <c r="AI693" i="1"/>
  <c r="AJ693" i="1" s="1"/>
  <c r="AK693" i="1" s="1"/>
  <c r="AI694" i="1"/>
  <c r="AJ694" i="1" s="1"/>
  <c r="AK694" i="1" s="1"/>
  <c r="AI695" i="1"/>
  <c r="AJ695" i="1" s="1"/>
  <c r="AK695" i="1" s="1"/>
  <c r="AI696" i="1"/>
  <c r="AJ696" i="1" s="1"/>
  <c r="AK696" i="1" s="1"/>
  <c r="AI697" i="1"/>
  <c r="AJ697" i="1" s="1"/>
  <c r="AK697" i="1" s="1"/>
  <c r="AI698" i="1"/>
  <c r="AJ698" i="1" s="1"/>
  <c r="AK698" i="1" s="1"/>
  <c r="AI699" i="1"/>
  <c r="AJ699" i="1" s="1"/>
  <c r="AK699" i="1" s="1"/>
  <c r="AI700" i="1"/>
  <c r="AJ700" i="1" s="1"/>
  <c r="AK700" i="1" s="1"/>
  <c r="AI701" i="1"/>
  <c r="AJ701" i="1" s="1"/>
  <c r="AK701" i="1" s="1"/>
  <c r="AI702" i="1"/>
  <c r="AJ702" i="1" s="1"/>
  <c r="AK702" i="1" s="1"/>
  <c r="AI703" i="1"/>
  <c r="AJ703" i="1" s="1"/>
  <c r="AK703" i="1" s="1"/>
  <c r="AI704" i="1"/>
  <c r="AJ704" i="1" s="1"/>
  <c r="AK704" i="1" s="1"/>
  <c r="AI705" i="1"/>
  <c r="AJ705" i="1" s="1"/>
  <c r="AK705" i="1" s="1"/>
  <c r="AI706" i="1"/>
  <c r="AJ706" i="1" s="1"/>
  <c r="AK706" i="1" s="1"/>
  <c r="AI707" i="1"/>
  <c r="AJ707" i="1" s="1"/>
  <c r="AK707" i="1" s="1"/>
  <c r="AI708" i="1"/>
  <c r="AJ708" i="1" s="1"/>
  <c r="AK708" i="1" s="1"/>
  <c r="AI709" i="1"/>
  <c r="AJ709" i="1" s="1"/>
  <c r="AK709" i="1" s="1"/>
  <c r="AI710" i="1"/>
  <c r="AJ710" i="1" s="1"/>
  <c r="AK710" i="1" s="1"/>
  <c r="AI711" i="1"/>
  <c r="AJ711" i="1" s="1"/>
  <c r="AK711" i="1" s="1"/>
  <c r="AI712" i="1"/>
  <c r="AJ712" i="1" s="1"/>
  <c r="AK712" i="1" s="1"/>
  <c r="AI713" i="1"/>
  <c r="AJ713" i="1" s="1"/>
  <c r="AK713" i="1" s="1"/>
  <c r="AI714" i="1"/>
  <c r="AJ714" i="1" s="1"/>
  <c r="AK714" i="1" s="1"/>
  <c r="AI715" i="1"/>
  <c r="AJ715" i="1" s="1"/>
  <c r="AK715" i="1" s="1"/>
  <c r="AI716" i="1"/>
  <c r="AJ716" i="1" s="1"/>
  <c r="AK716" i="1" s="1"/>
  <c r="AI717" i="1"/>
  <c r="AJ717" i="1" s="1"/>
  <c r="AK717" i="1" s="1"/>
  <c r="AI718" i="1"/>
  <c r="AJ718" i="1" s="1"/>
  <c r="AK718" i="1" s="1"/>
  <c r="AI719" i="1"/>
  <c r="AJ719" i="1" s="1"/>
  <c r="AK719" i="1" s="1"/>
  <c r="AI720" i="1"/>
  <c r="AJ720" i="1" s="1"/>
  <c r="AK720" i="1" s="1"/>
  <c r="AI721" i="1"/>
  <c r="AJ721" i="1" s="1"/>
  <c r="AK721" i="1" s="1"/>
  <c r="AI722" i="1"/>
  <c r="AJ722" i="1" s="1"/>
  <c r="AK722" i="1" s="1"/>
  <c r="AI723" i="1"/>
  <c r="AJ723" i="1" s="1"/>
  <c r="AK723" i="1" s="1"/>
  <c r="AI724" i="1"/>
  <c r="AJ724" i="1" s="1"/>
  <c r="AK724" i="1" s="1"/>
  <c r="AI725" i="1"/>
  <c r="AJ725" i="1" s="1"/>
  <c r="AK725" i="1" s="1"/>
  <c r="AI726" i="1"/>
  <c r="AJ726" i="1" s="1"/>
  <c r="AK726" i="1" s="1"/>
  <c r="AI727" i="1"/>
  <c r="AJ727" i="1" s="1"/>
  <c r="AK727" i="1" s="1"/>
  <c r="AI728" i="1"/>
  <c r="AJ728" i="1" s="1"/>
  <c r="AK728" i="1" s="1"/>
  <c r="AI729" i="1"/>
  <c r="AJ729" i="1" s="1"/>
  <c r="AK729" i="1" s="1"/>
  <c r="AI730" i="1"/>
  <c r="AJ730" i="1" s="1"/>
  <c r="AK730" i="1" s="1"/>
  <c r="AI731" i="1"/>
  <c r="AJ731" i="1" s="1"/>
  <c r="AK731" i="1" s="1"/>
  <c r="AI732" i="1"/>
  <c r="AJ732" i="1" s="1"/>
  <c r="AK732" i="1" s="1"/>
  <c r="AI733" i="1"/>
  <c r="AJ733" i="1" s="1"/>
  <c r="AK733" i="1" s="1"/>
  <c r="AI734" i="1"/>
  <c r="AJ734" i="1" s="1"/>
  <c r="AK734" i="1" s="1"/>
  <c r="AI735" i="1"/>
  <c r="AJ735" i="1" s="1"/>
  <c r="AK735" i="1" s="1"/>
  <c r="AI736" i="1"/>
  <c r="AJ736" i="1" s="1"/>
  <c r="AK736" i="1" s="1"/>
  <c r="AI737" i="1"/>
  <c r="AJ737" i="1" s="1"/>
  <c r="AK737" i="1" s="1"/>
  <c r="AI738" i="1"/>
  <c r="AJ738" i="1" s="1"/>
  <c r="AK738" i="1" s="1"/>
  <c r="AI739" i="1"/>
  <c r="AJ739" i="1" s="1"/>
  <c r="AK739" i="1" s="1"/>
  <c r="AI740" i="1"/>
  <c r="AJ740" i="1" s="1"/>
  <c r="AK740" i="1" s="1"/>
  <c r="AI741" i="1"/>
  <c r="AJ741" i="1" s="1"/>
  <c r="AK741" i="1" s="1"/>
  <c r="AI742" i="1"/>
  <c r="AJ742" i="1" s="1"/>
  <c r="AK742" i="1" s="1"/>
  <c r="AI743" i="1"/>
  <c r="AJ743" i="1" s="1"/>
  <c r="AK743" i="1" s="1"/>
  <c r="AI744" i="1"/>
  <c r="AJ744" i="1" s="1"/>
  <c r="AK744" i="1" s="1"/>
  <c r="AI745" i="1"/>
  <c r="AJ745" i="1" s="1"/>
  <c r="AK745" i="1" s="1"/>
  <c r="AI746" i="1"/>
  <c r="AJ746" i="1" s="1"/>
  <c r="AK746" i="1" s="1"/>
  <c r="AI747" i="1"/>
  <c r="AJ747" i="1" s="1"/>
  <c r="AK747" i="1" s="1"/>
  <c r="AI748" i="1"/>
  <c r="AJ748" i="1" s="1"/>
  <c r="AK748" i="1" s="1"/>
  <c r="AI749" i="1"/>
  <c r="AJ749" i="1" s="1"/>
  <c r="AK749" i="1" s="1"/>
  <c r="AI750" i="1"/>
  <c r="AJ750" i="1" s="1"/>
  <c r="AK750" i="1" s="1"/>
  <c r="AI751" i="1"/>
  <c r="AJ751" i="1" s="1"/>
  <c r="AK751" i="1" s="1"/>
  <c r="AI752" i="1"/>
  <c r="AJ752" i="1" s="1"/>
  <c r="AK752" i="1" s="1"/>
  <c r="AI753" i="1"/>
  <c r="AJ753" i="1" s="1"/>
  <c r="AK753" i="1" s="1"/>
  <c r="AI754" i="1"/>
  <c r="AJ754" i="1" s="1"/>
  <c r="AK754" i="1" s="1"/>
  <c r="AI755" i="1"/>
  <c r="AJ755" i="1" s="1"/>
  <c r="AK755" i="1" s="1"/>
  <c r="AI756" i="1"/>
  <c r="AJ756" i="1" s="1"/>
  <c r="AK756" i="1" s="1"/>
  <c r="AI757" i="1"/>
  <c r="AJ757" i="1" s="1"/>
  <c r="AK757" i="1" s="1"/>
  <c r="AI758" i="1"/>
  <c r="AJ758" i="1" s="1"/>
  <c r="AK758" i="1" s="1"/>
  <c r="AI759" i="1"/>
  <c r="AJ759" i="1" s="1"/>
  <c r="AK759" i="1" s="1"/>
  <c r="AI760" i="1"/>
  <c r="AJ760" i="1" s="1"/>
  <c r="AK760" i="1" s="1"/>
  <c r="AI761" i="1"/>
  <c r="AJ761" i="1" s="1"/>
  <c r="AK761" i="1" s="1"/>
  <c r="AI762" i="1"/>
  <c r="AJ762" i="1" s="1"/>
  <c r="AK762" i="1" s="1"/>
  <c r="AI763" i="1"/>
  <c r="AJ763" i="1" s="1"/>
  <c r="AK763" i="1" s="1"/>
  <c r="AI764" i="1"/>
  <c r="AJ764" i="1" s="1"/>
  <c r="AK764" i="1" s="1"/>
  <c r="AI765" i="1"/>
  <c r="AJ765" i="1" s="1"/>
  <c r="AK765" i="1" s="1"/>
  <c r="AI766" i="1"/>
  <c r="AJ766" i="1" s="1"/>
  <c r="AK766" i="1" s="1"/>
  <c r="AI767" i="1"/>
  <c r="AJ767" i="1" s="1"/>
  <c r="AK767" i="1" s="1"/>
  <c r="AI768" i="1"/>
  <c r="AJ768" i="1" s="1"/>
  <c r="AK768" i="1" s="1"/>
  <c r="AI769" i="1"/>
  <c r="AJ769" i="1" s="1"/>
  <c r="AK769" i="1" s="1"/>
  <c r="AI770" i="1"/>
  <c r="AJ770" i="1" s="1"/>
  <c r="AK770" i="1" s="1"/>
  <c r="AI771" i="1"/>
  <c r="AJ771" i="1" s="1"/>
  <c r="AK771" i="1" s="1"/>
  <c r="AI772" i="1"/>
  <c r="AJ772" i="1" s="1"/>
  <c r="AK772" i="1" s="1"/>
  <c r="AI773" i="1"/>
  <c r="AJ773" i="1" s="1"/>
  <c r="AK773" i="1" s="1"/>
  <c r="AI774" i="1"/>
  <c r="AJ774" i="1" s="1"/>
  <c r="AK774" i="1" s="1"/>
  <c r="AI775" i="1"/>
  <c r="AJ775" i="1" s="1"/>
  <c r="AK775" i="1" s="1"/>
  <c r="AI776" i="1"/>
  <c r="AJ776" i="1" s="1"/>
  <c r="AK776" i="1" s="1"/>
  <c r="AI777" i="1"/>
  <c r="AJ777" i="1" s="1"/>
  <c r="AK777" i="1" s="1"/>
  <c r="AI778" i="1"/>
  <c r="AJ778" i="1" s="1"/>
  <c r="AK778" i="1" s="1"/>
  <c r="AI779" i="1"/>
  <c r="AJ779" i="1" s="1"/>
  <c r="AK779" i="1" s="1"/>
  <c r="AI780" i="1"/>
  <c r="AJ780" i="1" s="1"/>
  <c r="AK780" i="1" s="1"/>
  <c r="AI781" i="1"/>
  <c r="AJ781" i="1" s="1"/>
  <c r="AK781" i="1" s="1"/>
  <c r="AI782" i="1"/>
  <c r="AJ782" i="1" s="1"/>
  <c r="AK782" i="1" s="1"/>
  <c r="AI783" i="1"/>
  <c r="AJ783" i="1" s="1"/>
  <c r="AK783" i="1" s="1"/>
  <c r="AI784" i="1"/>
  <c r="AJ784" i="1" s="1"/>
  <c r="AK784" i="1" s="1"/>
  <c r="AI785" i="1"/>
  <c r="AJ785" i="1" s="1"/>
  <c r="AK785" i="1" s="1"/>
  <c r="AI786" i="1"/>
  <c r="AJ786" i="1" s="1"/>
  <c r="AK786" i="1" s="1"/>
  <c r="AI787" i="1"/>
  <c r="AJ787" i="1" s="1"/>
  <c r="AK787" i="1" s="1"/>
  <c r="AI788" i="1"/>
  <c r="AJ788" i="1" s="1"/>
  <c r="AK788" i="1" s="1"/>
  <c r="AI789" i="1"/>
  <c r="AJ789" i="1" s="1"/>
  <c r="AK789" i="1" s="1"/>
  <c r="AI790" i="1"/>
  <c r="AJ790" i="1" s="1"/>
  <c r="AK790" i="1" s="1"/>
  <c r="AI791" i="1"/>
  <c r="AJ791" i="1" s="1"/>
  <c r="AK791" i="1" s="1"/>
  <c r="AI792" i="1"/>
  <c r="AJ792" i="1" s="1"/>
  <c r="AK792" i="1" s="1"/>
  <c r="AI793" i="1"/>
  <c r="AJ793" i="1" s="1"/>
  <c r="AK793" i="1" s="1"/>
  <c r="AI794" i="1"/>
  <c r="AJ794" i="1" s="1"/>
  <c r="AK794" i="1" s="1"/>
  <c r="AI795" i="1"/>
  <c r="AJ795" i="1" s="1"/>
  <c r="AK795" i="1" s="1"/>
  <c r="AI796" i="1"/>
  <c r="AJ796" i="1" s="1"/>
  <c r="AK796" i="1" s="1"/>
  <c r="AI797" i="1"/>
  <c r="AJ797" i="1" s="1"/>
  <c r="AK797" i="1" s="1"/>
  <c r="AI798" i="1"/>
  <c r="AJ798" i="1" s="1"/>
  <c r="AK798" i="1" s="1"/>
  <c r="AI799" i="1"/>
  <c r="AJ799" i="1" s="1"/>
  <c r="AK799" i="1" s="1"/>
  <c r="AI800" i="1"/>
  <c r="AJ800" i="1" s="1"/>
  <c r="AK800" i="1" s="1"/>
  <c r="AI801" i="1"/>
  <c r="AJ801" i="1" s="1"/>
  <c r="AK801" i="1" s="1"/>
  <c r="AI802" i="1"/>
  <c r="AJ802" i="1" s="1"/>
  <c r="AK802" i="1" s="1"/>
  <c r="AI803" i="1"/>
  <c r="AJ803" i="1" s="1"/>
  <c r="AK803" i="1" s="1"/>
  <c r="AI804" i="1"/>
  <c r="AJ804" i="1" s="1"/>
  <c r="AK804" i="1" s="1"/>
  <c r="AI805" i="1"/>
  <c r="AJ805" i="1" s="1"/>
  <c r="AK805" i="1" s="1"/>
  <c r="AI806" i="1"/>
  <c r="AJ806" i="1" s="1"/>
  <c r="AK806" i="1" s="1"/>
  <c r="AI807" i="1"/>
  <c r="AJ807" i="1" s="1"/>
  <c r="AK807" i="1" s="1"/>
  <c r="AI808" i="1"/>
  <c r="AJ808" i="1" s="1"/>
  <c r="AK808" i="1" s="1"/>
  <c r="AI809" i="1"/>
  <c r="AJ809" i="1" s="1"/>
  <c r="AK809" i="1" s="1"/>
  <c r="AI810" i="1"/>
  <c r="AJ810" i="1" s="1"/>
  <c r="AK810" i="1" s="1"/>
  <c r="AI811" i="1"/>
  <c r="AJ811" i="1" s="1"/>
  <c r="AK811" i="1" s="1"/>
  <c r="AI812" i="1"/>
  <c r="AJ812" i="1" s="1"/>
  <c r="AK812" i="1" s="1"/>
  <c r="AI813" i="1"/>
  <c r="AJ813" i="1" s="1"/>
  <c r="AK813" i="1" s="1"/>
  <c r="AI814" i="1"/>
  <c r="AJ814" i="1" s="1"/>
  <c r="AK814" i="1" s="1"/>
  <c r="AI815" i="1"/>
  <c r="AJ815" i="1" s="1"/>
  <c r="AK815" i="1" s="1"/>
  <c r="AI816" i="1"/>
  <c r="AJ816" i="1" s="1"/>
  <c r="AK816" i="1" s="1"/>
  <c r="AI817" i="1"/>
  <c r="AJ817" i="1" s="1"/>
  <c r="AK817" i="1" s="1"/>
  <c r="AI818" i="1"/>
  <c r="AJ818" i="1" s="1"/>
  <c r="AK818" i="1" s="1"/>
  <c r="AI819" i="1"/>
  <c r="AJ819" i="1" s="1"/>
  <c r="AK819" i="1" s="1"/>
  <c r="AI820" i="1"/>
  <c r="AJ820" i="1" s="1"/>
  <c r="AK820" i="1" s="1"/>
  <c r="AI821" i="1"/>
  <c r="AJ821" i="1" s="1"/>
  <c r="AK821" i="1" s="1"/>
  <c r="AI822" i="1"/>
  <c r="AJ822" i="1" s="1"/>
  <c r="AK822" i="1" s="1"/>
  <c r="AI823" i="1"/>
  <c r="AJ823" i="1" s="1"/>
  <c r="AK823" i="1" s="1"/>
  <c r="AI824" i="1"/>
  <c r="AJ824" i="1" s="1"/>
  <c r="AK824" i="1" s="1"/>
  <c r="AI825" i="1"/>
  <c r="AJ825" i="1" s="1"/>
  <c r="AK825" i="1" s="1"/>
  <c r="AI826" i="1"/>
  <c r="AJ826" i="1" s="1"/>
  <c r="AK826" i="1" s="1"/>
  <c r="AI827" i="1"/>
  <c r="AJ827" i="1" s="1"/>
  <c r="AK827" i="1" s="1"/>
  <c r="AI828" i="1"/>
  <c r="AJ828" i="1" s="1"/>
  <c r="AK828" i="1" s="1"/>
  <c r="AI829" i="1"/>
  <c r="AJ829" i="1" s="1"/>
  <c r="AK829" i="1" s="1"/>
  <c r="AI830" i="1"/>
  <c r="AJ830" i="1" s="1"/>
  <c r="AK830" i="1" s="1"/>
  <c r="AI831" i="1"/>
  <c r="AJ831" i="1" s="1"/>
  <c r="AK831" i="1" s="1"/>
  <c r="AI832" i="1"/>
  <c r="AJ832" i="1" s="1"/>
  <c r="AK832" i="1" s="1"/>
  <c r="AI833" i="1"/>
  <c r="AJ833" i="1" s="1"/>
  <c r="AK833" i="1" s="1"/>
  <c r="AI834" i="1"/>
  <c r="AJ834" i="1" s="1"/>
  <c r="AK834" i="1" s="1"/>
  <c r="AI835" i="1"/>
  <c r="AJ835" i="1" s="1"/>
  <c r="AK835" i="1" s="1"/>
  <c r="AI836" i="1"/>
  <c r="AJ836" i="1" s="1"/>
  <c r="AK836" i="1" s="1"/>
  <c r="AI837" i="1"/>
  <c r="AJ837" i="1" s="1"/>
  <c r="AK837" i="1" s="1"/>
  <c r="AI838" i="1"/>
  <c r="AJ838" i="1" s="1"/>
  <c r="AK838" i="1" s="1"/>
  <c r="AI839" i="1"/>
  <c r="AJ839" i="1" s="1"/>
  <c r="AK839" i="1" s="1"/>
  <c r="AI840" i="1"/>
  <c r="AJ840" i="1" s="1"/>
  <c r="AK840" i="1" s="1"/>
  <c r="AI841" i="1"/>
  <c r="AJ841" i="1" s="1"/>
  <c r="AK841" i="1" s="1"/>
  <c r="AI842" i="1"/>
  <c r="AJ842" i="1" s="1"/>
  <c r="AK842" i="1" s="1"/>
  <c r="AI843" i="1"/>
  <c r="AJ843" i="1" s="1"/>
  <c r="AK843" i="1" s="1"/>
  <c r="AI844" i="1"/>
  <c r="AJ844" i="1" s="1"/>
  <c r="AK844" i="1" s="1"/>
  <c r="AI845" i="1"/>
  <c r="AJ845" i="1" s="1"/>
  <c r="AK845" i="1" s="1"/>
  <c r="AI846" i="1"/>
  <c r="AJ846" i="1" s="1"/>
  <c r="AK846" i="1" s="1"/>
  <c r="AI847" i="1"/>
  <c r="AJ847" i="1" s="1"/>
  <c r="AK847" i="1" s="1"/>
  <c r="AI848" i="1"/>
  <c r="AJ848" i="1" s="1"/>
  <c r="AK848" i="1" s="1"/>
  <c r="AI849" i="1"/>
  <c r="AJ849" i="1" s="1"/>
  <c r="AK849" i="1" s="1"/>
  <c r="AI850" i="1"/>
  <c r="AJ850" i="1" s="1"/>
  <c r="AK850" i="1" s="1"/>
  <c r="AI851" i="1"/>
  <c r="AJ851" i="1" s="1"/>
  <c r="AK851" i="1" s="1"/>
  <c r="AI852" i="1"/>
  <c r="AJ852" i="1" s="1"/>
  <c r="AK852" i="1" s="1"/>
  <c r="AI853" i="1"/>
  <c r="AJ853" i="1" s="1"/>
  <c r="AK853" i="1" s="1"/>
  <c r="AI854" i="1"/>
  <c r="AJ854" i="1" s="1"/>
  <c r="AK854" i="1" s="1"/>
  <c r="AI855" i="1"/>
  <c r="AJ855" i="1" s="1"/>
  <c r="AK855" i="1" s="1"/>
  <c r="AI856" i="1"/>
  <c r="AJ856" i="1" s="1"/>
  <c r="AK856" i="1" s="1"/>
  <c r="AI857" i="1"/>
  <c r="AJ857" i="1" s="1"/>
  <c r="AK857" i="1" s="1"/>
  <c r="AI858" i="1"/>
  <c r="AJ858" i="1" s="1"/>
  <c r="AK858" i="1" s="1"/>
  <c r="AI859" i="1"/>
  <c r="AJ859" i="1" s="1"/>
  <c r="AK859" i="1" s="1"/>
  <c r="AI860" i="1"/>
  <c r="AJ860" i="1" s="1"/>
  <c r="AK860" i="1" s="1"/>
  <c r="AI861" i="1"/>
  <c r="AJ861" i="1" s="1"/>
  <c r="AK861" i="1" s="1"/>
  <c r="AI862" i="1"/>
  <c r="AJ862" i="1" s="1"/>
  <c r="AK862" i="1" s="1"/>
  <c r="AI863" i="1"/>
  <c r="AJ863" i="1" s="1"/>
  <c r="AK863" i="1" s="1"/>
  <c r="AI864" i="1"/>
  <c r="AJ864" i="1" s="1"/>
  <c r="AK864" i="1" s="1"/>
  <c r="AI865" i="1"/>
  <c r="AJ865" i="1" s="1"/>
  <c r="AK865" i="1" s="1"/>
  <c r="AI866" i="1"/>
  <c r="AJ866" i="1" s="1"/>
  <c r="AK866" i="1" s="1"/>
  <c r="AI867" i="1"/>
  <c r="AJ867" i="1" s="1"/>
  <c r="AK867" i="1" s="1"/>
  <c r="AI868" i="1"/>
  <c r="AJ868" i="1" s="1"/>
  <c r="AK868" i="1" s="1"/>
  <c r="AI869" i="1"/>
  <c r="AJ869" i="1" s="1"/>
  <c r="AK869" i="1" s="1"/>
  <c r="AI870" i="1"/>
  <c r="AJ870" i="1" s="1"/>
  <c r="AK870" i="1" s="1"/>
  <c r="AI871" i="1"/>
  <c r="AJ871" i="1" s="1"/>
  <c r="AK871" i="1" s="1"/>
  <c r="AI872" i="1"/>
  <c r="AJ872" i="1" s="1"/>
  <c r="AK872" i="1" s="1"/>
  <c r="AI873" i="1"/>
  <c r="AJ873" i="1" s="1"/>
  <c r="AK873" i="1" s="1"/>
  <c r="AI874" i="1"/>
  <c r="AJ874" i="1" s="1"/>
  <c r="AK874" i="1" s="1"/>
  <c r="AI875" i="1"/>
  <c r="AJ875" i="1" s="1"/>
  <c r="AK875" i="1" s="1"/>
  <c r="AI876" i="1"/>
  <c r="AJ876" i="1" s="1"/>
  <c r="AK876" i="1" s="1"/>
  <c r="AI877" i="1"/>
  <c r="AJ877" i="1" s="1"/>
  <c r="AK877" i="1" s="1"/>
  <c r="AI878" i="1"/>
  <c r="AJ878" i="1" s="1"/>
  <c r="AK878" i="1" s="1"/>
  <c r="AI879" i="1"/>
  <c r="AJ879" i="1" s="1"/>
  <c r="AK879" i="1" s="1"/>
  <c r="AI880" i="1"/>
  <c r="AJ880" i="1" s="1"/>
  <c r="AK880" i="1" s="1"/>
  <c r="AI881" i="1"/>
  <c r="AJ881" i="1" s="1"/>
  <c r="AK881" i="1" s="1"/>
  <c r="AI882" i="1"/>
  <c r="AJ882" i="1" s="1"/>
  <c r="AK882" i="1" s="1"/>
  <c r="AI883" i="1"/>
  <c r="AJ883" i="1" s="1"/>
  <c r="AK883" i="1" s="1"/>
  <c r="AI884" i="1"/>
  <c r="AJ884" i="1" s="1"/>
  <c r="AK884" i="1" s="1"/>
  <c r="AI885" i="1"/>
  <c r="AJ885" i="1" s="1"/>
  <c r="AK885" i="1" s="1"/>
  <c r="AI886" i="1"/>
  <c r="AJ886" i="1" s="1"/>
  <c r="AK886" i="1" s="1"/>
  <c r="AI887" i="1"/>
  <c r="AJ887" i="1" s="1"/>
  <c r="AK887" i="1" s="1"/>
  <c r="AI888" i="1"/>
  <c r="AJ888" i="1" s="1"/>
  <c r="AK888" i="1" s="1"/>
  <c r="AI889" i="1"/>
  <c r="AJ889" i="1" s="1"/>
  <c r="AK889" i="1" s="1"/>
  <c r="AI890" i="1"/>
  <c r="AJ890" i="1" s="1"/>
  <c r="AK890" i="1" s="1"/>
  <c r="AI891" i="1"/>
  <c r="AJ891" i="1" s="1"/>
  <c r="AK891" i="1" s="1"/>
  <c r="AI892" i="1"/>
  <c r="AJ892" i="1" s="1"/>
  <c r="AK892" i="1" s="1"/>
  <c r="AI893" i="1"/>
  <c r="AJ893" i="1" s="1"/>
  <c r="AK893" i="1" s="1"/>
  <c r="AI894" i="1"/>
  <c r="AJ894" i="1" s="1"/>
  <c r="AK894" i="1" s="1"/>
  <c r="AI895" i="1"/>
  <c r="AJ895" i="1" s="1"/>
  <c r="AK895" i="1" s="1"/>
  <c r="AI896" i="1"/>
  <c r="AJ896" i="1" s="1"/>
  <c r="AK896" i="1" s="1"/>
  <c r="AI897" i="1"/>
  <c r="AJ897" i="1" s="1"/>
  <c r="AK897" i="1" s="1"/>
  <c r="AI898" i="1"/>
  <c r="AJ898" i="1" s="1"/>
  <c r="AK898" i="1" s="1"/>
  <c r="AI899" i="1"/>
  <c r="AJ899" i="1" s="1"/>
  <c r="AK899" i="1" s="1"/>
  <c r="AI900" i="1"/>
  <c r="AJ900" i="1" s="1"/>
  <c r="AK900" i="1" s="1"/>
  <c r="AI901" i="1"/>
  <c r="AJ901" i="1" s="1"/>
  <c r="AK901" i="1" s="1"/>
  <c r="AI902" i="1"/>
  <c r="AJ902" i="1" s="1"/>
  <c r="AK902" i="1" s="1"/>
  <c r="AI903" i="1"/>
  <c r="AJ903" i="1" s="1"/>
  <c r="AK903" i="1" s="1"/>
  <c r="AI904" i="1"/>
  <c r="AJ904" i="1" s="1"/>
  <c r="AK904" i="1" s="1"/>
  <c r="AI905" i="1"/>
  <c r="AJ905" i="1" s="1"/>
  <c r="AK905" i="1" s="1"/>
  <c r="AI906" i="1"/>
  <c r="AJ906" i="1" s="1"/>
  <c r="AK906" i="1" s="1"/>
  <c r="AI907" i="1"/>
  <c r="AJ907" i="1" s="1"/>
  <c r="AK907" i="1" s="1"/>
  <c r="AI908" i="1"/>
  <c r="AJ908" i="1" s="1"/>
  <c r="AK908" i="1" s="1"/>
  <c r="AI909" i="1"/>
  <c r="AJ909" i="1" s="1"/>
  <c r="AK909" i="1" s="1"/>
  <c r="AI910" i="1"/>
  <c r="AJ910" i="1" s="1"/>
  <c r="AK910" i="1" s="1"/>
  <c r="AI911" i="1"/>
  <c r="AJ911" i="1" s="1"/>
  <c r="AK911" i="1" s="1"/>
  <c r="AI912" i="1"/>
  <c r="AJ912" i="1" s="1"/>
  <c r="AK912" i="1" s="1"/>
  <c r="AI913" i="1"/>
  <c r="AJ913" i="1" s="1"/>
  <c r="AK913" i="1" s="1"/>
  <c r="AI914" i="1"/>
  <c r="AJ914" i="1" s="1"/>
  <c r="AK914" i="1" s="1"/>
  <c r="AI915" i="1"/>
  <c r="AJ915" i="1" s="1"/>
  <c r="AK915" i="1" s="1"/>
  <c r="AI916" i="1"/>
  <c r="AJ916" i="1" s="1"/>
  <c r="AK916" i="1" s="1"/>
  <c r="AI917" i="1"/>
  <c r="AJ917" i="1" s="1"/>
  <c r="AK917" i="1" s="1"/>
  <c r="AI918" i="1"/>
  <c r="AJ918" i="1" s="1"/>
  <c r="AK918" i="1" s="1"/>
  <c r="AI919" i="1"/>
  <c r="AJ919" i="1" s="1"/>
  <c r="AK919" i="1" s="1"/>
  <c r="AI920" i="1"/>
  <c r="AJ920" i="1" s="1"/>
  <c r="AK920" i="1" s="1"/>
  <c r="AI921" i="1"/>
  <c r="AJ921" i="1" s="1"/>
  <c r="AK921" i="1" s="1"/>
  <c r="AI922" i="1"/>
  <c r="AJ922" i="1" s="1"/>
  <c r="AK922" i="1" s="1"/>
  <c r="AI923" i="1"/>
  <c r="AJ923" i="1" s="1"/>
  <c r="AK923" i="1" s="1"/>
  <c r="AI924" i="1"/>
  <c r="AJ924" i="1" s="1"/>
  <c r="AK924" i="1" s="1"/>
  <c r="AI925" i="1"/>
  <c r="AJ925" i="1" s="1"/>
  <c r="AK925" i="1" s="1"/>
  <c r="AI926" i="1"/>
  <c r="AJ926" i="1" s="1"/>
  <c r="AK926" i="1" s="1"/>
  <c r="AI927" i="1"/>
  <c r="AJ927" i="1" s="1"/>
  <c r="AK927" i="1" s="1"/>
  <c r="AI928" i="1"/>
  <c r="AJ928" i="1" s="1"/>
  <c r="AK928" i="1" s="1"/>
  <c r="AI929" i="1"/>
  <c r="AJ929" i="1" s="1"/>
  <c r="AK929" i="1" s="1"/>
  <c r="AI930" i="1"/>
  <c r="AJ930" i="1" s="1"/>
  <c r="AK930" i="1" s="1"/>
  <c r="AI931" i="1"/>
  <c r="AJ931" i="1" s="1"/>
  <c r="AK931" i="1" s="1"/>
  <c r="AI932" i="1"/>
  <c r="AJ932" i="1" s="1"/>
  <c r="AK932" i="1" s="1"/>
  <c r="AI933" i="1"/>
  <c r="AJ933" i="1" s="1"/>
  <c r="AK933" i="1" s="1"/>
  <c r="AI934" i="1"/>
  <c r="AJ934" i="1" s="1"/>
  <c r="AK934" i="1" s="1"/>
  <c r="AI935" i="1"/>
  <c r="AJ935" i="1" s="1"/>
  <c r="AK935" i="1" s="1"/>
  <c r="AI936" i="1"/>
  <c r="AJ936" i="1" s="1"/>
  <c r="AK936" i="1" s="1"/>
  <c r="AI937" i="1"/>
  <c r="AJ937" i="1" s="1"/>
  <c r="AK937" i="1" s="1"/>
  <c r="AI938" i="1"/>
  <c r="AJ938" i="1" s="1"/>
  <c r="AK938" i="1" s="1"/>
  <c r="AI939" i="1"/>
  <c r="AJ939" i="1" s="1"/>
  <c r="AK939" i="1" s="1"/>
  <c r="AI940" i="1"/>
  <c r="AJ940" i="1" s="1"/>
  <c r="AK940" i="1" s="1"/>
  <c r="AI941" i="1"/>
  <c r="AJ941" i="1" s="1"/>
  <c r="AK941" i="1" s="1"/>
  <c r="AI942" i="1"/>
  <c r="AJ942" i="1" s="1"/>
  <c r="AK942" i="1" s="1"/>
  <c r="AI943" i="1"/>
  <c r="AJ943" i="1" s="1"/>
  <c r="AK943" i="1" s="1"/>
  <c r="AI944" i="1"/>
  <c r="AJ944" i="1" s="1"/>
  <c r="AK944" i="1" s="1"/>
  <c r="AI945" i="1"/>
  <c r="AJ945" i="1" s="1"/>
  <c r="AK945" i="1" s="1"/>
  <c r="AI946" i="1"/>
  <c r="AJ946" i="1" s="1"/>
  <c r="AK946" i="1" s="1"/>
  <c r="AI947" i="1"/>
  <c r="AJ947" i="1" s="1"/>
  <c r="AK947" i="1" s="1"/>
  <c r="AI948" i="1"/>
  <c r="AJ948" i="1" s="1"/>
  <c r="AK948" i="1" s="1"/>
  <c r="AI949" i="1"/>
  <c r="AJ949" i="1" s="1"/>
  <c r="AK949" i="1" s="1"/>
  <c r="AI950" i="1"/>
  <c r="AJ950" i="1" s="1"/>
  <c r="AK950" i="1" s="1"/>
  <c r="AI951" i="1"/>
  <c r="AJ951" i="1" s="1"/>
  <c r="AK951" i="1" s="1"/>
  <c r="AI952" i="1"/>
  <c r="AJ952" i="1" s="1"/>
  <c r="AK952" i="1" s="1"/>
  <c r="AI953" i="1"/>
  <c r="AJ953" i="1" s="1"/>
  <c r="AK953" i="1" s="1"/>
  <c r="AI954" i="1"/>
  <c r="AJ954" i="1" s="1"/>
  <c r="AK954" i="1" s="1"/>
  <c r="AI955" i="1"/>
  <c r="AJ955" i="1" s="1"/>
  <c r="AK955" i="1" s="1"/>
  <c r="AI956" i="1"/>
  <c r="AJ956" i="1" s="1"/>
  <c r="AK956" i="1" s="1"/>
  <c r="AI957" i="1"/>
  <c r="AJ957" i="1" s="1"/>
  <c r="AK957" i="1" s="1"/>
  <c r="AI958" i="1"/>
  <c r="AJ958" i="1" s="1"/>
  <c r="AK958" i="1" s="1"/>
  <c r="AI959" i="1"/>
  <c r="AJ959" i="1" s="1"/>
  <c r="AK959" i="1" s="1"/>
  <c r="AI960" i="1"/>
  <c r="AJ960" i="1" s="1"/>
  <c r="AK960" i="1" s="1"/>
  <c r="AI961" i="1"/>
  <c r="AJ961" i="1" s="1"/>
  <c r="AK961" i="1" s="1"/>
  <c r="AI962" i="1"/>
  <c r="AJ962" i="1" s="1"/>
  <c r="AK962" i="1" s="1"/>
  <c r="AI963" i="1"/>
  <c r="AJ963" i="1" s="1"/>
  <c r="AK963" i="1" s="1"/>
  <c r="AI964" i="1"/>
  <c r="AJ964" i="1" s="1"/>
  <c r="AK964" i="1" s="1"/>
  <c r="AI965" i="1"/>
  <c r="AJ965" i="1" s="1"/>
  <c r="AK965" i="1" s="1"/>
  <c r="AI966" i="1"/>
  <c r="AJ966" i="1" s="1"/>
  <c r="AK966" i="1" s="1"/>
  <c r="AI967" i="1"/>
  <c r="AJ967" i="1" s="1"/>
  <c r="AK967" i="1" s="1"/>
  <c r="AI968" i="1"/>
  <c r="AJ968" i="1" s="1"/>
  <c r="AK968" i="1" s="1"/>
  <c r="AI969" i="1"/>
  <c r="AJ969" i="1" s="1"/>
  <c r="AK969" i="1" s="1"/>
  <c r="AI970" i="1"/>
  <c r="AJ970" i="1" s="1"/>
  <c r="AK970" i="1" s="1"/>
  <c r="AI971" i="1"/>
  <c r="AJ971" i="1" s="1"/>
  <c r="AK971" i="1" s="1"/>
  <c r="AI972" i="1"/>
  <c r="AJ972" i="1" s="1"/>
  <c r="AK972" i="1" s="1"/>
  <c r="AI973" i="1"/>
  <c r="AJ973" i="1" s="1"/>
  <c r="AK973" i="1" s="1"/>
  <c r="AI974" i="1"/>
  <c r="AJ974" i="1" s="1"/>
  <c r="AK974" i="1" s="1"/>
  <c r="AI975" i="1"/>
  <c r="AJ975" i="1" s="1"/>
  <c r="AK975" i="1" s="1"/>
  <c r="AI976" i="1"/>
  <c r="AJ976" i="1" s="1"/>
  <c r="AK976" i="1" s="1"/>
  <c r="AI977" i="1"/>
  <c r="AJ977" i="1" s="1"/>
  <c r="AK977" i="1" s="1"/>
  <c r="AI978" i="1"/>
  <c r="AJ978" i="1" s="1"/>
  <c r="AK978" i="1" s="1"/>
  <c r="AI979" i="1"/>
  <c r="AJ979" i="1" s="1"/>
  <c r="AK979" i="1" s="1"/>
  <c r="AI980" i="1"/>
  <c r="AJ980" i="1" s="1"/>
  <c r="AK980" i="1" s="1"/>
  <c r="AI981" i="1"/>
  <c r="AJ981" i="1" s="1"/>
  <c r="AK981" i="1" s="1"/>
  <c r="AI982" i="1"/>
  <c r="AJ982" i="1" s="1"/>
  <c r="AK982" i="1" s="1"/>
  <c r="AI983" i="1"/>
  <c r="AJ983" i="1" s="1"/>
  <c r="AK983" i="1" s="1"/>
  <c r="AI984" i="1"/>
  <c r="AJ984" i="1" s="1"/>
  <c r="AK984" i="1" s="1"/>
  <c r="AI985" i="1"/>
  <c r="AJ985" i="1" s="1"/>
  <c r="AK985" i="1" s="1"/>
  <c r="AI986" i="1"/>
  <c r="AJ986" i="1" s="1"/>
  <c r="AK986" i="1" s="1"/>
  <c r="AI987" i="1"/>
  <c r="AJ987" i="1" s="1"/>
  <c r="AK987" i="1" s="1"/>
  <c r="AI988" i="1"/>
  <c r="AJ988" i="1" s="1"/>
  <c r="AK988" i="1" s="1"/>
  <c r="AI989" i="1"/>
  <c r="AJ989" i="1" s="1"/>
  <c r="AK989" i="1" s="1"/>
  <c r="AI990" i="1"/>
  <c r="AJ990" i="1" s="1"/>
  <c r="AK990" i="1" s="1"/>
  <c r="AI991" i="1"/>
  <c r="AJ991" i="1" s="1"/>
  <c r="AK991" i="1" s="1"/>
  <c r="AI992" i="1"/>
  <c r="AJ992" i="1" s="1"/>
  <c r="AK992" i="1" s="1"/>
  <c r="AI993" i="1"/>
  <c r="AJ993" i="1" s="1"/>
  <c r="AK993" i="1" s="1"/>
  <c r="AI994" i="1"/>
  <c r="AJ994" i="1" s="1"/>
  <c r="AK994" i="1" s="1"/>
  <c r="AI995" i="1"/>
  <c r="AJ995" i="1" s="1"/>
  <c r="AK995" i="1" s="1"/>
  <c r="AI996" i="1"/>
  <c r="AJ996" i="1" s="1"/>
  <c r="AK996" i="1" s="1"/>
  <c r="AI997" i="1"/>
  <c r="AJ997" i="1" s="1"/>
  <c r="AK997" i="1" s="1"/>
  <c r="AI998" i="1"/>
  <c r="AJ998" i="1" s="1"/>
  <c r="AK998" i="1" s="1"/>
  <c r="AI999" i="1"/>
  <c r="AJ999" i="1" s="1"/>
  <c r="AK999" i="1" s="1"/>
  <c r="AI1000" i="1"/>
  <c r="AJ1000" i="1" s="1"/>
  <c r="AK1000" i="1" s="1"/>
  <c r="AI1001" i="1"/>
  <c r="AJ1001" i="1" s="1"/>
  <c r="AK1001" i="1" s="1"/>
  <c r="AI1002" i="1"/>
  <c r="AJ1002" i="1" s="1"/>
  <c r="AK1002" i="1" s="1"/>
  <c r="AI1003" i="1"/>
  <c r="AJ1003" i="1" s="1"/>
  <c r="AK1003" i="1" s="1"/>
  <c r="AI1004" i="1"/>
  <c r="AJ1004" i="1" s="1"/>
  <c r="AK1004" i="1" s="1"/>
  <c r="AI1005" i="1"/>
  <c r="AJ1005" i="1" s="1"/>
  <c r="AK1005" i="1" s="1"/>
  <c r="AI1006" i="1"/>
  <c r="AJ1006" i="1" s="1"/>
  <c r="AK1006" i="1" s="1"/>
  <c r="AI1007" i="1"/>
  <c r="AJ1007" i="1" s="1"/>
  <c r="AK1007" i="1" s="1"/>
  <c r="AI1008" i="1"/>
  <c r="AJ1008" i="1" s="1"/>
  <c r="AK1008" i="1" s="1"/>
  <c r="AI1009" i="1"/>
  <c r="AJ1009" i="1" s="1"/>
  <c r="AK1009" i="1" s="1"/>
  <c r="AI1010" i="1"/>
  <c r="AJ1010" i="1" s="1"/>
  <c r="AK1010" i="1" s="1"/>
  <c r="AI1011" i="1"/>
  <c r="AJ1011" i="1" s="1"/>
  <c r="AK1011" i="1" s="1"/>
  <c r="AI1012" i="1"/>
  <c r="AJ1012" i="1" s="1"/>
  <c r="AK1012" i="1" s="1"/>
  <c r="AI1013" i="1"/>
  <c r="AJ1013" i="1" s="1"/>
  <c r="AK1013" i="1" s="1"/>
  <c r="AI1014" i="1"/>
  <c r="AJ1014" i="1" s="1"/>
  <c r="AK1014" i="1" s="1"/>
  <c r="AI1015" i="1"/>
  <c r="AJ1015" i="1" s="1"/>
  <c r="AK1015" i="1" s="1"/>
  <c r="AI1016" i="1"/>
  <c r="AJ1016" i="1" s="1"/>
  <c r="AK1016" i="1" s="1"/>
  <c r="AI1017" i="1"/>
  <c r="AJ1017" i="1" s="1"/>
  <c r="AK1017" i="1" s="1"/>
  <c r="AI1018" i="1"/>
  <c r="AJ1018" i="1" s="1"/>
  <c r="AK1018" i="1" s="1"/>
  <c r="AI1019" i="1"/>
  <c r="AJ1019" i="1" s="1"/>
  <c r="AK1019" i="1" s="1"/>
  <c r="AI1020" i="1"/>
  <c r="AJ1020" i="1" s="1"/>
  <c r="AK1020" i="1" s="1"/>
  <c r="AI1021" i="1"/>
  <c r="AJ1021" i="1" s="1"/>
  <c r="AK1021" i="1" s="1"/>
  <c r="AI1022" i="1"/>
  <c r="AJ1022" i="1" s="1"/>
  <c r="AK1022" i="1" s="1"/>
  <c r="AI1023" i="1"/>
  <c r="AJ1023" i="1" s="1"/>
  <c r="AK1023" i="1" s="1"/>
  <c r="AI1024" i="1"/>
  <c r="AJ1024" i="1" s="1"/>
  <c r="AK1024" i="1" s="1"/>
  <c r="AI1025" i="1"/>
  <c r="AJ1025" i="1" s="1"/>
  <c r="AK1025" i="1" s="1"/>
  <c r="AI1026" i="1"/>
  <c r="AJ1026" i="1" s="1"/>
  <c r="AK1026" i="1" s="1"/>
  <c r="AI1027" i="1"/>
  <c r="AJ1027" i="1" s="1"/>
  <c r="AK1027" i="1" s="1"/>
  <c r="AI1028" i="1"/>
  <c r="AJ1028" i="1" s="1"/>
  <c r="AK1028" i="1" s="1"/>
  <c r="AI1029" i="1"/>
  <c r="AJ1029" i="1" s="1"/>
  <c r="AK1029" i="1" s="1"/>
  <c r="AI1030" i="1"/>
  <c r="AJ1030" i="1" s="1"/>
  <c r="AK1030" i="1" s="1"/>
  <c r="AI1031" i="1"/>
  <c r="AJ1031" i="1" s="1"/>
  <c r="AK1031" i="1" s="1"/>
  <c r="AI1032" i="1"/>
  <c r="AJ1032" i="1" s="1"/>
  <c r="AK1032" i="1" s="1"/>
  <c r="AI1033" i="1"/>
  <c r="AJ1033" i="1" s="1"/>
  <c r="AK1033" i="1" s="1"/>
  <c r="AI1034" i="1"/>
  <c r="AJ1034" i="1" s="1"/>
  <c r="AK1034" i="1" s="1"/>
  <c r="AI1035" i="1"/>
  <c r="AJ1035" i="1" s="1"/>
  <c r="AK1035" i="1" s="1"/>
  <c r="AI1036" i="1"/>
  <c r="AJ1036" i="1" s="1"/>
  <c r="AK1036" i="1" s="1"/>
  <c r="AI1037" i="1"/>
  <c r="AJ1037" i="1" s="1"/>
  <c r="AK1037" i="1" s="1"/>
  <c r="AI1038" i="1"/>
  <c r="AJ1038" i="1" s="1"/>
  <c r="AK1038" i="1" s="1"/>
  <c r="AI1039" i="1"/>
  <c r="AJ1039" i="1" s="1"/>
  <c r="AK1039" i="1" s="1"/>
  <c r="AI1040" i="1"/>
  <c r="AJ1040" i="1" s="1"/>
  <c r="AK1040" i="1" s="1"/>
  <c r="AI1041" i="1"/>
  <c r="AJ1041" i="1" s="1"/>
  <c r="AK1041" i="1" s="1"/>
  <c r="AI1042" i="1"/>
  <c r="AJ1042" i="1" s="1"/>
  <c r="AK1042" i="1" s="1"/>
  <c r="AI1043" i="1"/>
  <c r="AJ1043" i="1" s="1"/>
  <c r="AK1043" i="1" s="1"/>
  <c r="AI1044" i="1"/>
  <c r="AJ1044" i="1" s="1"/>
  <c r="AK1044" i="1" s="1"/>
  <c r="AI1045" i="1"/>
  <c r="AJ1045" i="1" s="1"/>
  <c r="AK1045" i="1" s="1"/>
  <c r="AI1046" i="1"/>
  <c r="AJ1046" i="1" s="1"/>
  <c r="AK1046" i="1" s="1"/>
  <c r="AI1047" i="1"/>
  <c r="AJ1047" i="1" s="1"/>
  <c r="AK1047" i="1" s="1"/>
  <c r="AI1048" i="1"/>
  <c r="AJ1048" i="1" s="1"/>
  <c r="AK1048" i="1" s="1"/>
  <c r="AI1050" i="1"/>
  <c r="AJ1050" i="1" s="1"/>
  <c r="AK1050" i="1" s="1"/>
  <c r="AI1051" i="1"/>
  <c r="AJ1051" i="1" s="1"/>
  <c r="AK1051" i="1" s="1"/>
  <c r="AI1052" i="1"/>
  <c r="AJ1052" i="1" s="1"/>
  <c r="AK1052" i="1" s="1"/>
  <c r="AI1054" i="1"/>
  <c r="AJ1054" i="1" s="1"/>
  <c r="AK1054" i="1" s="1"/>
  <c r="AI1055" i="1"/>
  <c r="AJ1055" i="1" s="1"/>
  <c r="AK1055" i="1" s="1"/>
  <c r="AI1056" i="1"/>
  <c r="AJ1056" i="1" s="1"/>
  <c r="AK1056" i="1" s="1"/>
  <c r="AI1057" i="1"/>
  <c r="AJ1057" i="1" s="1"/>
  <c r="AK1057" i="1" s="1"/>
  <c r="AI1058" i="1"/>
  <c r="AJ1058" i="1" s="1"/>
  <c r="AK1058" i="1" s="1"/>
  <c r="AI1059" i="1"/>
  <c r="AJ1059" i="1" s="1"/>
  <c r="AK1059" i="1" s="1"/>
  <c r="AI1060" i="1"/>
  <c r="AJ1060" i="1" s="1"/>
  <c r="AK1060" i="1" s="1"/>
  <c r="AI1061" i="1"/>
  <c r="AJ1061" i="1" s="1"/>
  <c r="AK1061" i="1" s="1"/>
  <c r="AI1062" i="1"/>
  <c r="AJ1062" i="1" s="1"/>
  <c r="AK1062" i="1" s="1"/>
  <c r="AI1063" i="1"/>
  <c r="AJ1063" i="1" s="1"/>
  <c r="AK1063" i="1" s="1"/>
  <c r="AI1064" i="1"/>
  <c r="AJ1064" i="1" s="1"/>
  <c r="AK1064" i="1" s="1"/>
  <c r="AI1065" i="1"/>
  <c r="AJ1065" i="1" s="1"/>
  <c r="AK1065" i="1" s="1"/>
  <c r="AI1066" i="1"/>
  <c r="AJ1066" i="1" s="1"/>
  <c r="AK1066" i="1" s="1"/>
  <c r="AI1067" i="1"/>
  <c r="AJ1067" i="1" s="1"/>
  <c r="AK1067" i="1" s="1"/>
  <c r="AI1068" i="1"/>
  <c r="AJ1068" i="1" s="1"/>
  <c r="AK1068" i="1" s="1"/>
  <c r="AI1069" i="1"/>
  <c r="AJ1069" i="1" s="1"/>
  <c r="AK1069" i="1" s="1"/>
  <c r="AI1070" i="1"/>
  <c r="AJ1070" i="1" s="1"/>
  <c r="AK1070" i="1" s="1"/>
  <c r="AI1071" i="1"/>
  <c r="AJ1071" i="1" s="1"/>
  <c r="AK1071" i="1" s="1"/>
  <c r="AI1072" i="1"/>
  <c r="AJ1072" i="1" s="1"/>
  <c r="AK1072" i="1" s="1"/>
  <c r="AI1073" i="1"/>
  <c r="AJ1073" i="1" s="1"/>
  <c r="AK1073" i="1" s="1"/>
  <c r="AI1074" i="1"/>
  <c r="AJ1074" i="1" s="1"/>
  <c r="AK1074" i="1" s="1"/>
  <c r="AI1075" i="1"/>
  <c r="AJ1075" i="1" s="1"/>
  <c r="AK1075" i="1" s="1"/>
  <c r="AI1076" i="1"/>
  <c r="AJ1076" i="1" s="1"/>
  <c r="AK1076" i="1" s="1"/>
  <c r="AI1077" i="1"/>
  <c r="AJ1077" i="1" s="1"/>
  <c r="AK1077" i="1" s="1"/>
  <c r="AI1078" i="1"/>
  <c r="AJ1078" i="1" s="1"/>
  <c r="AK1078" i="1" s="1"/>
  <c r="AI1079" i="1"/>
  <c r="AJ1079" i="1" s="1"/>
  <c r="AK1079" i="1" s="1"/>
  <c r="AI1080" i="1"/>
  <c r="AJ1080" i="1" s="1"/>
  <c r="AK1080" i="1" s="1"/>
  <c r="AI1081" i="1"/>
  <c r="AJ1081" i="1" s="1"/>
  <c r="AK1081" i="1" s="1"/>
  <c r="AI1082" i="1"/>
  <c r="AJ1082" i="1" s="1"/>
  <c r="AK1082" i="1" s="1"/>
  <c r="AI1083" i="1"/>
  <c r="AJ1083" i="1" s="1"/>
  <c r="AK1083" i="1" s="1"/>
  <c r="AI1084" i="1"/>
  <c r="AJ1084" i="1" s="1"/>
  <c r="AK1084" i="1" s="1"/>
  <c r="AI1085" i="1"/>
  <c r="AJ1085" i="1" s="1"/>
  <c r="AK1085" i="1" s="1"/>
  <c r="AI1086" i="1"/>
  <c r="AJ1086" i="1" s="1"/>
  <c r="AK1086" i="1" s="1"/>
  <c r="AI1087" i="1"/>
  <c r="AJ1087" i="1" s="1"/>
  <c r="AK1087" i="1" s="1"/>
  <c r="AI1088" i="1"/>
  <c r="AJ1088" i="1" s="1"/>
  <c r="AK1088" i="1" s="1"/>
  <c r="AI1089" i="1"/>
  <c r="AJ1089" i="1" s="1"/>
  <c r="AK1089" i="1" s="1"/>
  <c r="AI1090" i="1"/>
  <c r="AJ1090" i="1" s="1"/>
  <c r="AK1090" i="1" s="1"/>
  <c r="AI1091" i="1"/>
  <c r="AJ1091" i="1" s="1"/>
  <c r="AK1091" i="1" s="1"/>
  <c r="AI1092" i="1"/>
  <c r="AJ1092" i="1" s="1"/>
  <c r="AK1092" i="1" s="1"/>
  <c r="AI1093" i="1"/>
  <c r="AJ1093" i="1" s="1"/>
  <c r="AK1093" i="1" s="1"/>
  <c r="AI1094" i="1"/>
  <c r="AJ1094" i="1" s="1"/>
  <c r="AK1094" i="1" s="1"/>
  <c r="AI1095" i="1"/>
  <c r="AJ1095" i="1" s="1"/>
  <c r="AK1095" i="1" s="1"/>
  <c r="AI1096" i="1"/>
  <c r="AJ1096" i="1" s="1"/>
  <c r="AK1096" i="1" s="1"/>
  <c r="AI1097" i="1"/>
  <c r="AJ1097" i="1" s="1"/>
  <c r="AK1097" i="1" s="1"/>
  <c r="AI1098" i="1"/>
  <c r="AJ1098" i="1" s="1"/>
  <c r="AK1098" i="1" s="1"/>
  <c r="AI1099" i="1"/>
  <c r="AJ1099" i="1" s="1"/>
  <c r="AK1099" i="1" s="1"/>
  <c r="AI1100" i="1"/>
  <c r="AJ1100" i="1" s="1"/>
  <c r="AK1100" i="1" s="1"/>
  <c r="AI1101" i="1"/>
  <c r="AJ1101" i="1" s="1"/>
  <c r="AK1101" i="1" s="1"/>
  <c r="AI1102" i="1"/>
  <c r="AJ1102" i="1" s="1"/>
  <c r="AK1102" i="1" s="1"/>
  <c r="AI1103" i="1"/>
  <c r="AJ1103" i="1" s="1"/>
  <c r="AK1103" i="1" s="1"/>
  <c r="AI1104" i="1"/>
  <c r="AJ1104" i="1" s="1"/>
  <c r="AK1104" i="1" s="1"/>
  <c r="AI1105" i="1"/>
  <c r="AJ1105" i="1" s="1"/>
  <c r="AK1105" i="1" s="1"/>
  <c r="AI1106" i="1"/>
  <c r="AJ1106" i="1" s="1"/>
  <c r="AK1106" i="1" s="1"/>
  <c r="AI1107" i="1"/>
  <c r="AJ1107" i="1" s="1"/>
  <c r="AK1107" i="1" s="1"/>
  <c r="AI1108" i="1"/>
  <c r="AJ1108" i="1" s="1"/>
  <c r="AK1108" i="1" s="1"/>
  <c r="AI1109" i="1"/>
  <c r="AJ1109" i="1" s="1"/>
  <c r="AK1109" i="1" s="1"/>
  <c r="AI1110" i="1"/>
  <c r="AJ1110" i="1" s="1"/>
  <c r="AK1110" i="1" s="1"/>
  <c r="AI1111" i="1"/>
  <c r="AJ1111" i="1" s="1"/>
  <c r="AK1111" i="1" s="1"/>
  <c r="AI1112" i="1"/>
  <c r="AJ1112" i="1" s="1"/>
  <c r="AK1112" i="1" s="1"/>
  <c r="AI1113" i="1"/>
  <c r="AJ1113" i="1" s="1"/>
  <c r="AK1113" i="1" s="1"/>
  <c r="AI1114" i="1"/>
  <c r="AJ1114" i="1" s="1"/>
  <c r="AK1114" i="1" s="1"/>
  <c r="AI1115" i="1"/>
  <c r="AJ1115" i="1" s="1"/>
  <c r="AK1115" i="1" s="1"/>
  <c r="AI1116" i="1"/>
  <c r="AJ1116" i="1" s="1"/>
  <c r="AK1116" i="1" s="1"/>
  <c r="AI1117" i="1"/>
  <c r="AJ1117" i="1" s="1"/>
  <c r="AK1117" i="1" s="1"/>
  <c r="AI1118" i="1"/>
  <c r="AJ1118" i="1" s="1"/>
  <c r="AK1118" i="1" s="1"/>
  <c r="AI1119" i="1"/>
  <c r="AJ1119" i="1" s="1"/>
  <c r="AK1119" i="1" s="1"/>
  <c r="AI1120" i="1"/>
  <c r="AJ1120" i="1" s="1"/>
  <c r="AK1120" i="1" s="1"/>
  <c r="AI1121" i="1"/>
  <c r="AJ1121" i="1" s="1"/>
  <c r="AK1121" i="1" s="1"/>
  <c r="AI1122" i="1"/>
  <c r="AJ1122" i="1" s="1"/>
  <c r="AK1122" i="1" s="1"/>
  <c r="AI1123" i="1"/>
  <c r="AJ1123" i="1" s="1"/>
  <c r="AK1123" i="1" s="1"/>
  <c r="AI1124" i="1"/>
  <c r="AJ1124" i="1" s="1"/>
  <c r="AK1124" i="1" s="1"/>
  <c r="AI1125" i="1"/>
  <c r="AJ1125" i="1" s="1"/>
  <c r="AK1125" i="1" s="1"/>
  <c r="AI1126" i="1"/>
  <c r="AJ1126" i="1" s="1"/>
  <c r="AK1126" i="1" s="1"/>
  <c r="AI1127" i="1"/>
  <c r="AJ1127" i="1" s="1"/>
  <c r="AK1127" i="1" s="1"/>
  <c r="AI1128" i="1"/>
  <c r="AJ1128" i="1" s="1"/>
  <c r="AK1128" i="1" s="1"/>
  <c r="AI1129" i="1"/>
  <c r="AJ1129" i="1" s="1"/>
  <c r="AK1129" i="1" s="1"/>
  <c r="AI1130" i="1"/>
  <c r="AJ1130" i="1" s="1"/>
  <c r="AK1130" i="1" s="1"/>
  <c r="AI1131" i="1"/>
  <c r="AJ1131" i="1" s="1"/>
  <c r="AK1131" i="1" s="1"/>
  <c r="AI1132" i="1"/>
  <c r="AJ1132" i="1" s="1"/>
  <c r="AK1132" i="1" s="1"/>
  <c r="AI1133" i="1"/>
  <c r="AJ1133" i="1" s="1"/>
  <c r="AK1133" i="1" s="1"/>
  <c r="AI1134" i="1"/>
  <c r="AJ1134" i="1" s="1"/>
  <c r="AK1134" i="1" s="1"/>
  <c r="AI1135" i="1"/>
  <c r="AJ1135" i="1" s="1"/>
  <c r="AK1135" i="1" s="1"/>
  <c r="AI1136" i="1"/>
  <c r="AJ1136" i="1" s="1"/>
  <c r="AK1136" i="1" s="1"/>
  <c r="AI1137" i="1"/>
  <c r="AJ1137" i="1" s="1"/>
  <c r="AK1137" i="1" s="1"/>
  <c r="AI1138" i="1"/>
  <c r="AJ1138" i="1" s="1"/>
  <c r="AK1138" i="1" s="1"/>
  <c r="AI1139" i="1"/>
  <c r="AJ1139" i="1" s="1"/>
  <c r="AK1139" i="1" s="1"/>
  <c r="AI1140" i="1"/>
  <c r="AJ1140" i="1" s="1"/>
  <c r="AK1140" i="1" s="1"/>
  <c r="AI1141" i="1"/>
  <c r="AJ1141" i="1" s="1"/>
  <c r="AK1141" i="1" s="1"/>
  <c r="AI1142" i="1"/>
  <c r="AJ1142" i="1" s="1"/>
  <c r="AK1142" i="1" s="1"/>
  <c r="AI1143" i="1"/>
  <c r="AJ1143" i="1" s="1"/>
  <c r="AK1143" i="1" s="1"/>
  <c r="AI1144" i="1"/>
  <c r="AJ1144" i="1" s="1"/>
  <c r="AK1144" i="1" s="1"/>
  <c r="AI1145" i="1"/>
  <c r="AJ1145" i="1" s="1"/>
  <c r="AK1145" i="1" s="1"/>
  <c r="AI1146" i="1"/>
  <c r="AJ1146" i="1" s="1"/>
  <c r="AK1146" i="1" s="1"/>
  <c r="AI1147" i="1"/>
  <c r="AJ1147" i="1" s="1"/>
  <c r="AK1147" i="1" s="1"/>
  <c r="AI1148" i="1"/>
  <c r="AJ1148" i="1" s="1"/>
  <c r="AK1148" i="1" s="1"/>
  <c r="AI1149" i="1"/>
  <c r="AJ1149" i="1" s="1"/>
  <c r="AK1149" i="1" s="1"/>
  <c r="AI1150" i="1"/>
  <c r="AJ1150" i="1" s="1"/>
  <c r="AK1150" i="1" s="1"/>
  <c r="AI1151" i="1"/>
  <c r="AJ1151" i="1" s="1"/>
  <c r="AK1151" i="1" s="1"/>
  <c r="AI1152" i="1"/>
  <c r="AJ1152" i="1" s="1"/>
  <c r="AK1152" i="1" s="1"/>
  <c r="AI1153" i="1"/>
  <c r="AJ1153" i="1" s="1"/>
  <c r="AK1153" i="1" s="1"/>
  <c r="AC3" i="1"/>
  <c r="AC4" i="1"/>
  <c r="AD4" i="1" s="1"/>
  <c r="AC5" i="1"/>
  <c r="AD5" i="1" s="1"/>
  <c r="AC6" i="1"/>
  <c r="AD6" i="1" s="1"/>
  <c r="AC7" i="1"/>
  <c r="AD7" i="1" s="1"/>
  <c r="AC8" i="1"/>
  <c r="AC9" i="1"/>
  <c r="AD9" i="1" s="1"/>
  <c r="AC10" i="1"/>
  <c r="AD10" i="1" s="1"/>
  <c r="AC13" i="1"/>
  <c r="AD13" i="1" s="1"/>
  <c r="AC14" i="1"/>
  <c r="AD14" i="1" s="1"/>
  <c r="AC15" i="1"/>
  <c r="AD15" i="1" s="1"/>
  <c r="AC16" i="1"/>
  <c r="AD16" i="1" s="1"/>
  <c r="AC22" i="1"/>
  <c r="AD22" i="1" s="1"/>
  <c r="AC23" i="1"/>
  <c r="AD23" i="1" s="1"/>
  <c r="AC24" i="1"/>
  <c r="AD24" i="1" s="1"/>
  <c r="AC25" i="1"/>
  <c r="AD25" i="1" s="1"/>
  <c r="AC26" i="1"/>
  <c r="AD26" i="1" s="1"/>
  <c r="AC27" i="1"/>
  <c r="AD27" i="1" s="1"/>
  <c r="AC28" i="1"/>
  <c r="AD28" i="1" s="1"/>
  <c r="AC29" i="1"/>
  <c r="AD29" i="1" s="1"/>
  <c r="AC30" i="1"/>
  <c r="AD30" i="1" s="1"/>
  <c r="AC31" i="1"/>
  <c r="AD31" i="1" s="1"/>
  <c r="AC32" i="1"/>
  <c r="AD32" i="1" s="1"/>
  <c r="AC33" i="1"/>
  <c r="AD33" i="1" s="1"/>
  <c r="AC34" i="1"/>
  <c r="AD34" i="1" s="1"/>
  <c r="AC35" i="1"/>
  <c r="AD35" i="1" s="1"/>
  <c r="AC38" i="1"/>
  <c r="AD38" i="1" s="1"/>
  <c r="AC39" i="1"/>
  <c r="AD39" i="1" s="1"/>
  <c r="AC40" i="1"/>
  <c r="AD40" i="1" s="1"/>
  <c r="AC41" i="1"/>
  <c r="AD41" i="1" s="1"/>
  <c r="AC42" i="1"/>
  <c r="AD42" i="1" s="1"/>
  <c r="AC45" i="1"/>
  <c r="AD45" i="1" s="1"/>
  <c r="AC46" i="1"/>
  <c r="AD46" i="1" s="1"/>
  <c r="AC47" i="1"/>
  <c r="AD47" i="1" s="1"/>
  <c r="AC48" i="1"/>
  <c r="AD48" i="1" s="1"/>
  <c r="AC49" i="1"/>
  <c r="AD49" i="1" s="1"/>
  <c r="AC50" i="1"/>
  <c r="AD50" i="1" s="1"/>
  <c r="AC51" i="1"/>
  <c r="AD51" i="1" s="1"/>
  <c r="AC52" i="1"/>
  <c r="AD52" i="1" s="1"/>
  <c r="AC53" i="1"/>
  <c r="AD53" i="1" s="1"/>
  <c r="AC54" i="1"/>
  <c r="AD54" i="1" s="1"/>
  <c r="AC55" i="1"/>
  <c r="AD55" i="1" s="1"/>
  <c r="AC56" i="1"/>
  <c r="AD56" i="1" s="1"/>
  <c r="AC57" i="1"/>
  <c r="AD57" i="1" s="1"/>
  <c r="AC60" i="1"/>
  <c r="AD60" i="1" s="1"/>
  <c r="AC61" i="1"/>
  <c r="AD61" i="1" s="1"/>
  <c r="AC62" i="1"/>
  <c r="AD62" i="1" s="1"/>
  <c r="AC65" i="1"/>
  <c r="AD65" i="1" s="1"/>
  <c r="AC66" i="1"/>
  <c r="AD66" i="1" s="1"/>
  <c r="AC67" i="1"/>
  <c r="AD67" i="1" s="1"/>
  <c r="AC68" i="1"/>
  <c r="AD68" i="1" s="1"/>
  <c r="AC69" i="1"/>
  <c r="AD69" i="1" s="1"/>
  <c r="AC70" i="1"/>
  <c r="AD70" i="1" s="1"/>
  <c r="AC71" i="1"/>
  <c r="AD71" i="1" s="1"/>
  <c r="AC72" i="1"/>
  <c r="AD72" i="1" s="1"/>
  <c r="AC73" i="1"/>
  <c r="AD73" i="1" s="1"/>
  <c r="AC74" i="1"/>
  <c r="AD74" i="1" s="1"/>
  <c r="AC75" i="1"/>
  <c r="AD75" i="1" s="1"/>
  <c r="AC76" i="1"/>
  <c r="AD76" i="1" s="1"/>
  <c r="AC77" i="1"/>
  <c r="AD77" i="1" s="1"/>
  <c r="AC82" i="1"/>
  <c r="AD82" i="1" s="1"/>
  <c r="AC85" i="1"/>
  <c r="AD85" i="1" s="1"/>
  <c r="AC86" i="1"/>
  <c r="AD86" i="1" s="1"/>
  <c r="AC87" i="1"/>
  <c r="AD87" i="1" s="1"/>
  <c r="AC88" i="1"/>
  <c r="AD88" i="1" s="1"/>
  <c r="AC89" i="1"/>
  <c r="AD89" i="1" s="1"/>
  <c r="AC90" i="1"/>
  <c r="AD90" i="1" s="1"/>
  <c r="AC91" i="1"/>
  <c r="AD91" i="1" s="1"/>
  <c r="AC92" i="1"/>
  <c r="AD92" i="1" s="1"/>
  <c r="AC93" i="1"/>
  <c r="AD93" i="1" s="1"/>
  <c r="AC94" i="1"/>
  <c r="AD94" i="1" s="1"/>
  <c r="AC95" i="1"/>
  <c r="AD95" i="1" s="1"/>
  <c r="AC96" i="1"/>
  <c r="AD96" i="1" s="1"/>
  <c r="AC97" i="1"/>
  <c r="AD97" i="1" s="1"/>
  <c r="AC98" i="1"/>
  <c r="AD98" i="1" s="1"/>
  <c r="AC99" i="1"/>
  <c r="AD99" i="1" s="1"/>
  <c r="AC100" i="1"/>
  <c r="AD100" i="1" s="1"/>
  <c r="AC101" i="1"/>
  <c r="AD101" i="1" s="1"/>
  <c r="AC102" i="1"/>
  <c r="AD102" i="1" s="1"/>
  <c r="AC103" i="1"/>
  <c r="AD103" i="1" s="1"/>
  <c r="AC104" i="1"/>
  <c r="AD104" i="1" s="1"/>
  <c r="AC105" i="1"/>
  <c r="AD105" i="1" s="1"/>
  <c r="AC106" i="1"/>
  <c r="AD106" i="1" s="1"/>
  <c r="AC107" i="1"/>
  <c r="AD107" i="1" s="1"/>
  <c r="AC108" i="1"/>
  <c r="AD108" i="1" s="1"/>
  <c r="AC109" i="1"/>
  <c r="AD109" i="1" s="1"/>
  <c r="AC110" i="1"/>
  <c r="AD110" i="1" s="1"/>
  <c r="AC111" i="1"/>
  <c r="AD111" i="1" s="1"/>
  <c r="AC112" i="1"/>
  <c r="AD112" i="1" s="1"/>
  <c r="AC113" i="1"/>
  <c r="AD113" i="1" s="1"/>
  <c r="AC114" i="1"/>
  <c r="AD114" i="1" s="1"/>
  <c r="AC115" i="1"/>
  <c r="AD115" i="1" s="1"/>
  <c r="AC116" i="1"/>
  <c r="AD116" i="1" s="1"/>
  <c r="AC117" i="1"/>
  <c r="AD117" i="1" s="1"/>
  <c r="AC120" i="1"/>
  <c r="AD120" i="1" s="1"/>
  <c r="AC123" i="1"/>
  <c r="AD123" i="1" s="1"/>
  <c r="AC124" i="1"/>
  <c r="AD124" i="1" s="1"/>
  <c r="AC125" i="1"/>
  <c r="AD125" i="1" s="1"/>
  <c r="AC126" i="1"/>
  <c r="AD126" i="1" s="1"/>
  <c r="AC127" i="1"/>
  <c r="AD127" i="1" s="1"/>
  <c r="AC128" i="1"/>
  <c r="AD128" i="1" s="1"/>
  <c r="AC131" i="1"/>
  <c r="AD131" i="1" s="1"/>
  <c r="AC132" i="1"/>
  <c r="AD132" i="1" s="1"/>
  <c r="AC133" i="1"/>
  <c r="AD133" i="1" s="1"/>
  <c r="AC134" i="1"/>
  <c r="AD134" i="1" s="1"/>
  <c r="AC135" i="1"/>
  <c r="AD135" i="1" s="1"/>
  <c r="AC136" i="1"/>
  <c r="AD136" i="1" s="1"/>
  <c r="AC137" i="1"/>
  <c r="AD137" i="1" s="1"/>
  <c r="AC138" i="1"/>
  <c r="AD138" i="1" s="1"/>
  <c r="AC139" i="1"/>
  <c r="AD139" i="1" s="1"/>
  <c r="AC140" i="1"/>
  <c r="AD140" i="1" s="1"/>
  <c r="AC141" i="1"/>
  <c r="AD141" i="1" s="1"/>
  <c r="AC142" i="1"/>
  <c r="AD142" i="1" s="1"/>
  <c r="AC143" i="1"/>
  <c r="AD143" i="1" s="1"/>
  <c r="AC144" i="1"/>
  <c r="AD144" i="1" s="1"/>
  <c r="AC145" i="1"/>
  <c r="AD145" i="1" s="1"/>
  <c r="AC146" i="1"/>
  <c r="AD146" i="1" s="1"/>
  <c r="AC147" i="1"/>
  <c r="AD147" i="1" s="1"/>
  <c r="AC148" i="1"/>
  <c r="AD148" i="1" s="1"/>
  <c r="AC149" i="1"/>
  <c r="AD149" i="1" s="1"/>
  <c r="AC150" i="1"/>
  <c r="AD150" i="1" s="1"/>
  <c r="AC151" i="1"/>
  <c r="AD151" i="1" s="1"/>
  <c r="AC152" i="1"/>
  <c r="AD152" i="1" s="1"/>
  <c r="AC153" i="1"/>
  <c r="AD153" i="1" s="1"/>
  <c r="AC154" i="1"/>
  <c r="AD154" i="1" s="1"/>
  <c r="AC155" i="1"/>
  <c r="AD155" i="1" s="1"/>
  <c r="AC156" i="1"/>
  <c r="AD156" i="1" s="1"/>
  <c r="AC157" i="1"/>
  <c r="AD157" i="1" s="1"/>
  <c r="AC160" i="1"/>
  <c r="AD160" i="1" s="1"/>
  <c r="AC161" i="1"/>
  <c r="AD161" i="1" s="1"/>
  <c r="AC162" i="1"/>
  <c r="AD162" i="1" s="1"/>
  <c r="AC163" i="1"/>
  <c r="AD163" i="1" s="1"/>
  <c r="AC164" i="1"/>
  <c r="AD164" i="1" s="1"/>
  <c r="AC165" i="1"/>
  <c r="AD165" i="1" s="1"/>
  <c r="AC166" i="1"/>
  <c r="AD166" i="1" s="1"/>
  <c r="AC167" i="1"/>
  <c r="AD167" i="1" s="1"/>
  <c r="AC168" i="1"/>
  <c r="AD168" i="1" s="1"/>
  <c r="AC169" i="1"/>
  <c r="AD169" i="1" s="1"/>
  <c r="AC170" i="1"/>
  <c r="AD170" i="1" s="1"/>
  <c r="AC173" i="1"/>
  <c r="AD173" i="1" s="1"/>
  <c r="AC174" i="1"/>
  <c r="AD174" i="1" s="1"/>
  <c r="AC175" i="1"/>
  <c r="AD175" i="1" s="1"/>
  <c r="AC176" i="1"/>
  <c r="AD176" i="1" s="1"/>
  <c r="AC177" i="1"/>
  <c r="AD177" i="1" s="1"/>
  <c r="AC178" i="1"/>
  <c r="AD178" i="1" s="1"/>
  <c r="AC179" i="1"/>
  <c r="AD179" i="1" s="1"/>
  <c r="AC180" i="1"/>
  <c r="AD180" i="1" s="1"/>
  <c r="AC181" i="1"/>
  <c r="AD181" i="1" s="1"/>
  <c r="AC182" i="1"/>
  <c r="AD182" i="1" s="1"/>
  <c r="AC183" i="1"/>
  <c r="AD183" i="1" s="1"/>
  <c r="AC184" i="1"/>
  <c r="AD184" i="1" s="1"/>
  <c r="AC185" i="1"/>
  <c r="AD185" i="1" s="1"/>
  <c r="AC186" i="1"/>
  <c r="AD186" i="1" s="1"/>
  <c r="AC187" i="1"/>
  <c r="AD187" i="1" s="1"/>
  <c r="AC188" i="1"/>
  <c r="AD188" i="1" s="1"/>
  <c r="AC189" i="1"/>
  <c r="AD189" i="1" s="1"/>
  <c r="AC190" i="1"/>
  <c r="AD190" i="1" s="1"/>
  <c r="AC191" i="1"/>
  <c r="AD191" i="1" s="1"/>
  <c r="AC192" i="1"/>
  <c r="AD192" i="1" s="1"/>
  <c r="AC193" i="1"/>
  <c r="AD193" i="1" s="1"/>
  <c r="AC194" i="1"/>
  <c r="AD194" i="1" s="1"/>
  <c r="AC195" i="1"/>
  <c r="AD195" i="1" s="1"/>
  <c r="AC196" i="1"/>
  <c r="AD196" i="1" s="1"/>
  <c r="AC197" i="1"/>
  <c r="AD197" i="1" s="1"/>
  <c r="AC198" i="1"/>
  <c r="AD198" i="1" s="1"/>
  <c r="AC199" i="1"/>
  <c r="AD199" i="1" s="1"/>
  <c r="AC200" i="1"/>
  <c r="AD200" i="1" s="1"/>
  <c r="AC201" i="1"/>
  <c r="AD201" i="1" s="1"/>
  <c r="AC202" i="1"/>
  <c r="AD202" i="1" s="1"/>
  <c r="AC203" i="1"/>
  <c r="AD203" i="1" s="1"/>
  <c r="AC204" i="1"/>
  <c r="AD204" i="1" s="1"/>
  <c r="AC205" i="1"/>
  <c r="AD205" i="1" s="1"/>
  <c r="AC206" i="1"/>
  <c r="AD206" i="1" s="1"/>
  <c r="AC207" i="1"/>
  <c r="AD207" i="1" s="1"/>
  <c r="AC208" i="1"/>
  <c r="AD208" i="1" s="1"/>
  <c r="AC209" i="1"/>
  <c r="AD209" i="1" s="1"/>
  <c r="AC210" i="1"/>
  <c r="AD210" i="1" s="1"/>
  <c r="AC211" i="1"/>
  <c r="AD211" i="1" s="1"/>
  <c r="AC212" i="1"/>
  <c r="AD212" i="1" s="1"/>
  <c r="AC215" i="1"/>
  <c r="AD215" i="1" s="1"/>
  <c r="AC216" i="1"/>
  <c r="AD216" i="1" s="1"/>
  <c r="AC217" i="1"/>
  <c r="AD217" i="1" s="1"/>
  <c r="AC218" i="1"/>
  <c r="AD218" i="1" s="1"/>
  <c r="AC219" i="1"/>
  <c r="AD219" i="1" s="1"/>
  <c r="AC220" i="1"/>
  <c r="AD220" i="1" s="1"/>
  <c r="AC221" i="1"/>
  <c r="AD221" i="1" s="1"/>
  <c r="AC222" i="1"/>
  <c r="AD222" i="1" s="1"/>
  <c r="AC223" i="1"/>
  <c r="AD223" i="1" s="1"/>
  <c r="AC224" i="1"/>
  <c r="AD224" i="1" s="1"/>
  <c r="AC225" i="1"/>
  <c r="AD225" i="1" s="1"/>
  <c r="AC226" i="1"/>
  <c r="AD226" i="1" s="1"/>
  <c r="AC227" i="1"/>
  <c r="AD227" i="1" s="1"/>
  <c r="AC228" i="1"/>
  <c r="AD228" i="1" s="1"/>
  <c r="AC229" i="1"/>
  <c r="AD229" i="1" s="1"/>
  <c r="AC230" i="1"/>
  <c r="AD230" i="1" s="1"/>
  <c r="AC231" i="1"/>
  <c r="AD231" i="1" s="1"/>
  <c r="AC238" i="1"/>
  <c r="AD238" i="1" s="1"/>
  <c r="AC239" i="1"/>
  <c r="AD239" i="1" s="1"/>
  <c r="AC240" i="1"/>
  <c r="AD240" i="1" s="1"/>
  <c r="AC241" i="1"/>
  <c r="AD241" i="1" s="1"/>
  <c r="AC242" i="1"/>
  <c r="AC243" i="1"/>
  <c r="AD243" i="1" s="1"/>
  <c r="AC244" i="1"/>
  <c r="AD244" i="1" s="1"/>
  <c r="AC245" i="1"/>
  <c r="AD245" i="1" s="1"/>
  <c r="AC246" i="1"/>
  <c r="AD246" i="1" s="1"/>
  <c r="AC247" i="1"/>
  <c r="AD247" i="1" s="1"/>
  <c r="AC250" i="1"/>
  <c r="AD250" i="1" s="1"/>
  <c r="AC251" i="1"/>
  <c r="AD251" i="1" s="1"/>
  <c r="AC254" i="1"/>
  <c r="AD254" i="1" s="1"/>
  <c r="AC255" i="1"/>
  <c r="AD255" i="1" s="1"/>
  <c r="AC256" i="1"/>
  <c r="AD256" i="1" s="1"/>
  <c r="AC257" i="1"/>
  <c r="AD257" i="1" s="1"/>
  <c r="AC258" i="1"/>
  <c r="AD258" i="1" s="1"/>
  <c r="AC259" i="1"/>
  <c r="AD259" i="1" s="1"/>
  <c r="AC260" i="1"/>
  <c r="AD260" i="1" s="1"/>
  <c r="AC261" i="1"/>
  <c r="AD261" i="1" s="1"/>
  <c r="AC262" i="1"/>
  <c r="AD262" i="1" s="1"/>
  <c r="AC263" i="1"/>
  <c r="AD263" i="1" s="1"/>
  <c r="AC264" i="1"/>
  <c r="AD264" i="1" s="1"/>
  <c r="AC267" i="1"/>
  <c r="AD267" i="1" s="1"/>
  <c r="AC268" i="1"/>
  <c r="AD268" i="1" s="1"/>
  <c r="AC269" i="1"/>
  <c r="AD269" i="1" s="1"/>
  <c r="AC270" i="1"/>
  <c r="AD270" i="1" s="1"/>
  <c r="AC271" i="1"/>
  <c r="AD271" i="1" s="1"/>
  <c r="AC272" i="1"/>
  <c r="AD272" i="1" s="1"/>
  <c r="AC273" i="1"/>
  <c r="AD273" i="1" s="1"/>
  <c r="AC274" i="1"/>
  <c r="AD274" i="1" s="1"/>
  <c r="AC275" i="1"/>
  <c r="AD275" i="1" s="1"/>
  <c r="AC276" i="1"/>
  <c r="AD276" i="1" s="1"/>
  <c r="AC277" i="1"/>
  <c r="AD277" i="1" s="1"/>
  <c r="AC278" i="1"/>
  <c r="AD278" i="1" s="1"/>
  <c r="AC279" i="1"/>
  <c r="AD279" i="1" s="1"/>
  <c r="AC280" i="1"/>
  <c r="AD280" i="1" s="1"/>
  <c r="AC281" i="1"/>
  <c r="AD281" i="1" s="1"/>
  <c r="AC282" i="1"/>
  <c r="AD282" i="1" s="1"/>
  <c r="AC283" i="1"/>
  <c r="AD283" i="1" s="1"/>
  <c r="AC284" i="1"/>
  <c r="AD284" i="1" s="1"/>
  <c r="AC285" i="1"/>
  <c r="AD285" i="1" s="1"/>
  <c r="AC286" i="1"/>
  <c r="AD286" i="1" s="1"/>
  <c r="AC287" i="1"/>
  <c r="AD287" i="1" s="1"/>
  <c r="AC288" i="1"/>
  <c r="AD288" i="1" s="1"/>
  <c r="AC289" i="1"/>
  <c r="AD289" i="1" s="1"/>
  <c r="AC290" i="1"/>
  <c r="AD290" i="1" s="1"/>
  <c r="AC291" i="1"/>
  <c r="AD291" i="1" s="1"/>
  <c r="AC292" i="1"/>
  <c r="AD292" i="1" s="1"/>
  <c r="AC293" i="1"/>
  <c r="AD293" i="1" s="1"/>
  <c r="AC294" i="1"/>
  <c r="AD294" i="1" s="1"/>
  <c r="AC295" i="1"/>
  <c r="AD295" i="1" s="1"/>
  <c r="AC296" i="1"/>
  <c r="AD296" i="1" s="1"/>
  <c r="AC297" i="1"/>
  <c r="AD297" i="1" s="1"/>
  <c r="AC298" i="1"/>
  <c r="AD298" i="1" s="1"/>
  <c r="AC299" i="1"/>
  <c r="AD299" i="1" s="1"/>
  <c r="AC300" i="1"/>
  <c r="AD300" i="1" s="1"/>
  <c r="AC301" i="1"/>
  <c r="AD301" i="1" s="1"/>
  <c r="AC302" i="1"/>
  <c r="AD302" i="1" s="1"/>
  <c r="AC303" i="1"/>
  <c r="AD303" i="1" s="1"/>
  <c r="AC304" i="1"/>
  <c r="AD304" i="1" s="1"/>
  <c r="AC305" i="1"/>
  <c r="AD305" i="1" s="1"/>
  <c r="AC306" i="1"/>
  <c r="AD306" i="1" s="1"/>
  <c r="AC307" i="1"/>
  <c r="AD307" i="1" s="1"/>
  <c r="AC308" i="1"/>
  <c r="AD308" i="1" s="1"/>
  <c r="AC309" i="1"/>
  <c r="AD309" i="1" s="1"/>
  <c r="AC310" i="1"/>
  <c r="AD310" i="1" s="1"/>
  <c r="AC311" i="1"/>
  <c r="AD311" i="1" s="1"/>
  <c r="AC312" i="1"/>
  <c r="AD312" i="1" s="1"/>
  <c r="AC313" i="1"/>
  <c r="AD313" i="1" s="1"/>
  <c r="AC314" i="1"/>
  <c r="AD314" i="1" s="1"/>
  <c r="AC315" i="1"/>
  <c r="AD315" i="1" s="1"/>
  <c r="AC316" i="1"/>
  <c r="AD316" i="1" s="1"/>
  <c r="AC319" i="1"/>
  <c r="AD319" i="1" s="1"/>
  <c r="AC320" i="1"/>
  <c r="AD320" i="1" s="1"/>
  <c r="AC321" i="1"/>
  <c r="AD321" i="1" s="1"/>
  <c r="AC322" i="1"/>
  <c r="AD322" i="1" s="1"/>
  <c r="AC323" i="1"/>
  <c r="AD323" i="1" s="1"/>
  <c r="AC324" i="1"/>
  <c r="AD324" i="1" s="1"/>
  <c r="AC325" i="1"/>
  <c r="AD325" i="1" s="1"/>
  <c r="AC326" i="1"/>
  <c r="AD326" i="1" s="1"/>
  <c r="AC327" i="1"/>
  <c r="AD327" i="1" s="1"/>
  <c r="AC328" i="1"/>
  <c r="AD328" i="1" s="1"/>
  <c r="AC329" i="1"/>
  <c r="AD329" i="1" s="1"/>
  <c r="AC330" i="1"/>
  <c r="AD330" i="1" s="1"/>
  <c r="AC331" i="1"/>
  <c r="AD331" i="1" s="1"/>
  <c r="AC332" i="1"/>
  <c r="AD332" i="1" s="1"/>
  <c r="AC333" i="1"/>
  <c r="AD333" i="1" s="1"/>
  <c r="AC334" i="1"/>
  <c r="AD334" i="1" s="1"/>
  <c r="AC335" i="1"/>
  <c r="AD335" i="1" s="1"/>
  <c r="AC336" i="1"/>
  <c r="AD336" i="1" s="1"/>
  <c r="AC337" i="1"/>
  <c r="AD337" i="1" s="1"/>
  <c r="AC338" i="1"/>
  <c r="AD338" i="1" s="1"/>
  <c r="AC339" i="1"/>
  <c r="AD339" i="1" s="1"/>
  <c r="AC340" i="1"/>
  <c r="AD340" i="1" s="1"/>
  <c r="AC341" i="1"/>
  <c r="AD341" i="1" s="1"/>
  <c r="AC342" i="1"/>
  <c r="AD342" i="1" s="1"/>
  <c r="AC343" i="1"/>
  <c r="AD343" i="1" s="1"/>
  <c r="AC344" i="1"/>
  <c r="AD344" i="1" s="1"/>
  <c r="AC345" i="1"/>
  <c r="AD345" i="1" s="1"/>
  <c r="AC346" i="1"/>
  <c r="AD346" i="1" s="1"/>
  <c r="AC347" i="1"/>
  <c r="AD347" i="1" s="1"/>
  <c r="AC348" i="1"/>
  <c r="AD348" i="1" s="1"/>
  <c r="AC349" i="1"/>
  <c r="AD349" i="1" s="1"/>
  <c r="AC350" i="1"/>
  <c r="AD350" i="1" s="1"/>
  <c r="AC351" i="1"/>
  <c r="AD351" i="1" s="1"/>
  <c r="AC352" i="1"/>
  <c r="AD352" i="1" s="1"/>
  <c r="AC353" i="1"/>
  <c r="AD353" i="1" s="1"/>
  <c r="AC354" i="1"/>
  <c r="AD354" i="1" s="1"/>
  <c r="AC355" i="1"/>
  <c r="AD355" i="1" s="1"/>
  <c r="AC356" i="1"/>
  <c r="AD356" i="1" s="1"/>
  <c r="AC357" i="1"/>
  <c r="AD357" i="1" s="1"/>
  <c r="AC358" i="1"/>
  <c r="AD358" i="1" s="1"/>
  <c r="AC361" i="1"/>
  <c r="AD361" i="1" s="1"/>
  <c r="AC362" i="1"/>
  <c r="AD362" i="1" s="1"/>
  <c r="AC365" i="1"/>
  <c r="AD365" i="1" s="1"/>
  <c r="AC368" i="1"/>
  <c r="AD368" i="1" s="1"/>
  <c r="AC369" i="1"/>
  <c r="AD369" i="1" s="1"/>
  <c r="AC370" i="1"/>
  <c r="AD370" i="1" s="1"/>
  <c r="AC371" i="1"/>
  <c r="AD371" i="1" s="1"/>
  <c r="AC372" i="1"/>
  <c r="AD372" i="1" s="1"/>
  <c r="AC373" i="1"/>
  <c r="AD373" i="1" s="1"/>
  <c r="AC374" i="1"/>
  <c r="AD374" i="1" s="1"/>
  <c r="AC375" i="1"/>
  <c r="AD375" i="1" s="1"/>
  <c r="AC376" i="1"/>
  <c r="AD376" i="1" s="1"/>
  <c r="AC379" i="1"/>
  <c r="AD379" i="1" s="1"/>
  <c r="AC380" i="1"/>
  <c r="AD380" i="1" s="1"/>
  <c r="AC381" i="1"/>
  <c r="AD381" i="1" s="1"/>
  <c r="AC382" i="1"/>
  <c r="AD382" i="1" s="1"/>
  <c r="AC383" i="1"/>
  <c r="AD383" i="1" s="1"/>
  <c r="AC384" i="1"/>
  <c r="AD384" i="1" s="1"/>
  <c r="AC385" i="1"/>
  <c r="AD385" i="1" s="1"/>
  <c r="AC386" i="1"/>
  <c r="AD386" i="1" s="1"/>
  <c r="AC387" i="1"/>
  <c r="AD387" i="1" s="1"/>
  <c r="AC388" i="1"/>
  <c r="AD388" i="1" s="1"/>
  <c r="AC389" i="1"/>
  <c r="AD389" i="1" s="1"/>
  <c r="AC390" i="1"/>
  <c r="AD390" i="1" s="1"/>
  <c r="AC391" i="1"/>
  <c r="AD391" i="1" s="1"/>
  <c r="AC392" i="1"/>
  <c r="AD392" i="1" s="1"/>
  <c r="AC393" i="1"/>
  <c r="AD393" i="1" s="1"/>
  <c r="AC396" i="1"/>
  <c r="AD396" i="1" s="1"/>
  <c r="AC397" i="1"/>
  <c r="AD397" i="1" s="1"/>
  <c r="AC403" i="1"/>
  <c r="AD403" i="1" s="1"/>
  <c r="AC406" i="1"/>
  <c r="AD406" i="1" s="1"/>
  <c r="AC407" i="1"/>
  <c r="AD407" i="1" s="1"/>
  <c r="AC408" i="1"/>
  <c r="AD408" i="1" s="1"/>
  <c r="AC409" i="1"/>
  <c r="AD409" i="1" s="1"/>
  <c r="AC410" i="1"/>
  <c r="AD410" i="1" s="1"/>
  <c r="AC411" i="1"/>
  <c r="AD411" i="1" s="1"/>
  <c r="AC412" i="1"/>
  <c r="AD412" i="1" s="1"/>
  <c r="AC413" i="1"/>
  <c r="AD413" i="1" s="1"/>
  <c r="AC414" i="1"/>
  <c r="AD414" i="1" s="1"/>
  <c r="AC415" i="1"/>
  <c r="AD415" i="1" s="1"/>
  <c r="AC416" i="1"/>
  <c r="AD416" i="1" s="1"/>
  <c r="AC417" i="1"/>
  <c r="AD417" i="1" s="1"/>
  <c r="AC418" i="1"/>
  <c r="AD418" i="1" s="1"/>
  <c r="AC419" i="1"/>
  <c r="AD419" i="1" s="1"/>
  <c r="AC420" i="1"/>
  <c r="AD420" i="1" s="1"/>
  <c r="AC421" i="1"/>
  <c r="AD421" i="1" s="1"/>
  <c r="AC422" i="1"/>
  <c r="AD422" i="1" s="1"/>
  <c r="AC423" i="1"/>
  <c r="AD423" i="1" s="1"/>
  <c r="AC424" i="1"/>
  <c r="AD424" i="1" s="1"/>
  <c r="AC425" i="1"/>
  <c r="AD425" i="1" s="1"/>
  <c r="AC426" i="1"/>
  <c r="AD426" i="1" s="1"/>
  <c r="AC427" i="1"/>
  <c r="AD427" i="1" s="1"/>
  <c r="AC428" i="1"/>
  <c r="AD428" i="1" s="1"/>
  <c r="AC429" i="1"/>
  <c r="AD429" i="1" s="1"/>
  <c r="AC430" i="1"/>
  <c r="AD430" i="1" s="1"/>
  <c r="AC431" i="1"/>
  <c r="AD431" i="1" s="1"/>
  <c r="AC432" i="1"/>
  <c r="AD432" i="1" s="1"/>
  <c r="AC433" i="1"/>
  <c r="AD433" i="1" s="1"/>
  <c r="AC434" i="1"/>
  <c r="AD434" i="1" s="1"/>
  <c r="AC435" i="1"/>
  <c r="AD435" i="1" s="1"/>
  <c r="AC436" i="1"/>
  <c r="AD436" i="1" s="1"/>
  <c r="AC437" i="1"/>
  <c r="AD437" i="1" s="1"/>
  <c r="AC438" i="1"/>
  <c r="AD438" i="1" s="1"/>
  <c r="AC439" i="1"/>
  <c r="AD439" i="1" s="1"/>
  <c r="AC440" i="1"/>
  <c r="AD440" i="1" s="1"/>
  <c r="AC443" i="1"/>
  <c r="AD443" i="1" s="1"/>
  <c r="AC444" i="1"/>
  <c r="AD444" i="1" s="1"/>
  <c r="AC445" i="1"/>
  <c r="AD445" i="1" s="1"/>
  <c r="AC446" i="1"/>
  <c r="AD446" i="1" s="1"/>
  <c r="AC447" i="1"/>
  <c r="AD447" i="1" s="1"/>
  <c r="AC448" i="1"/>
  <c r="AD448" i="1" s="1"/>
  <c r="AC449" i="1"/>
  <c r="AD449" i="1" s="1"/>
  <c r="AC450" i="1"/>
  <c r="AD450" i="1" s="1"/>
  <c r="AC451" i="1"/>
  <c r="AD451" i="1" s="1"/>
  <c r="AC452" i="1"/>
  <c r="AD452" i="1" s="1"/>
  <c r="AC453" i="1"/>
  <c r="AD453" i="1" s="1"/>
  <c r="AC454" i="1"/>
  <c r="AD454" i="1" s="1"/>
  <c r="AC455" i="1"/>
  <c r="AD455" i="1" s="1"/>
  <c r="AC456" i="1"/>
  <c r="AD456" i="1" s="1"/>
  <c r="AC457" i="1"/>
  <c r="AD457" i="1" s="1"/>
  <c r="AC458" i="1"/>
  <c r="AD458" i="1" s="1"/>
  <c r="AC461" i="1"/>
  <c r="AD461" i="1" s="1"/>
  <c r="AC462" i="1"/>
  <c r="AD462" i="1" s="1"/>
  <c r="AC463" i="1"/>
  <c r="AD463" i="1" s="1"/>
  <c r="AC464" i="1"/>
  <c r="AD464" i="1" s="1"/>
  <c r="AC465" i="1"/>
  <c r="AD465" i="1" s="1"/>
  <c r="AC466" i="1"/>
  <c r="AD466" i="1" s="1"/>
  <c r="AC467" i="1"/>
  <c r="AD467" i="1" s="1"/>
  <c r="AC468" i="1"/>
  <c r="AD468" i="1" s="1"/>
  <c r="AC469" i="1"/>
  <c r="AD469" i="1" s="1"/>
  <c r="AC470" i="1"/>
  <c r="AD470" i="1" s="1"/>
  <c r="AC471" i="1"/>
  <c r="AD471" i="1" s="1"/>
  <c r="AC472" i="1"/>
  <c r="AD472" i="1" s="1"/>
  <c r="AC473" i="1"/>
  <c r="AD473" i="1" s="1"/>
  <c r="AC474" i="1"/>
  <c r="AD474" i="1" s="1"/>
  <c r="AC475" i="1"/>
  <c r="AD475" i="1" s="1"/>
  <c r="AC476" i="1"/>
  <c r="AD476" i="1" s="1"/>
  <c r="AC477" i="1"/>
  <c r="AD477" i="1" s="1"/>
  <c r="AC478" i="1"/>
  <c r="AD478" i="1" s="1"/>
  <c r="AC479" i="1"/>
  <c r="AD479" i="1" s="1"/>
  <c r="AC480" i="1"/>
  <c r="AD480" i="1" s="1"/>
  <c r="AC481" i="1"/>
  <c r="AD481" i="1" s="1"/>
  <c r="AC482" i="1"/>
  <c r="AD482" i="1" s="1"/>
  <c r="AC483" i="1"/>
  <c r="AD483" i="1" s="1"/>
  <c r="AC484" i="1"/>
  <c r="AD484" i="1" s="1"/>
  <c r="AC485" i="1"/>
  <c r="AD485" i="1" s="1"/>
  <c r="AC486" i="1"/>
  <c r="AD486" i="1" s="1"/>
  <c r="AC489" i="1"/>
  <c r="AD489" i="1" s="1"/>
  <c r="AC490" i="1"/>
  <c r="AD490" i="1" s="1"/>
  <c r="AC491" i="1"/>
  <c r="AD491" i="1" s="1"/>
  <c r="AC492" i="1"/>
  <c r="AD492" i="1" s="1"/>
  <c r="AC493" i="1"/>
  <c r="AD493" i="1" s="1"/>
  <c r="AC494" i="1"/>
  <c r="AD494" i="1" s="1"/>
  <c r="AC495" i="1"/>
  <c r="AD495" i="1" s="1"/>
  <c r="AC496" i="1"/>
  <c r="AD496" i="1" s="1"/>
  <c r="AC497" i="1"/>
  <c r="AD497" i="1" s="1"/>
  <c r="AC498" i="1"/>
  <c r="AD498" i="1" s="1"/>
  <c r="AC499" i="1"/>
  <c r="AD499" i="1" s="1"/>
  <c r="AC500" i="1"/>
  <c r="AD500" i="1" s="1"/>
  <c r="AC501" i="1"/>
  <c r="AD501" i="1" s="1"/>
  <c r="AC502" i="1"/>
  <c r="AD502" i="1" s="1"/>
  <c r="AC503" i="1"/>
  <c r="AD503" i="1" s="1"/>
  <c r="AC504" i="1"/>
  <c r="AD504" i="1" s="1"/>
  <c r="AC505" i="1"/>
  <c r="AD505" i="1" s="1"/>
  <c r="AC506" i="1"/>
  <c r="AD506" i="1" s="1"/>
  <c r="AC507" i="1"/>
  <c r="AD507" i="1" s="1"/>
  <c r="AC508" i="1"/>
  <c r="AD508" i="1" s="1"/>
  <c r="AC509" i="1"/>
  <c r="AD509" i="1" s="1"/>
  <c r="AC510" i="1"/>
  <c r="AD510" i="1" s="1"/>
  <c r="AC511" i="1"/>
  <c r="AD511" i="1" s="1"/>
  <c r="AC512" i="1"/>
  <c r="AD512" i="1" s="1"/>
  <c r="AC513" i="1"/>
  <c r="AD513" i="1" s="1"/>
  <c r="AC516" i="1"/>
  <c r="AD516" i="1" s="1"/>
  <c r="AC517" i="1"/>
  <c r="AD517" i="1" s="1"/>
  <c r="AC518" i="1"/>
  <c r="AD518" i="1" s="1"/>
  <c r="AC519" i="1"/>
  <c r="AD519" i="1" s="1"/>
  <c r="AC520" i="1"/>
  <c r="AD520" i="1" s="1"/>
  <c r="AC521" i="1"/>
  <c r="AD521" i="1" s="1"/>
  <c r="AC522" i="1"/>
  <c r="AD522" i="1" s="1"/>
  <c r="AC523" i="1"/>
  <c r="AD523" i="1" s="1"/>
  <c r="AC524" i="1"/>
  <c r="AD524" i="1" s="1"/>
  <c r="AC525" i="1"/>
  <c r="AD525" i="1" s="1"/>
  <c r="AC526" i="1"/>
  <c r="AD526" i="1" s="1"/>
  <c r="AC527" i="1"/>
  <c r="AD527" i="1" s="1"/>
  <c r="AC528" i="1"/>
  <c r="AD528" i="1" s="1"/>
  <c r="AC529" i="1"/>
  <c r="AD529" i="1" s="1"/>
  <c r="AC530" i="1"/>
  <c r="AD530" i="1" s="1"/>
  <c r="AC531" i="1"/>
  <c r="AD531" i="1" s="1"/>
  <c r="AC532" i="1"/>
  <c r="AD532" i="1" s="1"/>
  <c r="AC533" i="1"/>
  <c r="AD533" i="1" s="1"/>
  <c r="AC534" i="1"/>
  <c r="AD534" i="1" s="1"/>
  <c r="AC535" i="1"/>
  <c r="AD535" i="1" s="1"/>
  <c r="AC536" i="1"/>
  <c r="AD536" i="1" s="1"/>
  <c r="AC537" i="1"/>
  <c r="AD537" i="1" s="1"/>
  <c r="AC538" i="1"/>
  <c r="AD538" i="1" s="1"/>
  <c r="AC539" i="1"/>
  <c r="AD539" i="1" s="1"/>
  <c r="AC540" i="1"/>
  <c r="AD540" i="1" s="1"/>
  <c r="AC541" i="1"/>
  <c r="AD541" i="1" s="1"/>
  <c r="AC544" i="1"/>
  <c r="AD544" i="1" s="1"/>
  <c r="AC545" i="1"/>
  <c r="AD545" i="1" s="1"/>
  <c r="AC546" i="1"/>
  <c r="AD546" i="1" s="1"/>
  <c r="AC547" i="1"/>
  <c r="AD547" i="1" s="1"/>
  <c r="AC548" i="1"/>
  <c r="AD548" i="1" s="1"/>
  <c r="AC549" i="1"/>
  <c r="AD549" i="1" s="1"/>
  <c r="AC550" i="1"/>
  <c r="AD550" i="1" s="1"/>
  <c r="AC551" i="1"/>
  <c r="AD551" i="1" s="1"/>
  <c r="AC552" i="1"/>
  <c r="AD552" i="1" s="1"/>
  <c r="AC553" i="1"/>
  <c r="AD553" i="1" s="1"/>
  <c r="AC554" i="1"/>
  <c r="AD554" i="1" s="1"/>
  <c r="AC555" i="1"/>
  <c r="AD555" i="1" s="1"/>
  <c r="AC556" i="1"/>
  <c r="AD556" i="1" s="1"/>
  <c r="AC557" i="1"/>
  <c r="AD557" i="1" s="1"/>
  <c r="AC558" i="1"/>
  <c r="AD558" i="1" s="1"/>
  <c r="AC559" i="1"/>
  <c r="AD559" i="1" s="1"/>
  <c r="AC560" i="1"/>
  <c r="AD560" i="1" s="1"/>
  <c r="AC561" i="1"/>
  <c r="AD561" i="1" s="1"/>
  <c r="AC562" i="1"/>
  <c r="AD562" i="1" s="1"/>
  <c r="AC563" i="1"/>
  <c r="AD563" i="1" s="1"/>
  <c r="AC564" i="1"/>
  <c r="AD564" i="1" s="1"/>
  <c r="AC565" i="1"/>
  <c r="AD565" i="1" s="1"/>
  <c r="AC566" i="1"/>
  <c r="AD566" i="1" s="1"/>
  <c r="AC567" i="1"/>
  <c r="AD567" i="1" s="1"/>
  <c r="AC568" i="1"/>
  <c r="AD568" i="1" s="1"/>
  <c r="AC573" i="1"/>
  <c r="AD573" i="1" s="1"/>
  <c r="AC574" i="1"/>
  <c r="AD574" i="1" s="1"/>
  <c r="AC575" i="1"/>
  <c r="AD575" i="1" s="1"/>
  <c r="AC576" i="1"/>
  <c r="AD576" i="1" s="1"/>
  <c r="AC577" i="1"/>
  <c r="AD577" i="1" s="1"/>
  <c r="AC578" i="1"/>
  <c r="AD578" i="1" s="1"/>
  <c r="AC579" i="1"/>
  <c r="AD579" i="1" s="1"/>
  <c r="AC580" i="1"/>
  <c r="AD580" i="1" s="1"/>
  <c r="AC581" i="1"/>
  <c r="AD581" i="1" s="1"/>
  <c r="AC582" i="1"/>
  <c r="AD582" i="1" s="1"/>
  <c r="AC583" i="1"/>
  <c r="AD583" i="1" s="1"/>
  <c r="AC584" i="1"/>
  <c r="AD584" i="1" s="1"/>
  <c r="AC592" i="1"/>
  <c r="AD592" i="1" s="1"/>
  <c r="AC593" i="1"/>
  <c r="AD593" i="1" s="1"/>
  <c r="AC594" i="1"/>
  <c r="AD594" i="1" s="1"/>
  <c r="AC595" i="1"/>
  <c r="AD595" i="1" s="1"/>
  <c r="AC596" i="1"/>
  <c r="AD596" i="1" s="1"/>
  <c r="AC597" i="1"/>
  <c r="AD597" i="1" s="1"/>
  <c r="AC598" i="1"/>
  <c r="AD598" i="1" s="1"/>
  <c r="AC599" i="1"/>
  <c r="AD599" i="1" s="1"/>
  <c r="AC600" i="1"/>
  <c r="AD600" i="1" s="1"/>
  <c r="AC601" i="1"/>
  <c r="AD601" i="1" s="1"/>
  <c r="AC602" i="1"/>
  <c r="AD602" i="1" s="1"/>
  <c r="AC603" i="1"/>
  <c r="AD603" i="1" s="1"/>
  <c r="AC610" i="1"/>
  <c r="AD610" i="1" s="1"/>
  <c r="AC611" i="1"/>
  <c r="AD611" i="1" s="1"/>
  <c r="AC612" i="1"/>
  <c r="AD612" i="1" s="1"/>
  <c r="AC613" i="1"/>
  <c r="AD613" i="1" s="1"/>
  <c r="AC614" i="1"/>
  <c r="AD614" i="1" s="1"/>
  <c r="AC615" i="1"/>
  <c r="AD615" i="1" s="1"/>
  <c r="AC616" i="1"/>
  <c r="AD616" i="1" s="1"/>
  <c r="AC617" i="1"/>
  <c r="AD617" i="1" s="1"/>
  <c r="AC618" i="1"/>
  <c r="AD618" i="1" s="1"/>
  <c r="AC619" i="1"/>
  <c r="AD619" i="1" s="1"/>
  <c r="AC622" i="1"/>
  <c r="AD622" i="1" s="1"/>
  <c r="AC623" i="1"/>
  <c r="AD623" i="1" s="1"/>
  <c r="AC624" i="1"/>
  <c r="AD624" i="1" s="1"/>
  <c r="AC625" i="1"/>
  <c r="AD625" i="1" s="1"/>
  <c r="AC634" i="1"/>
  <c r="AD634" i="1" s="1"/>
  <c r="AC635" i="1"/>
  <c r="AD635" i="1" s="1"/>
  <c r="AC636" i="1"/>
  <c r="AD636" i="1" s="1"/>
  <c r="AC637" i="1"/>
  <c r="AD637" i="1" s="1"/>
  <c r="AC638" i="1"/>
  <c r="AD638" i="1" s="1"/>
  <c r="AC639" i="1"/>
  <c r="AD639" i="1" s="1"/>
  <c r="AC640" i="1"/>
  <c r="AD640" i="1" s="1"/>
  <c r="AC641" i="1"/>
  <c r="AD641" i="1" s="1"/>
  <c r="AC642" i="1"/>
  <c r="AD642" i="1" s="1"/>
  <c r="AC643" i="1"/>
  <c r="AD643" i="1" s="1"/>
  <c r="AC644" i="1"/>
  <c r="AD644" i="1" s="1"/>
  <c r="AC645" i="1"/>
  <c r="AD645" i="1" s="1"/>
  <c r="AC646" i="1"/>
  <c r="AD646" i="1" s="1"/>
  <c r="AC647" i="1"/>
  <c r="AD647" i="1" s="1"/>
  <c r="AC648" i="1"/>
  <c r="AD648" i="1" s="1"/>
  <c r="AC649" i="1"/>
  <c r="AD649" i="1" s="1"/>
  <c r="AC650" i="1"/>
  <c r="AD650" i="1" s="1"/>
  <c r="AC651" i="1"/>
  <c r="AD651" i="1" s="1"/>
  <c r="AC667" i="1"/>
  <c r="AD667" i="1" s="1"/>
  <c r="AC668" i="1"/>
  <c r="AD668" i="1" s="1"/>
  <c r="AC669" i="1"/>
  <c r="AD669" i="1" s="1"/>
  <c r="AC670" i="1"/>
  <c r="AD670" i="1" s="1"/>
  <c r="AC671" i="1"/>
  <c r="AD671" i="1" s="1"/>
  <c r="AC672" i="1"/>
  <c r="AD672" i="1" s="1"/>
  <c r="AC673" i="1"/>
  <c r="AD673" i="1" s="1"/>
  <c r="AC674" i="1"/>
  <c r="AD674" i="1" s="1"/>
  <c r="AC675" i="1"/>
  <c r="AD675" i="1" s="1"/>
  <c r="AC676" i="1"/>
  <c r="AD676" i="1" s="1"/>
  <c r="AC677" i="1"/>
  <c r="AD677" i="1" s="1"/>
  <c r="AC678" i="1"/>
  <c r="AD678" i="1" s="1"/>
  <c r="AC688" i="1"/>
  <c r="AD688" i="1" s="1"/>
  <c r="AC689" i="1"/>
  <c r="AD689" i="1" s="1"/>
  <c r="AC690" i="1"/>
  <c r="AD690" i="1" s="1"/>
  <c r="AC691" i="1"/>
  <c r="AD691" i="1" s="1"/>
  <c r="AC692" i="1"/>
  <c r="AD692" i="1" s="1"/>
  <c r="AC693" i="1"/>
  <c r="AD693" i="1" s="1"/>
  <c r="AC694" i="1"/>
  <c r="AD694" i="1" s="1"/>
  <c r="AC695" i="1"/>
  <c r="AD695" i="1" s="1"/>
  <c r="AC698" i="1"/>
  <c r="AD698" i="1" s="1"/>
  <c r="AC699" i="1"/>
  <c r="AD699" i="1" s="1"/>
  <c r="AC700" i="1"/>
  <c r="AD700" i="1" s="1"/>
  <c r="AC701" i="1"/>
  <c r="AD701" i="1" s="1"/>
  <c r="AC702" i="1"/>
  <c r="AD702" i="1" s="1"/>
  <c r="AC703" i="1"/>
  <c r="AD703" i="1" s="1"/>
  <c r="AC704" i="1"/>
  <c r="AD704" i="1" s="1"/>
  <c r="AC705" i="1"/>
  <c r="AD705" i="1" s="1"/>
  <c r="AC706" i="1"/>
  <c r="AD706" i="1" s="1"/>
  <c r="AC707" i="1"/>
  <c r="AD707" i="1" s="1"/>
  <c r="AC708" i="1"/>
  <c r="AD708" i="1" s="1"/>
  <c r="AC709" i="1"/>
  <c r="AD709" i="1" s="1"/>
  <c r="AC710" i="1"/>
  <c r="AD710" i="1" s="1"/>
  <c r="AC711" i="1"/>
  <c r="AD711" i="1" s="1"/>
  <c r="AC712" i="1"/>
  <c r="AD712" i="1" s="1"/>
  <c r="AC713" i="1"/>
  <c r="AD713" i="1" s="1"/>
  <c r="AC714" i="1"/>
  <c r="AD714" i="1" s="1"/>
  <c r="AC715" i="1"/>
  <c r="AD715" i="1" s="1"/>
  <c r="AC716" i="1"/>
  <c r="AD716" i="1" s="1"/>
  <c r="AC726" i="1"/>
  <c r="AD726" i="1" s="1"/>
  <c r="AC727" i="1"/>
  <c r="AD727" i="1" s="1"/>
  <c r="AC728" i="1"/>
  <c r="AD728" i="1" s="1"/>
  <c r="AC729" i="1"/>
  <c r="AD729" i="1" s="1"/>
  <c r="AC730" i="1"/>
  <c r="AD730" i="1" s="1"/>
  <c r="AC731" i="1"/>
  <c r="AD731" i="1" s="1"/>
  <c r="AC732" i="1"/>
  <c r="AD732" i="1" s="1"/>
  <c r="AC733" i="1"/>
  <c r="AD733" i="1" s="1"/>
  <c r="AC737" i="1"/>
  <c r="AD737" i="1" s="1"/>
  <c r="AC738" i="1"/>
  <c r="AD738" i="1" s="1"/>
  <c r="AC739" i="1"/>
  <c r="AD739" i="1" s="1"/>
  <c r="AC740" i="1"/>
  <c r="AD740" i="1" s="1"/>
  <c r="AC741" i="1"/>
  <c r="AD741" i="1" s="1"/>
  <c r="AC742" i="1"/>
  <c r="AD742" i="1" s="1"/>
  <c r="AC743" i="1"/>
  <c r="AD743" i="1" s="1"/>
  <c r="AC744" i="1"/>
  <c r="AD744" i="1" s="1"/>
  <c r="AC745" i="1"/>
  <c r="AD745" i="1" s="1"/>
  <c r="AC746" i="1"/>
  <c r="AD746" i="1" s="1"/>
  <c r="AC747" i="1"/>
  <c r="AD747" i="1" s="1"/>
  <c r="AC748" i="1"/>
  <c r="AD748" i="1" s="1"/>
  <c r="AC749" i="1"/>
  <c r="AD749" i="1" s="1"/>
  <c r="AC753" i="1"/>
  <c r="AD753" i="1" s="1"/>
  <c r="AC754" i="1"/>
  <c r="AD754" i="1" s="1"/>
  <c r="AC755" i="1"/>
  <c r="AD755" i="1" s="1"/>
  <c r="AC756" i="1"/>
  <c r="AD756" i="1" s="1"/>
  <c r="AC757" i="1"/>
  <c r="AD757" i="1" s="1"/>
  <c r="AC758" i="1"/>
  <c r="AD758" i="1" s="1"/>
  <c r="AC759" i="1"/>
  <c r="AD759" i="1" s="1"/>
  <c r="AC760" i="1"/>
  <c r="AD760" i="1" s="1"/>
  <c r="AC761" i="1"/>
  <c r="AD761" i="1" s="1"/>
  <c r="AC762" i="1"/>
  <c r="AD762" i="1" s="1"/>
  <c r="AC763" i="1"/>
  <c r="AD763" i="1" s="1"/>
  <c r="AC764" i="1"/>
  <c r="AD764" i="1" s="1"/>
  <c r="AC765" i="1"/>
  <c r="AD765" i="1" s="1"/>
  <c r="AC766" i="1"/>
  <c r="AD766" i="1" s="1"/>
  <c r="AC767" i="1"/>
  <c r="AD767" i="1" s="1"/>
  <c r="AC768" i="1"/>
  <c r="AD768" i="1" s="1"/>
  <c r="AC771" i="1"/>
  <c r="AD771" i="1" s="1"/>
  <c r="AC772" i="1"/>
  <c r="AD772" i="1" s="1"/>
  <c r="AC773" i="1"/>
  <c r="AD773" i="1" s="1"/>
  <c r="AC774" i="1"/>
  <c r="AD774" i="1" s="1"/>
  <c r="AC775" i="1"/>
  <c r="AD775" i="1" s="1"/>
  <c r="AC778" i="1"/>
  <c r="AD778" i="1" s="1"/>
  <c r="AC781" i="1"/>
  <c r="AD781" i="1" s="1"/>
  <c r="AC782" i="1"/>
  <c r="AD782" i="1" s="1"/>
  <c r="AC783" i="1"/>
  <c r="AD783" i="1" s="1"/>
  <c r="AC784" i="1"/>
  <c r="AD784" i="1" s="1"/>
  <c r="AC785" i="1"/>
  <c r="AD785" i="1" s="1"/>
  <c r="AC786" i="1"/>
  <c r="AD786" i="1" s="1"/>
  <c r="AC787" i="1"/>
  <c r="AD787" i="1" s="1"/>
  <c r="AC788" i="1"/>
  <c r="AD788" i="1" s="1"/>
  <c r="AC789" i="1"/>
  <c r="AD789" i="1" s="1"/>
  <c r="AC790" i="1"/>
  <c r="AD790" i="1" s="1"/>
  <c r="AC791" i="1"/>
  <c r="AD791" i="1" s="1"/>
  <c r="AC792" i="1"/>
  <c r="AD792" i="1" s="1"/>
  <c r="AC793" i="1"/>
  <c r="AD793" i="1" s="1"/>
  <c r="AC794" i="1"/>
  <c r="AD794" i="1" s="1"/>
  <c r="AC795" i="1"/>
  <c r="AD795" i="1" s="1"/>
  <c r="AC796" i="1"/>
  <c r="AD796" i="1" s="1"/>
  <c r="AC797" i="1"/>
  <c r="AD797" i="1" s="1"/>
  <c r="AC798" i="1"/>
  <c r="AD798" i="1" s="1"/>
  <c r="AC799" i="1"/>
  <c r="AD799" i="1" s="1"/>
  <c r="AC800" i="1"/>
  <c r="AD800" i="1" s="1"/>
  <c r="AC801" i="1"/>
  <c r="AD801" i="1" s="1"/>
  <c r="AC802" i="1"/>
  <c r="AD802" i="1" s="1"/>
  <c r="AC803" i="1"/>
  <c r="AD803" i="1" s="1"/>
  <c r="AC804" i="1"/>
  <c r="AD804" i="1" s="1"/>
  <c r="AC805" i="1"/>
  <c r="AD805" i="1" s="1"/>
  <c r="AC806" i="1"/>
  <c r="AD806" i="1" s="1"/>
  <c r="AC807" i="1"/>
  <c r="AD807" i="1" s="1"/>
  <c r="AC808" i="1"/>
  <c r="AD808" i="1" s="1"/>
  <c r="AC809" i="1"/>
  <c r="AD809" i="1" s="1"/>
  <c r="AC810" i="1"/>
  <c r="AD810" i="1" s="1"/>
  <c r="AC811" i="1"/>
  <c r="AD811" i="1" s="1"/>
  <c r="AC812" i="1"/>
  <c r="AD812" i="1" s="1"/>
  <c r="AC813" i="1"/>
  <c r="AD813" i="1" s="1"/>
  <c r="AC814" i="1"/>
  <c r="AD814" i="1" s="1"/>
  <c r="AC815" i="1"/>
  <c r="AD815" i="1" s="1"/>
  <c r="AC816" i="1"/>
  <c r="AD816" i="1" s="1"/>
  <c r="AC817" i="1"/>
  <c r="AD817" i="1" s="1"/>
  <c r="AC818" i="1"/>
  <c r="AD818" i="1" s="1"/>
  <c r="AC819" i="1"/>
  <c r="AD819" i="1" s="1"/>
  <c r="AC820" i="1"/>
  <c r="AD820" i="1" s="1"/>
  <c r="AC821" i="1"/>
  <c r="AD821" i="1" s="1"/>
  <c r="AC822" i="1"/>
  <c r="AD822" i="1" s="1"/>
  <c r="AC823" i="1"/>
  <c r="AD823" i="1" s="1"/>
  <c r="AC824" i="1"/>
  <c r="AD824" i="1" s="1"/>
  <c r="AC825" i="1"/>
  <c r="AD825" i="1" s="1"/>
  <c r="AC826" i="1"/>
  <c r="AD826" i="1" s="1"/>
  <c r="AC827" i="1"/>
  <c r="AD827" i="1" s="1"/>
  <c r="AC828" i="1"/>
  <c r="AD828" i="1" s="1"/>
  <c r="AC829" i="1"/>
  <c r="AD829" i="1" s="1"/>
  <c r="AC830" i="1"/>
  <c r="AD830" i="1" s="1"/>
  <c r="AC831" i="1"/>
  <c r="AD831" i="1" s="1"/>
  <c r="AC832" i="1"/>
  <c r="AD832" i="1" s="1"/>
  <c r="AC833" i="1"/>
  <c r="AD833" i="1" s="1"/>
  <c r="AC846" i="1"/>
  <c r="AD846" i="1" s="1"/>
  <c r="AC847" i="1"/>
  <c r="AD847" i="1" s="1"/>
  <c r="AC848" i="1"/>
  <c r="AD848" i="1" s="1"/>
  <c r="AC849" i="1"/>
  <c r="AD849" i="1" s="1"/>
  <c r="AC850" i="1"/>
  <c r="AD850" i="1" s="1"/>
  <c r="AC851" i="1"/>
  <c r="AD851" i="1" s="1"/>
  <c r="AC852" i="1"/>
  <c r="AD852" i="1" s="1"/>
  <c r="AC853" i="1"/>
  <c r="AD853" i="1" s="1"/>
  <c r="AC856" i="1"/>
  <c r="AD856" i="1" s="1"/>
  <c r="AC857" i="1"/>
  <c r="AD857" i="1" s="1"/>
  <c r="AC858" i="1"/>
  <c r="AD858" i="1" s="1"/>
  <c r="AC859" i="1"/>
  <c r="AD859" i="1" s="1"/>
  <c r="AC860" i="1"/>
  <c r="AD860" i="1" s="1"/>
  <c r="AC861" i="1"/>
  <c r="AD861" i="1" s="1"/>
  <c r="AC862" i="1"/>
  <c r="AD862" i="1" s="1"/>
  <c r="AC863" i="1"/>
  <c r="AD863" i="1" s="1"/>
  <c r="AC864" i="1"/>
  <c r="AD864" i="1" s="1"/>
  <c r="AC865" i="1"/>
  <c r="AD865" i="1" s="1"/>
  <c r="AC866" i="1"/>
  <c r="AD866" i="1" s="1"/>
  <c r="AC867" i="1"/>
  <c r="AD867" i="1" s="1"/>
  <c r="AC868" i="1"/>
  <c r="AD868" i="1" s="1"/>
  <c r="AC869" i="1"/>
  <c r="AD869" i="1" s="1"/>
  <c r="AC870" i="1"/>
  <c r="AD870" i="1" s="1"/>
  <c r="AC871" i="1"/>
  <c r="AD871" i="1" s="1"/>
  <c r="AC872" i="1"/>
  <c r="AD872" i="1" s="1"/>
  <c r="AC873" i="1"/>
  <c r="AD873" i="1" s="1"/>
  <c r="AC874" i="1"/>
  <c r="AD874" i="1" s="1"/>
  <c r="AC875" i="1"/>
  <c r="AD875" i="1" s="1"/>
  <c r="AC876" i="1"/>
  <c r="AD876" i="1" s="1"/>
  <c r="AC877" i="1"/>
  <c r="AD877" i="1" s="1"/>
  <c r="AC878" i="1"/>
  <c r="AD878" i="1" s="1"/>
  <c r="AC879" i="1"/>
  <c r="AD879" i="1" s="1"/>
  <c r="AC880" i="1"/>
  <c r="AD880" i="1" s="1"/>
  <c r="AC881" i="1"/>
  <c r="AD881" i="1" s="1"/>
  <c r="AC882" i="1"/>
  <c r="AD882" i="1" s="1"/>
  <c r="AC883" i="1"/>
  <c r="AD883" i="1" s="1"/>
  <c r="AC884" i="1"/>
  <c r="AD884" i="1" s="1"/>
  <c r="AC885" i="1"/>
  <c r="AD885" i="1" s="1"/>
  <c r="AC886" i="1"/>
  <c r="AD886" i="1" s="1"/>
  <c r="AC887" i="1"/>
  <c r="AD887" i="1" s="1"/>
  <c r="AC888" i="1"/>
  <c r="AD888" i="1" s="1"/>
  <c r="AC889" i="1"/>
  <c r="AD889" i="1" s="1"/>
  <c r="AC890" i="1"/>
  <c r="AD890" i="1" s="1"/>
  <c r="AC891" i="1"/>
  <c r="AD891" i="1" s="1"/>
  <c r="AC892" i="1"/>
  <c r="AD892" i="1" s="1"/>
  <c r="AC893" i="1"/>
  <c r="AD893" i="1" s="1"/>
  <c r="AC894" i="1"/>
  <c r="AD894" i="1" s="1"/>
  <c r="AC895" i="1"/>
  <c r="AD895" i="1" s="1"/>
  <c r="AC896" i="1"/>
  <c r="AD896" i="1" s="1"/>
  <c r="AC897" i="1"/>
  <c r="AD897" i="1" s="1"/>
  <c r="AC898" i="1"/>
  <c r="AD898" i="1" s="1"/>
  <c r="AC899" i="1"/>
  <c r="AD899" i="1" s="1"/>
  <c r="AC900" i="1"/>
  <c r="AD900" i="1" s="1"/>
  <c r="AC901" i="1"/>
  <c r="AD901" i="1" s="1"/>
  <c r="AC902" i="1"/>
  <c r="AD902" i="1" s="1"/>
  <c r="AC903" i="1"/>
  <c r="AD903" i="1" s="1"/>
  <c r="AC904" i="1"/>
  <c r="AD904" i="1" s="1"/>
  <c r="AC905" i="1"/>
  <c r="AD905" i="1" s="1"/>
  <c r="AC906" i="1"/>
  <c r="AD906" i="1" s="1"/>
  <c r="AC913" i="1"/>
  <c r="AD913" i="1" s="1"/>
  <c r="AC914" i="1"/>
  <c r="AD914" i="1" s="1"/>
  <c r="AC915" i="1"/>
  <c r="AD915" i="1" s="1"/>
  <c r="AC916" i="1"/>
  <c r="AD916" i="1" s="1"/>
  <c r="AC917" i="1"/>
  <c r="AD917" i="1" s="1"/>
  <c r="AC918" i="1"/>
  <c r="AD918" i="1" s="1"/>
  <c r="AC919" i="1"/>
  <c r="AD919" i="1" s="1"/>
  <c r="AC920" i="1"/>
  <c r="AD920" i="1" s="1"/>
  <c r="AC921" i="1"/>
  <c r="AD921" i="1" s="1"/>
  <c r="AC922" i="1"/>
  <c r="AD922" i="1" s="1"/>
  <c r="AC923" i="1"/>
  <c r="AD923" i="1" s="1"/>
  <c r="AC924" i="1"/>
  <c r="AD924" i="1" s="1"/>
  <c r="AC925" i="1"/>
  <c r="AD925" i="1" s="1"/>
  <c r="AC926" i="1"/>
  <c r="AD926" i="1" s="1"/>
  <c r="AC927" i="1"/>
  <c r="AD927" i="1" s="1"/>
  <c r="AC928" i="1"/>
  <c r="AD928" i="1" s="1"/>
  <c r="AC929" i="1"/>
  <c r="AD929" i="1" s="1"/>
  <c r="AC930" i="1"/>
  <c r="AD930" i="1" s="1"/>
  <c r="AC931" i="1"/>
  <c r="AD931" i="1" s="1"/>
  <c r="AC932" i="1"/>
  <c r="AD932" i="1" s="1"/>
  <c r="AC933" i="1"/>
  <c r="AD933" i="1" s="1"/>
  <c r="AC934" i="1"/>
  <c r="AD934" i="1" s="1"/>
  <c r="AC935" i="1"/>
  <c r="AD935" i="1" s="1"/>
  <c r="AC940" i="1"/>
  <c r="AD940" i="1" s="1"/>
  <c r="AC941" i="1"/>
  <c r="AD941" i="1" s="1"/>
  <c r="AC942" i="1"/>
  <c r="AD942" i="1" s="1"/>
  <c r="AC943" i="1"/>
  <c r="AD943" i="1" s="1"/>
  <c r="AC944" i="1"/>
  <c r="AD944" i="1" s="1"/>
  <c r="AC945" i="1"/>
  <c r="AD945" i="1" s="1"/>
  <c r="AC946" i="1"/>
  <c r="AD946" i="1" s="1"/>
  <c r="AC947" i="1"/>
  <c r="AD947" i="1" s="1"/>
  <c r="AC948" i="1"/>
  <c r="AD948" i="1" s="1"/>
  <c r="AC949" i="1"/>
  <c r="AD949" i="1" s="1"/>
  <c r="AC950" i="1"/>
  <c r="AD950" i="1" s="1"/>
  <c r="AC951" i="1"/>
  <c r="AD951" i="1" s="1"/>
  <c r="AC952" i="1"/>
  <c r="AD952" i="1" s="1"/>
  <c r="AC955" i="1"/>
  <c r="AD955" i="1" s="1"/>
  <c r="AC956" i="1"/>
  <c r="AD956" i="1" s="1"/>
  <c r="AC957" i="1"/>
  <c r="AD957" i="1" s="1"/>
  <c r="AC958" i="1"/>
  <c r="AD958" i="1" s="1"/>
  <c r="AC959" i="1"/>
  <c r="AD959" i="1" s="1"/>
  <c r="AC962" i="1"/>
  <c r="AD962" i="1" s="1"/>
  <c r="AC963" i="1"/>
  <c r="AD963" i="1" s="1"/>
  <c r="AC964" i="1"/>
  <c r="AD964" i="1" s="1"/>
  <c r="AC965" i="1"/>
  <c r="AD965" i="1" s="1"/>
  <c r="AC966" i="1"/>
  <c r="AD966" i="1" s="1"/>
  <c r="AC967" i="1"/>
  <c r="AD967" i="1" s="1"/>
  <c r="AC970" i="1"/>
  <c r="AD970" i="1" s="1"/>
  <c r="AC971" i="1"/>
  <c r="AD971" i="1" s="1"/>
  <c r="AC972" i="1"/>
  <c r="AD972" i="1" s="1"/>
  <c r="AC973" i="1"/>
  <c r="AD973" i="1" s="1"/>
  <c r="AC974" i="1"/>
  <c r="AD974" i="1" s="1"/>
  <c r="AC975" i="1"/>
  <c r="AD975" i="1" s="1"/>
  <c r="AC976" i="1"/>
  <c r="AD976" i="1" s="1"/>
  <c r="AC977" i="1"/>
  <c r="AD977" i="1" s="1"/>
  <c r="AC978" i="1"/>
  <c r="AD978" i="1" s="1"/>
  <c r="AC979" i="1"/>
  <c r="AD979" i="1" s="1"/>
  <c r="AC980" i="1"/>
  <c r="AD980" i="1" s="1"/>
  <c r="AC981" i="1"/>
  <c r="AD981" i="1" s="1"/>
  <c r="AC1017" i="1"/>
  <c r="AD1017" i="1" s="1"/>
  <c r="AC1018" i="1"/>
  <c r="AD1018" i="1" s="1"/>
  <c r="AC1019" i="1"/>
  <c r="AD1019" i="1" s="1"/>
  <c r="AC1020" i="1"/>
  <c r="AD1020" i="1" s="1"/>
  <c r="AC1021" i="1"/>
  <c r="AD1021" i="1" s="1"/>
  <c r="AC1022" i="1"/>
  <c r="AD1022" i="1" s="1"/>
  <c r="AC1023" i="1"/>
  <c r="AD1023" i="1" s="1"/>
  <c r="AC1024" i="1"/>
  <c r="AD1024" i="1" s="1"/>
  <c r="AC1025" i="1"/>
  <c r="AD1025" i="1" s="1"/>
  <c r="AC1026" i="1"/>
  <c r="AD1026" i="1" s="1"/>
  <c r="AC1027" i="1"/>
  <c r="AD1027" i="1" s="1"/>
  <c r="AC1028" i="1"/>
  <c r="AD1028" i="1" s="1"/>
  <c r="AC1031" i="1"/>
  <c r="AD1031" i="1" s="1"/>
  <c r="AC1032" i="1"/>
  <c r="AD1032" i="1" s="1"/>
  <c r="AC1033" i="1"/>
  <c r="AD1033" i="1" s="1"/>
  <c r="AC1034" i="1"/>
  <c r="AD1034" i="1" s="1"/>
  <c r="AC1035" i="1"/>
  <c r="AD1035" i="1" s="1"/>
  <c r="AC1036" i="1"/>
  <c r="AD1036" i="1" s="1"/>
  <c r="AC1037" i="1"/>
  <c r="AD1037" i="1" s="1"/>
  <c r="AC1038" i="1"/>
  <c r="AD1038" i="1" s="1"/>
  <c r="AC1039" i="1"/>
  <c r="AD1039" i="1" s="1"/>
  <c r="AC1040" i="1"/>
  <c r="AD1040" i="1" s="1"/>
  <c r="AC1041" i="1"/>
  <c r="AD1041" i="1" s="1"/>
  <c r="AC1042" i="1"/>
  <c r="AD1042" i="1" s="1"/>
  <c r="AC1043" i="1"/>
  <c r="AD1043" i="1" s="1"/>
  <c r="AC1044" i="1"/>
  <c r="AD1044" i="1" s="1"/>
  <c r="AC1045" i="1"/>
  <c r="AD1045" i="1" s="1"/>
  <c r="AC1046" i="1"/>
  <c r="AD1046" i="1" s="1"/>
  <c r="AC1047" i="1"/>
  <c r="AD1047" i="1" s="1"/>
  <c r="AC1048" i="1"/>
  <c r="AD1048" i="1" s="1"/>
  <c r="AC1049" i="1"/>
  <c r="AD1049" i="1" s="1"/>
  <c r="AC1050" i="1"/>
  <c r="AD1050" i="1" s="1"/>
  <c r="AC1051" i="1"/>
  <c r="AD1051" i="1" s="1"/>
  <c r="AC1052" i="1"/>
  <c r="AD1052" i="1" s="1"/>
  <c r="AC1053" i="1"/>
  <c r="AC1054" i="1"/>
  <c r="AD1054" i="1" s="1"/>
  <c r="AC1055" i="1"/>
  <c r="AD1055" i="1" s="1"/>
  <c r="AC1056" i="1"/>
  <c r="AD1056" i="1" s="1"/>
  <c r="AC1057" i="1"/>
  <c r="AD1057" i="1" s="1"/>
  <c r="AC1058" i="1"/>
  <c r="AD1058" i="1" s="1"/>
  <c r="AC1069" i="1"/>
  <c r="AD1069" i="1" s="1"/>
  <c r="AC1070" i="1"/>
  <c r="AD1070" i="1" s="1"/>
  <c r="AC1071" i="1"/>
  <c r="AD1071" i="1" s="1"/>
  <c r="AC1072" i="1"/>
  <c r="AD1072" i="1" s="1"/>
  <c r="AC1073" i="1"/>
  <c r="AD1073" i="1" s="1"/>
  <c r="AC1074" i="1"/>
  <c r="AD1074" i="1" s="1"/>
  <c r="AC1075" i="1"/>
  <c r="AD1075" i="1" s="1"/>
  <c r="AC1085" i="1"/>
  <c r="AD1085" i="1" s="1"/>
  <c r="AC1086" i="1"/>
  <c r="AD1086" i="1" s="1"/>
  <c r="AC1087" i="1"/>
  <c r="AD1087" i="1" s="1"/>
  <c r="AC1088" i="1"/>
  <c r="AD1088" i="1" s="1"/>
  <c r="AC1089" i="1"/>
  <c r="AD1089" i="1" s="1"/>
  <c r="AC1090" i="1"/>
  <c r="AD1090" i="1" s="1"/>
  <c r="AC1091" i="1"/>
  <c r="AD1091" i="1" s="1"/>
  <c r="AC1092" i="1"/>
  <c r="AD1092" i="1" s="1"/>
  <c r="AC1095" i="1"/>
  <c r="AD1095" i="1" s="1"/>
  <c r="AC1096" i="1"/>
  <c r="AD1096" i="1" s="1"/>
  <c r="AC1099" i="1"/>
  <c r="AD1099" i="1" s="1"/>
  <c r="AC1100" i="1"/>
  <c r="AD1100" i="1" s="1"/>
  <c r="AC1101" i="1"/>
  <c r="AD1101" i="1" s="1"/>
  <c r="AC1102" i="1"/>
  <c r="AD1102" i="1" s="1"/>
  <c r="AC1103" i="1"/>
  <c r="AD1103" i="1" s="1"/>
  <c r="AC1104" i="1"/>
  <c r="AD1104" i="1" s="1"/>
  <c r="AC1105" i="1"/>
  <c r="AD1105" i="1" s="1"/>
  <c r="AC1106" i="1"/>
  <c r="AD1106" i="1" s="1"/>
  <c r="AC1107" i="1"/>
  <c r="AD1107" i="1" s="1"/>
  <c r="AC1108" i="1"/>
  <c r="AD1108" i="1" s="1"/>
  <c r="AC1109" i="1"/>
  <c r="AD1109" i="1" s="1"/>
  <c r="AC1110" i="1"/>
  <c r="AD1110" i="1" s="1"/>
  <c r="AC1111" i="1"/>
  <c r="AD1111" i="1" s="1"/>
  <c r="AC1112" i="1"/>
  <c r="AD1112" i="1" s="1"/>
  <c r="AC1113" i="1"/>
  <c r="AD1113" i="1" s="1"/>
  <c r="AC1114" i="1"/>
  <c r="AD1114" i="1" s="1"/>
  <c r="AC1115" i="1"/>
  <c r="AD1115" i="1" s="1"/>
  <c r="AC1116" i="1"/>
  <c r="AD1116" i="1" s="1"/>
  <c r="AC1117" i="1"/>
  <c r="AD1117" i="1" s="1"/>
  <c r="AC1118" i="1"/>
  <c r="AD1118" i="1" s="1"/>
  <c r="AC1119" i="1"/>
  <c r="AD1119" i="1" s="1"/>
  <c r="AC1120" i="1"/>
  <c r="AD1120" i="1" s="1"/>
  <c r="AC1123" i="1"/>
  <c r="AD1123" i="1" s="1"/>
  <c r="AC1124" i="1"/>
  <c r="AD1124" i="1" s="1"/>
  <c r="AC1125" i="1"/>
  <c r="AD1125" i="1" s="1"/>
  <c r="AC1126" i="1"/>
  <c r="AD1126" i="1" s="1"/>
  <c r="AC1127" i="1"/>
  <c r="AD1127" i="1" s="1"/>
  <c r="AC1136" i="1"/>
  <c r="AD1136" i="1" s="1"/>
  <c r="AC1137" i="1"/>
  <c r="AD1137" i="1" s="1"/>
  <c r="AC1138" i="1"/>
  <c r="AD1138" i="1" s="1"/>
  <c r="AC1139" i="1"/>
  <c r="AD1139" i="1" s="1"/>
  <c r="AC1140" i="1"/>
  <c r="AD1140" i="1" s="1"/>
  <c r="AC1141" i="1"/>
  <c r="AD1141" i="1" s="1"/>
  <c r="AC1142" i="1"/>
  <c r="AD1142" i="1" s="1"/>
  <c r="AC1143" i="1"/>
  <c r="AD1143" i="1" s="1"/>
  <c r="AC1144" i="1"/>
  <c r="AD1144" i="1" s="1"/>
  <c r="AC1145" i="1"/>
  <c r="AD1145" i="1" s="1"/>
  <c r="AC1150" i="1"/>
  <c r="AD1150" i="1" s="1"/>
  <c r="AC1151" i="1"/>
  <c r="AD1151" i="1" s="1"/>
  <c r="AC1152" i="1"/>
  <c r="AD1152" i="1" s="1"/>
  <c r="AC1153" i="1"/>
  <c r="AD1153" i="1" s="1"/>
  <c r="Y3" i="1"/>
  <c r="Z3" i="1" s="1"/>
  <c r="Y4" i="1"/>
  <c r="Z4" i="1" s="1"/>
  <c r="Y5" i="1"/>
  <c r="Z5" i="1" s="1"/>
  <c r="Y6" i="1"/>
  <c r="Z6" i="1" s="1"/>
  <c r="Y7" i="1"/>
  <c r="Z7" i="1" s="1"/>
  <c r="Y8" i="1"/>
  <c r="Y9" i="1"/>
  <c r="Z9" i="1" s="1"/>
  <c r="Y10" i="1"/>
  <c r="Z10" i="1" s="1"/>
  <c r="Y13" i="1"/>
  <c r="Z13" i="1" s="1"/>
  <c r="Y14" i="1"/>
  <c r="Z14" i="1" s="1"/>
  <c r="Y15" i="1"/>
  <c r="Z15" i="1" s="1"/>
  <c r="Y16" i="1"/>
  <c r="Z16" i="1" s="1"/>
  <c r="Y22" i="1"/>
  <c r="Z22" i="1" s="1"/>
  <c r="Y23" i="1"/>
  <c r="Z23" i="1" s="1"/>
  <c r="Y24" i="1"/>
  <c r="Z24" i="1" s="1"/>
  <c r="Y25" i="1"/>
  <c r="Z25" i="1" s="1"/>
  <c r="Y26" i="1"/>
  <c r="Z26" i="1" s="1"/>
  <c r="Y27" i="1"/>
  <c r="Z27" i="1" s="1"/>
  <c r="Y28" i="1"/>
  <c r="Z28" i="1" s="1"/>
  <c r="Y29" i="1"/>
  <c r="Z29" i="1" s="1"/>
  <c r="Y30" i="1"/>
  <c r="Z30" i="1" s="1"/>
  <c r="Y31" i="1"/>
  <c r="Z31" i="1" s="1"/>
  <c r="Y32" i="1"/>
  <c r="Z32" i="1" s="1"/>
  <c r="Y33" i="1"/>
  <c r="Z33" i="1" s="1"/>
  <c r="Y34" i="1"/>
  <c r="Z34" i="1" s="1"/>
  <c r="Y35" i="1"/>
  <c r="Z35" i="1" s="1"/>
  <c r="Y38" i="1"/>
  <c r="Z38" i="1" s="1"/>
  <c r="Y39" i="1"/>
  <c r="Z39" i="1" s="1"/>
  <c r="Y40" i="1"/>
  <c r="Z40" i="1" s="1"/>
  <c r="Y41" i="1"/>
  <c r="Z41" i="1" s="1"/>
  <c r="Y42" i="1"/>
  <c r="Z42" i="1" s="1"/>
  <c r="Y45" i="1"/>
  <c r="Z45" i="1" s="1"/>
  <c r="Y46" i="1"/>
  <c r="Z46" i="1" s="1"/>
  <c r="Y47" i="1"/>
  <c r="Z47" i="1" s="1"/>
  <c r="Y48" i="1"/>
  <c r="Z48" i="1" s="1"/>
  <c r="Y49" i="1"/>
  <c r="Z49" i="1" s="1"/>
  <c r="Y50" i="1"/>
  <c r="Z50" i="1" s="1"/>
  <c r="Y51" i="1"/>
  <c r="Z51" i="1" s="1"/>
  <c r="Y52" i="1"/>
  <c r="Z52" i="1" s="1"/>
  <c r="Y53" i="1"/>
  <c r="Z53" i="1" s="1"/>
  <c r="Y54" i="1"/>
  <c r="Z54" i="1" s="1"/>
  <c r="Y55" i="1"/>
  <c r="Z55" i="1" s="1"/>
  <c r="Y56" i="1"/>
  <c r="Z56" i="1" s="1"/>
  <c r="Y57" i="1"/>
  <c r="Z57" i="1" s="1"/>
  <c r="Y60" i="1"/>
  <c r="Z60" i="1" s="1"/>
  <c r="Y61" i="1"/>
  <c r="Z61" i="1" s="1"/>
  <c r="Y62" i="1"/>
  <c r="Z62" i="1" s="1"/>
  <c r="Y65" i="1"/>
  <c r="Z65" i="1" s="1"/>
  <c r="Y66" i="1"/>
  <c r="Z66" i="1" s="1"/>
  <c r="Y67" i="1"/>
  <c r="Z67" i="1" s="1"/>
  <c r="Y68" i="1"/>
  <c r="Z68" i="1" s="1"/>
  <c r="Y69" i="1"/>
  <c r="Z69" i="1" s="1"/>
  <c r="Y70" i="1"/>
  <c r="Z70" i="1" s="1"/>
  <c r="Y71" i="1"/>
  <c r="Z71" i="1" s="1"/>
  <c r="Y72" i="1"/>
  <c r="Z72" i="1" s="1"/>
  <c r="Y73" i="1"/>
  <c r="Z73" i="1" s="1"/>
  <c r="Y74" i="1"/>
  <c r="Z74" i="1" s="1"/>
  <c r="Y75" i="1"/>
  <c r="Z75" i="1" s="1"/>
  <c r="Y76" i="1"/>
  <c r="Z76" i="1" s="1"/>
  <c r="Y77" i="1"/>
  <c r="Z77" i="1" s="1"/>
  <c r="Y82" i="1"/>
  <c r="Z82" i="1" s="1"/>
  <c r="Y85" i="1"/>
  <c r="Z85" i="1" s="1"/>
  <c r="Y86" i="1"/>
  <c r="Z86" i="1" s="1"/>
  <c r="Y87" i="1"/>
  <c r="Z87" i="1" s="1"/>
  <c r="Y88" i="1"/>
  <c r="Z88" i="1" s="1"/>
  <c r="Y89" i="1"/>
  <c r="Z89" i="1" s="1"/>
  <c r="Y90" i="1"/>
  <c r="Z90" i="1" s="1"/>
  <c r="Y91" i="1"/>
  <c r="Z91" i="1" s="1"/>
  <c r="Y92" i="1"/>
  <c r="Z92" i="1" s="1"/>
  <c r="Y93" i="1"/>
  <c r="Z93" i="1" s="1"/>
  <c r="Y94" i="1"/>
  <c r="Z94" i="1" s="1"/>
  <c r="Y95" i="1"/>
  <c r="Z95" i="1" s="1"/>
  <c r="Y96" i="1"/>
  <c r="Z96" i="1" s="1"/>
  <c r="Y97" i="1"/>
  <c r="Z97" i="1" s="1"/>
  <c r="Y98" i="1"/>
  <c r="Z98" i="1" s="1"/>
  <c r="Y99" i="1"/>
  <c r="Z99" i="1" s="1"/>
  <c r="Y100" i="1"/>
  <c r="Z100" i="1" s="1"/>
  <c r="Y101" i="1"/>
  <c r="Z101" i="1" s="1"/>
  <c r="Y102" i="1"/>
  <c r="Z102" i="1" s="1"/>
  <c r="Y103" i="1"/>
  <c r="Z103" i="1" s="1"/>
  <c r="Y104" i="1"/>
  <c r="Z104" i="1" s="1"/>
  <c r="Y105" i="1"/>
  <c r="Z105" i="1" s="1"/>
  <c r="Y106" i="1"/>
  <c r="Z106" i="1" s="1"/>
  <c r="Y107" i="1"/>
  <c r="Z107" i="1" s="1"/>
  <c r="Y108" i="1"/>
  <c r="Z108" i="1" s="1"/>
  <c r="Y109" i="1"/>
  <c r="Z109" i="1" s="1"/>
  <c r="Y110" i="1"/>
  <c r="Z110" i="1" s="1"/>
  <c r="Y111" i="1"/>
  <c r="Z111" i="1" s="1"/>
  <c r="Y112" i="1"/>
  <c r="Z112" i="1" s="1"/>
  <c r="Y113" i="1"/>
  <c r="Z113" i="1" s="1"/>
  <c r="Y114" i="1"/>
  <c r="Z114" i="1" s="1"/>
  <c r="Y115" i="1"/>
  <c r="Z115" i="1" s="1"/>
  <c r="Y116" i="1"/>
  <c r="Z116" i="1" s="1"/>
  <c r="Y117" i="1"/>
  <c r="Z117" i="1" s="1"/>
  <c r="Y120" i="1"/>
  <c r="Z120" i="1" s="1"/>
  <c r="Y123" i="1"/>
  <c r="Z123" i="1" s="1"/>
  <c r="Y124" i="1"/>
  <c r="Z124" i="1" s="1"/>
  <c r="Y125" i="1"/>
  <c r="Z125" i="1" s="1"/>
  <c r="Y126" i="1"/>
  <c r="Z126" i="1" s="1"/>
  <c r="Y127" i="1"/>
  <c r="Z127" i="1" s="1"/>
  <c r="Y128" i="1"/>
  <c r="Z128" i="1" s="1"/>
  <c r="Y131" i="1"/>
  <c r="Z131" i="1" s="1"/>
  <c r="Y132" i="1"/>
  <c r="Z132" i="1" s="1"/>
  <c r="Y133" i="1"/>
  <c r="Z133" i="1" s="1"/>
  <c r="Y134" i="1"/>
  <c r="Z134" i="1" s="1"/>
  <c r="Y135" i="1"/>
  <c r="Z135" i="1" s="1"/>
  <c r="Y136" i="1"/>
  <c r="Z136" i="1" s="1"/>
  <c r="Y137" i="1"/>
  <c r="Z137" i="1" s="1"/>
  <c r="Y138" i="1"/>
  <c r="Z138" i="1" s="1"/>
  <c r="Y139" i="1"/>
  <c r="Z139" i="1" s="1"/>
  <c r="Y140" i="1"/>
  <c r="Z140" i="1" s="1"/>
  <c r="Y141" i="1"/>
  <c r="Z141" i="1" s="1"/>
  <c r="Y142" i="1"/>
  <c r="Z142" i="1" s="1"/>
  <c r="Y143" i="1"/>
  <c r="Z143" i="1" s="1"/>
  <c r="Y144" i="1"/>
  <c r="Z144" i="1" s="1"/>
  <c r="Y145" i="1"/>
  <c r="Z145" i="1" s="1"/>
  <c r="Y146" i="1"/>
  <c r="Z146" i="1" s="1"/>
  <c r="Y147" i="1"/>
  <c r="Z147" i="1" s="1"/>
  <c r="Y148" i="1"/>
  <c r="Z148" i="1" s="1"/>
  <c r="Y149" i="1"/>
  <c r="Z149" i="1" s="1"/>
  <c r="Y150" i="1"/>
  <c r="Z150" i="1" s="1"/>
  <c r="Y151" i="1"/>
  <c r="Z151" i="1" s="1"/>
  <c r="Y152" i="1"/>
  <c r="Z152" i="1" s="1"/>
  <c r="Y153" i="1"/>
  <c r="Z153" i="1" s="1"/>
  <c r="Y154" i="1"/>
  <c r="Z154" i="1" s="1"/>
  <c r="Y155" i="1"/>
  <c r="Z155" i="1" s="1"/>
  <c r="Y156" i="1"/>
  <c r="Z156" i="1" s="1"/>
  <c r="Y157" i="1"/>
  <c r="Z157" i="1" s="1"/>
  <c r="Y160" i="1"/>
  <c r="Z160" i="1" s="1"/>
  <c r="Y161" i="1"/>
  <c r="Z161" i="1" s="1"/>
  <c r="Y162" i="1"/>
  <c r="Z162" i="1" s="1"/>
  <c r="Y163" i="1"/>
  <c r="Z163" i="1" s="1"/>
  <c r="Y164" i="1"/>
  <c r="Z164" i="1" s="1"/>
  <c r="Y165" i="1"/>
  <c r="Z165" i="1" s="1"/>
  <c r="Y166" i="1"/>
  <c r="Z166" i="1" s="1"/>
  <c r="Y167" i="1"/>
  <c r="Z167" i="1" s="1"/>
  <c r="Y168" i="1"/>
  <c r="Z168" i="1" s="1"/>
  <c r="Y169" i="1"/>
  <c r="Z169" i="1" s="1"/>
  <c r="Y170" i="1"/>
  <c r="Z170" i="1" s="1"/>
  <c r="Y173" i="1"/>
  <c r="Z173" i="1" s="1"/>
  <c r="Y174" i="1"/>
  <c r="Z174" i="1" s="1"/>
  <c r="Y175" i="1"/>
  <c r="Z175" i="1" s="1"/>
  <c r="Y176" i="1"/>
  <c r="Z176" i="1" s="1"/>
  <c r="Y177" i="1"/>
  <c r="Z177" i="1" s="1"/>
  <c r="Y178" i="1"/>
  <c r="Z178" i="1" s="1"/>
  <c r="Y179" i="1"/>
  <c r="Z179" i="1" s="1"/>
  <c r="Y180" i="1"/>
  <c r="Z180" i="1" s="1"/>
  <c r="Y181" i="1"/>
  <c r="Z181" i="1" s="1"/>
  <c r="Y182" i="1"/>
  <c r="Z182" i="1" s="1"/>
  <c r="Y183" i="1"/>
  <c r="Z183" i="1" s="1"/>
  <c r="Y184" i="1"/>
  <c r="Z184" i="1" s="1"/>
  <c r="Y185" i="1"/>
  <c r="Z185" i="1" s="1"/>
  <c r="Y186" i="1"/>
  <c r="Z186" i="1" s="1"/>
  <c r="Y187" i="1"/>
  <c r="Z187" i="1" s="1"/>
  <c r="Y188" i="1"/>
  <c r="Z188" i="1" s="1"/>
  <c r="Y189" i="1"/>
  <c r="Z189" i="1" s="1"/>
  <c r="Y190" i="1"/>
  <c r="Z190" i="1" s="1"/>
  <c r="Y191" i="1"/>
  <c r="Z191" i="1" s="1"/>
  <c r="Y192" i="1"/>
  <c r="Z192" i="1" s="1"/>
  <c r="Y193" i="1"/>
  <c r="Z193" i="1" s="1"/>
  <c r="Y194" i="1"/>
  <c r="Z194" i="1" s="1"/>
  <c r="Y195" i="1"/>
  <c r="Z195" i="1" s="1"/>
  <c r="Y196" i="1"/>
  <c r="Z196" i="1" s="1"/>
  <c r="Y197" i="1"/>
  <c r="Z197" i="1" s="1"/>
  <c r="Y198" i="1"/>
  <c r="Z198" i="1" s="1"/>
  <c r="Y199" i="1"/>
  <c r="Z199" i="1" s="1"/>
  <c r="Y200" i="1"/>
  <c r="Z200" i="1" s="1"/>
  <c r="Y201" i="1"/>
  <c r="Z201" i="1" s="1"/>
  <c r="Y202" i="1"/>
  <c r="Z202" i="1" s="1"/>
  <c r="Y203" i="1"/>
  <c r="Z203" i="1" s="1"/>
  <c r="Y204" i="1"/>
  <c r="Z204" i="1" s="1"/>
  <c r="Y205" i="1"/>
  <c r="Z205" i="1" s="1"/>
  <c r="Y206" i="1"/>
  <c r="Z206" i="1" s="1"/>
  <c r="Y207" i="1"/>
  <c r="Z207" i="1" s="1"/>
  <c r="Y208" i="1"/>
  <c r="Z208" i="1" s="1"/>
  <c r="Y209" i="1"/>
  <c r="Z209" i="1" s="1"/>
  <c r="Y210" i="1"/>
  <c r="Z210" i="1" s="1"/>
  <c r="Y211" i="1"/>
  <c r="Z211" i="1" s="1"/>
  <c r="Y212" i="1"/>
  <c r="Z212" i="1" s="1"/>
  <c r="Y215" i="1"/>
  <c r="Z215" i="1" s="1"/>
  <c r="Y216" i="1"/>
  <c r="Z216" i="1" s="1"/>
  <c r="Y217" i="1"/>
  <c r="Z217" i="1" s="1"/>
  <c r="Y218" i="1"/>
  <c r="Z218" i="1" s="1"/>
  <c r="Y219" i="1"/>
  <c r="Z219" i="1" s="1"/>
  <c r="Y220" i="1"/>
  <c r="Z220" i="1" s="1"/>
  <c r="Y221" i="1"/>
  <c r="Z221" i="1" s="1"/>
  <c r="Y222" i="1"/>
  <c r="Z222" i="1" s="1"/>
  <c r="Y223" i="1"/>
  <c r="Z223" i="1" s="1"/>
  <c r="Y224" i="1"/>
  <c r="Z224" i="1" s="1"/>
  <c r="Y225" i="1"/>
  <c r="Z225" i="1" s="1"/>
  <c r="Y226" i="1"/>
  <c r="Z226" i="1" s="1"/>
  <c r="Y227" i="1"/>
  <c r="Z227" i="1" s="1"/>
  <c r="Y228" i="1"/>
  <c r="Z228" i="1" s="1"/>
  <c r="Y229" i="1"/>
  <c r="Z229" i="1" s="1"/>
  <c r="Y230" i="1"/>
  <c r="Z230" i="1" s="1"/>
  <c r="Y231" i="1"/>
  <c r="Z231" i="1" s="1"/>
  <c r="Y238" i="1"/>
  <c r="Z238" i="1" s="1"/>
  <c r="Y239" i="1"/>
  <c r="Z239" i="1" s="1"/>
  <c r="Y240" i="1"/>
  <c r="Z240" i="1" s="1"/>
  <c r="Y241" i="1"/>
  <c r="Z241" i="1" s="1"/>
  <c r="Y242" i="1"/>
  <c r="Y243" i="1"/>
  <c r="Z243" i="1" s="1"/>
  <c r="Y244" i="1"/>
  <c r="Z244" i="1" s="1"/>
  <c r="Y245" i="1"/>
  <c r="Z245" i="1" s="1"/>
  <c r="Y246" i="1"/>
  <c r="Z246" i="1" s="1"/>
  <c r="Y247" i="1"/>
  <c r="Z247" i="1" s="1"/>
  <c r="Y250" i="1"/>
  <c r="Z250" i="1" s="1"/>
  <c r="Y251" i="1"/>
  <c r="Z251" i="1" s="1"/>
  <c r="Y254" i="1"/>
  <c r="Z254" i="1" s="1"/>
  <c r="Y255" i="1"/>
  <c r="Z255" i="1" s="1"/>
  <c r="Y256" i="1"/>
  <c r="Z256" i="1" s="1"/>
  <c r="Y257" i="1"/>
  <c r="Z257" i="1" s="1"/>
  <c r="Y258" i="1"/>
  <c r="Z258" i="1" s="1"/>
  <c r="Y259" i="1"/>
  <c r="Z259" i="1" s="1"/>
  <c r="Y260" i="1"/>
  <c r="Z260" i="1" s="1"/>
  <c r="Y261" i="1"/>
  <c r="Z261" i="1" s="1"/>
  <c r="Y262" i="1"/>
  <c r="Z262" i="1" s="1"/>
  <c r="Y263" i="1"/>
  <c r="Z263" i="1" s="1"/>
  <c r="Y264" i="1"/>
  <c r="Z264" i="1" s="1"/>
  <c r="Y267" i="1"/>
  <c r="Z267" i="1" s="1"/>
  <c r="Y268" i="1"/>
  <c r="Z268" i="1" s="1"/>
  <c r="Y269" i="1"/>
  <c r="Z269" i="1" s="1"/>
  <c r="Y270" i="1"/>
  <c r="Z270" i="1" s="1"/>
  <c r="Y271" i="1"/>
  <c r="Z271" i="1" s="1"/>
  <c r="Y272" i="1"/>
  <c r="Z272" i="1" s="1"/>
  <c r="Y273" i="1"/>
  <c r="Z273" i="1" s="1"/>
  <c r="Y274" i="1"/>
  <c r="Z274" i="1" s="1"/>
  <c r="Y275" i="1"/>
  <c r="Z275" i="1" s="1"/>
  <c r="Y276" i="1"/>
  <c r="Z276" i="1" s="1"/>
  <c r="Y277" i="1"/>
  <c r="Z277" i="1" s="1"/>
  <c r="Y278" i="1"/>
  <c r="Z278" i="1" s="1"/>
  <c r="Y279" i="1"/>
  <c r="Z279" i="1" s="1"/>
  <c r="Y280" i="1"/>
  <c r="Z280" i="1" s="1"/>
  <c r="Y281" i="1"/>
  <c r="Z281" i="1" s="1"/>
  <c r="Y282" i="1"/>
  <c r="Z282" i="1" s="1"/>
  <c r="Y283" i="1"/>
  <c r="Z283" i="1" s="1"/>
  <c r="Y284" i="1"/>
  <c r="Z284" i="1" s="1"/>
  <c r="Y285" i="1"/>
  <c r="Z285" i="1" s="1"/>
  <c r="Y286" i="1"/>
  <c r="Z286" i="1" s="1"/>
  <c r="Y287" i="1"/>
  <c r="Z287" i="1" s="1"/>
  <c r="Y288" i="1"/>
  <c r="Z288" i="1" s="1"/>
  <c r="Y289" i="1"/>
  <c r="Z289" i="1" s="1"/>
  <c r="Y290" i="1"/>
  <c r="Z290" i="1" s="1"/>
  <c r="Y291" i="1"/>
  <c r="Z291" i="1" s="1"/>
  <c r="Y292" i="1"/>
  <c r="Z292" i="1" s="1"/>
  <c r="Y293" i="1"/>
  <c r="Z293" i="1" s="1"/>
  <c r="Y294" i="1"/>
  <c r="Z294" i="1" s="1"/>
  <c r="Y295" i="1"/>
  <c r="Z295" i="1" s="1"/>
  <c r="Y296" i="1"/>
  <c r="Z296" i="1" s="1"/>
  <c r="Y297" i="1"/>
  <c r="Z297" i="1" s="1"/>
  <c r="Y298" i="1"/>
  <c r="Z298" i="1" s="1"/>
  <c r="Y299" i="1"/>
  <c r="Z299" i="1" s="1"/>
  <c r="Y300" i="1"/>
  <c r="Z300" i="1" s="1"/>
  <c r="Y301" i="1"/>
  <c r="Z301" i="1" s="1"/>
  <c r="Y302" i="1"/>
  <c r="Z302" i="1" s="1"/>
  <c r="Y303" i="1"/>
  <c r="Z303" i="1" s="1"/>
  <c r="Y304" i="1"/>
  <c r="Z304" i="1" s="1"/>
  <c r="Y305" i="1"/>
  <c r="Z305" i="1" s="1"/>
  <c r="Y306" i="1"/>
  <c r="Z306" i="1" s="1"/>
  <c r="Y307" i="1"/>
  <c r="Z307" i="1" s="1"/>
  <c r="Y308" i="1"/>
  <c r="Z308" i="1" s="1"/>
  <c r="Y309" i="1"/>
  <c r="Z309" i="1" s="1"/>
  <c r="Y310" i="1"/>
  <c r="Z310" i="1" s="1"/>
  <c r="Y311" i="1"/>
  <c r="Z311" i="1" s="1"/>
  <c r="Y312" i="1"/>
  <c r="Z312" i="1" s="1"/>
  <c r="Y313" i="1"/>
  <c r="Z313" i="1" s="1"/>
  <c r="Y314" i="1"/>
  <c r="Z314" i="1" s="1"/>
  <c r="Y315" i="1"/>
  <c r="Z315" i="1" s="1"/>
  <c r="Y316" i="1"/>
  <c r="Z316" i="1" s="1"/>
  <c r="Y319" i="1"/>
  <c r="Z319" i="1" s="1"/>
  <c r="Y320" i="1"/>
  <c r="Z320" i="1" s="1"/>
  <c r="Y321" i="1"/>
  <c r="Z321" i="1" s="1"/>
  <c r="Y322" i="1"/>
  <c r="Z322" i="1" s="1"/>
  <c r="Y323" i="1"/>
  <c r="Z323" i="1" s="1"/>
  <c r="Y324" i="1"/>
  <c r="Z324" i="1" s="1"/>
  <c r="Y325" i="1"/>
  <c r="Z325" i="1" s="1"/>
  <c r="Y326" i="1"/>
  <c r="Z326" i="1" s="1"/>
  <c r="Y327" i="1"/>
  <c r="Z327" i="1" s="1"/>
  <c r="Y328" i="1"/>
  <c r="Z328" i="1" s="1"/>
  <c r="Y329" i="1"/>
  <c r="Z329" i="1" s="1"/>
  <c r="Y330" i="1"/>
  <c r="Z330" i="1" s="1"/>
  <c r="Y331" i="1"/>
  <c r="Z331" i="1" s="1"/>
  <c r="Y332" i="1"/>
  <c r="Z332" i="1" s="1"/>
  <c r="Y333" i="1"/>
  <c r="Z333" i="1" s="1"/>
  <c r="Y334" i="1"/>
  <c r="Z334" i="1" s="1"/>
  <c r="Y335" i="1"/>
  <c r="Z335" i="1" s="1"/>
  <c r="Y336" i="1"/>
  <c r="Z336" i="1" s="1"/>
  <c r="Y337" i="1"/>
  <c r="Z337" i="1" s="1"/>
  <c r="Y338" i="1"/>
  <c r="Z338" i="1" s="1"/>
  <c r="Y339" i="1"/>
  <c r="Z339" i="1" s="1"/>
  <c r="Y340" i="1"/>
  <c r="Z340" i="1" s="1"/>
  <c r="Y341" i="1"/>
  <c r="Z341" i="1" s="1"/>
  <c r="Y342" i="1"/>
  <c r="Z342" i="1" s="1"/>
  <c r="Y343" i="1"/>
  <c r="Z343" i="1" s="1"/>
  <c r="Y344" i="1"/>
  <c r="Z344" i="1" s="1"/>
  <c r="Y345" i="1"/>
  <c r="Z345" i="1" s="1"/>
  <c r="Y346" i="1"/>
  <c r="Z346" i="1" s="1"/>
  <c r="Y347" i="1"/>
  <c r="Z347" i="1" s="1"/>
  <c r="Y348" i="1"/>
  <c r="Z348" i="1" s="1"/>
  <c r="Y349" i="1"/>
  <c r="Z349" i="1" s="1"/>
  <c r="Y350" i="1"/>
  <c r="Z350" i="1" s="1"/>
  <c r="Y351" i="1"/>
  <c r="Z351" i="1" s="1"/>
  <c r="Y352" i="1"/>
  <c r="Z352" i="1" s="1"/>
  <c r="Y353" i="1"/>
  <c r="Z353" i="1" s="1"/>
  <c r="Y354" i="1"/>
  <c r="Z354" i="1" s="1"/>
  <c r="Y355" i="1"/>
  <c r="Z355" i="1" s="1"/>
  <c r="Y356" i="1"/>
  <c r="Z356" i="1" s="1"/>
  <c r="Y357" i="1"/>
  <c r="Z357" i="1" s="1"/>
  <c r="Y358" i="1"/>
  <c r="Z358" i="1" s="1"/>
  <c r="Y361" i="1"/>
  <c r="Z361" i="1" s="1"/>
  <c r="Y362" i="1"/>
  <c r="Z362" i="1" s="1"/>
  <c r="Y365" i="1"/>
  <c r="Z365" i="1" s="1"/>
  <c r="Y368" i="1"/>
  <c r="Z368" i="1" s="1"/>
  <c r="Y369" i="1"/>
  <c r="Z369" i="1" s="1"/>
  <c r="Y370" i="1"/>
  <c r="Z370" i="1" s="1"/>
  <c r="Y371" i="1"/>
  <c r="Z371" i="1" s="1"/>
  <c r="Y372" i="1"/>
  <c r="Z372" i="1" s="1"/>
  <c r="Y373" i="1"/>
  <c r="Z373" i="1" s="1"/>
  <c r="Y374" i="1"/>
  <c r="Z374" i="1" s="1"/>
  <c r="Y375" i="1"/>
  <c r="Z375" i="1" s="1"/>
  <c r="Y376" i="1"/>
  <c r="Z376" i="1" s="1"/>
  <c r="Y379" i="1"/>
  <c r="Z379" i="1" s="1"/>
  <c r="Y380" i="1"/>
  <c r="Z380" i="1" s="1"/>
  <c r="Y381" i="1"/>
  <c r="Z381" i="1" s="1"/>
  <c r="Y382" i="1"/>
  <c r="Z382" i="1" s="1"/>
  <c r="Y383" i="1"/>
  <c r="Z383" i="1" s="1"/>
  <c r="Y384" i="1"/>
  <c r="Z384" i="1" s="1"/>
  <c r="Y385" i="1"/>
  <c r="Z385" i="1" s="1"/>
  <c r="Y386" i="1"/>
  <c r="Z386" i="1" s="1"/>
  <c r="Y387" i="1"/>
  <c r="Z387" i="1" s="1"/>
  <c r="Y388" i="1"/>
  <c r="Z388" i="1" s="1"/>
  <c r="Y389" i="1"/>
  <c r="Z389" i="1" s="1"/>
  <c r="Y390" i="1"/>
  <c r="Z390" i="1" s="1"/>
  <c r="Y391" i="1"/>
  <c r="Z391" i="1" s="1"/>
  <c r="Y392" i="1"/>
  <c r="Z392" i="1" s="1"/>
  <c r="Y393" i="1"/>
  <c r="Z393" i="1" s="1"/>
  <c r="Y396" i="1"/>
  <c r="Z396" i="1" s="1"/>
  <c r="Y397" i="1"/>
  <c r="Z397" i="1" s="1"/>
  <c r="Y403" i="1"/>
  <c r="Z403" i="1" s="1"/>
  <c r="Y406" i="1"/>
  <c r="Z406" i="1" s="1"/>
  <c r="Y407" i="1"/>
  <c r="Z407" i="1" s="1"/>
  <c r="Y408" i="1"/>
  <c r="Z408" i="1" s="1"/>
  <c r="Y409" i="1"/>
  <c r="Z409" i="1" s="1"/>
  <c r="Y410" i="1"/>
  <c r="Z410" i="1" s="1"/>
  <c r="Y411" i="1"/>
  <c r="Z411" i="1" s="1"/>
  <c r="Y412" i="1"/>
  <c r="Z412" i="1" s="1"/>
  <c r="Y413" i="1"/>
  <c r="Z413" i="1" s="1"/>
  <c r="Y414" i="1"/>
  <c r="Z414" i="1" s="1"/>
  <c r="Y415" i="1"/>
  <c r="Z415" i="1" s="1"/>
  <c r="Y416" i="1"/>
  <c r="Z416" i="1" s="1"/>
  <c r="Y417" i="1"/>
  <c r="Z417" i="1" s="1"/>
  <c r="Y418" i="1"/>
  <c r="Z418" i="1" s="1"/>
  <c r="Y419" i="1"/>
  <c r="Z419" i="1" s="1"/>
  <c r="Y420" i="1"/>
  <c r="Z420" i="1" s="1"/>
  <c r="Y421" i="1"/>
  <c r="Z421" i="1" s="1"/>
  <c r="Y422" i="1"/>
  <c r="Z422" i="1" s="1"/>
  <c r="Y423" i="1"/>
  <c r="Z423" i="1" s="1"/>
  <c r="Y424" i="1"/>
  <c r="Z424" i="1" s="1"/>
  <c r="Y425" i="1"/>
  <c r="Z425" i="1" s="1"/>
  <c r="Y426" i="1"/>
  <c r="Z426" i="1" s="1"/>
  <c r="Y427" i="1"/>
  <c r="Z427" i="1" s="1"/>
  <c r="Y428" i="1"/>
  <c r="Z428" i="1" s="1"/>
  <c r="Y429" i="1"/>
  <c r="Z429" i="1" s="1"/>
  <c r="Y430" i="1"/>
  <c r="Z430" i="1" s="1"/>
  <c r="Y431" i="1"/>
  <c r="Z431" i="1" s="1"/>
  <c r="Y432" i="1"/>
  <c r="Z432" i="1" s="1"/>
  <c r="Y433" i="1"/>
  <c r="Z433" i="1" s="1"/>
  <c r="Y434" i="1"/>
  <c r="Z434" i="1" s="1"/>
  <c r="Y435" i="1"/>
  <c r="Z435" i="1" s="1"/>
  <c r="Y436" i="1"/>
  <c r="Z436" i="1" s="1"/>
  <c r="Y437" i="1"/>
  <c r="Z437" i="1" s="1"/>
  <c r="Y438" i="1"/>
  <c r="Z438" i="1" s="1"/>
  <c r="Y439" i="1"/>
  <c r="Z439" i="1" s="1"/>
  <c r="Y440" i="1"/>
  <c r="Z440" i="1" s="1"/>
  <c r="Y443" i="1"/>
  <c r="Z443" i="1" s="1"/>
  <c r="Y444" i="1"/>
  <c r="Z444" i="1" s="1"/>
  <c r="Y445" i="1"/>
  <c r="Z445" i="1" s="1"/>
  <c r="Y446" i="1"/>
  <c r="Z446" i="1" s="1"/>
  <c r="Y447" i="1"/>
  <c r="Z447" i="1" s="1"/>
  <c r="Y448" i="1"/>
  <c r="Z448" i="1" s="1"/>
  <c r="Y449" i="1"/>
  <c r="Z449" i="1" s="1"/>
  <c r="Y450" i="1"/>
  <c r="Z450" i="1" s="1"/>
  <c r="Y451" i="1"/>
  <c r="Z451" i="1" s="1"/>
  <c r="Y452" i="1"/>
  <c r="Z452" i="1" s="1"/>
  <c r="Y453" i="1"/>
  <c r="Z453" i="1" s="1"/>
  <c r="Y454" i="1"/>
  <c r="Z454" i="1" s="1"/>
  <c r="Y455" i="1"/>
  <c r="Z455" i="1" s="1"/>
  <c r="Y456" i="1"/>
  <c r="Z456" i="1" s="1"/>
  <c r="Y457" i="1"/>
  <c r="Z457" i="1" s="1"/>
  <c r="Y458" i="1"/>
  <c r="Z458" i="1" s="1"/>
  <c r="Y461" i="1"/>
  <c r="Z461" i="1" s="1"/>
  <c r="Y462" i="1"/>
  <c r="Z462" i="1" s="1"/>
  <c r="Y463" i="1"/>
  <c r="Z463" i="1" s="1"/>
  <c r="Y464" i="1"/>
  <c r="Z464" i="1" s="1"/>
  <c r="Y465" i="1"/>
  <c r="Z465" i="1" s="1"/>
  <c r="Y466" i="1"/>
  <c r="Z466" i="1" s="1"/>
  <c r="Y467" i="1"/>
  <c r="Z467" i="1" s="1"/>
  <c r="Y468" i="1"/>
  <c r="Z468" i="1" s="1"/>
  <c r="Y469" i="1"/>
  <c r="Z469" i="1" s="1"/>
  <c r="Y470" i="1"/>
  <c r="Z470" i="1" s="1"/>
  <c r="Y471" i="1"/>
  <c r="Z471" i="1" s="1"/>
  <c r="Y472" i="1"/>
  <c r="Z472" i="1" s="1"/>
  <c r="Y473" i="1"/>
  <c r="Z473" i="1" s="1"/>
  <c r="Y474" i="1"/>
  <c r="Z474" i="1" s="1"/>
  <c r="Y475" i="1"/>
  <c r="Z475" i="1" s="1"/>
  <c r="Y476" i="1"/>
  <c r="Z476" i="1" s="1"/>
  <c r="Y477" i="1"/>
  <c r="Z477" i="1" s="1"/>
  <c r="Y478" i="1"/>
  <c r="Z478" i="1" s="1"/>
  <c r="Y479" i="1"/>
  <c r="Z479" i="1" s="1"/>
  <c r="Y480" i="1"/>
  <c r="Z480" i="1" s="1"/>
  <c r="Y481" i="1"/>
  <c r="Z481" i="1" s="1"/>
  <c r="Y482" i="1"/>
  <c r="Z482" i="1" s="1"/>
  <c r="Y483" i="1"/>
  <c r="Z483" i="1" s="1"/>
  <c r="Y484" i="1"/>
  <c r="Z484" i="1" s="1"/>
  <c r="Y485" i="1"/>
  <c r="Z485" i="1" s="1"/>
  <c r="Y486" i="1"/>
  <c r="Z486" i="1" s="1"/>
  <c r="Y489" i="1"/>
  <c r="Z489" i="1" s="1"/>
  <c r="Y490" i="1"/>
  <c r="Z490" i="1" s="1"/>
  <c r="Y491" i="1"/>
  <c r="Z491" i="1" s="1"/>
  <c r="Y492" i="1"/>
  <c r="Z492" i="1" s="1"/>
  <c r="Y493" i="1"/>
  <c r="Z493" i="1" s="1"/>
  <c r="Y494" i="1"/>
  <c r="Z494" i="1" s="1"/>
  <c r="Y495" i="1"/>
  <c r="Z495" i="1" s="1"/>
  <c r="Y496" i="1"/>
  <c r="Z496" i="1" s="1"/>
  <c r="Y497" i="1"/>
  <c r="Z497" i="1" s="1"/>
  <c r="Y498" i="1"/>
  <c r="Z498" i="1" s="1"/>
  <c r="Y499" i="1"/>
  <c r="Z499" i="1" s="1"/>
  <c r="Y500" i="1"/>
  <c r="Z500" i="1" s="1"/>
  <c r="Y501" i="1"/>
  <c r="Z501" i="1" s="1"/>
  <c r="Y502" i="1"/>
  <c r="Z502" i="1" s="1"/>
  <c r="Y503" i="1"/>
  <c r="Z503" i="1" s="1"/>
  <c r="Y504" i="1"/>
  <c r="Z504" i="1" s="1"/>
  <c r="Y505" i="1"/>
  <c r="Z505" i="1" s="1"/>
  <c r="Y506" i="1"/>
  <c r="Z506" i="1" s="1"/>
  <c r="Y507" i="1"/>
  <c r="Z507" i="1" s="1"/>
  <c r="Y508" i="1"/>
  <c r="Z508" i="1" s="1"/>
  <c r="Y509" i="1"/>
  <c r="Z509" i="1" s="1"/>
  <c r="Y510" i="1"/>
  <c r="Z510" i="1" s="1"/>
  <c r="Y511" i="1"/>
  <c r="Z511" i="1" s="1"/>
  <c r="Y512" i="1"/>
  <c r="Z512" i="1" s="1"/>
  <c r="Y513" i="1"/>
  <c r="Z513" i="1" s="1"/>
  <c r="Y516" i="1"/>
  <c r="Z516" i="1" s="1"/>
  <c r="Y517" i="1"/>
  <c r="Z517" i="1" s="1"/>
  <c r="Y518" i="1"/>
  <c r="Z518" i="1" s="1"/>
  <c r="Y519" i="1"/>
  <c r="Z519" i="1" s="1"/>
  <c r="Y520" i="1"/>
  <c r="Z520" i="1" s="1"/>
  <c r="Y521" i="1"/>
  <c r="Z521" i="1" s="1"/>
  <c r="Y522" i="1"/>
  <c r="Z522" i="1" s="1"/>
  <c r="Y523" i="1"/>
  <c r="Z523" i="1" s="1"/>
  <c r="Y524" i="1"/>
  <c r="Z524" i="1" s="1"/>
  <c r="Y525" i="1"/>
  <c r="Z525" i="1" s="1"/>
  <c r="Y526" i="1"/>
  <c r="Z526" i="1" s="1"/>
  <c r="Y527" i="1"/>
  <c r="Z527" i="1" s="1"/>
  <c r="Y528" i="1"/>
  <c r="Z528" i="1" s="1"/>
  <c r="Y529" i="1"/>
  <c r="Z529" i="1" s="1"/>
  <c r="Y530" i="1"/>
  <c r="Z530" i="1" s="1"/>
  <c r="Y531" i="1"/>
  <c r="Z531" i="1" s="1"/>
  <c r="Y532" i="1"/>
  <c r="Z532" i="1" s="1"/>
  <c r="Y533" i="1"/>
  <c r="Z533" i="1" s="1"/>
  <c r="Y534" i="1"/>
  <c r="Z534" i="1" s="1"/>
  <c r="Y535" i="1"/>
  <c r="Z535" i="1" s="1"/>
  <c r="Y536" i="1"/>
  <c r="Z536" i="1" s="1"/>
  <c r="Y537" i="1"/>
  <c r="Z537" i="1" s="1"/>
  <c r="Y538" i="1"/>
  <c r="Z538" i="1" s="1"/>
  <c r="Y539" i="1"/>
  <c r="Z539" i="1" s="1"/>
  <c r="Y540" i="1"/>
  <c r="Z540" i="1" s="1"/>
  <c r="Y541" i="1"/>
  <c r="Z541" i="1" s="1"/>
  <c r="Y544" i="1"/>
  <c r="Z544" i="1" s="1"/>
  <c r="Y545" i="1"/>
  <c r="Z545" i="1" s="1"/>
  <c r="Y546" i="1"/>
  <c r="Z546" i="1" s="1"/>
  <c r="Y547" i="1"/>
  <c r="Z547" i="1" s="1"/>
  <c r="Y548" i="1"/>
  <c r="Z548" i="1" s="1"/>
  <c r="Y549" i="1"/>
  <c r="Z549" i="1" s="1"/>
  <c r="Y550" i="1"/>
  <c r="Z550" i="1" s="1"/>
  <c r="Y551" i="1"/>
  <c r="Z551" i="1" s="1"/>
  <c r="Y552" i="1"/>
  <c r="Z552" i="1" s="1"/>
  <c r="Y553" i="1"/>
  <c r="Z553" i="1" s="1"/>
  <c r="Y554" i="1"/>
  <c r="Z554" i="1" s="1"/>
  <c r="Y555" i="1"/>
  <c r="Z555" i="1" s="1"/>
  <c r="Y556" i="1"/>
  <c r="Z556" i="1" s="1"/>
  <c r="Y557" i="1"/>
  <c r="Z557" i="1" s="1"/>
  <c r="Y558" i="1"/>
  <c r="Z558" i="1" s="1"/>
  <c r="Y559" i="1"/>
  <c r="Z559" i="1" s="1"/>
  <c r="Y560" i="1"/>
  <c r="Z560" i="1" s="1"/>
  <c r="Y561" i="1"/>
  <c r="Z561" i="1" s="1"/>
  <c r="Y562" i="1"/>
  <c r="Z562" i="1" s="1"/>
  <c r="Y563" i="1"/>
  <c r="Z563" i="1" s="1"/>
  <c r="Y564" i="1"/>
  <c r="Z564" i="1" s="1"/>
  <c r="Y565" i="1"/>
  <c r="Z565" i="1" s="1"/>
  <c r="Y566" i="1"/>
  <c r="Z566" i="1" s="1"/>
  <c r="Y567" i="1"/>
  <c r="Z567" i="1" s="1"/>
  <c r="Y568" i="1"/>
  <c r="Z568" i="1" s="1"/>
  <c r="Y573" i="1"/>
  <c r="Z573" i="1" s="1"/>
  <c r="Y574" i="1"/>
  <c r="Z574" i="1" s="1"/>
  <c r="Y575" i="1"/>
  <c r="Z575" i="1" s="1"/>
  <c r="Y576" i="1"/>
  <c r="Z576" i="1" s="1"/>
  <c r="Y577" i="1"/>
  <c r="Z577" i="1" s="1"/>
  <c r="Y578" i="1"/>
  <c r="Z578" i="1" s="1"/>
  <c r="Y579" i="1"/>
  <c r="Z579" i="1" s="1"/>
  <c r="Y580" i="1"/>
  <c r="Z580" i="1" s="1"/>
  <c r="Y581" i="1"/>
  <c r="Z581" i="1" s="1"/>
  <c r="Y582" i="1"/>
  <c r="Z582" i="1" s="1"/>
  <c r="Y583" i="1"/>
  <c r="Z583" i="1" s="1"/>
  <c r="Y584" i="1"/>
  <c r="Z584" i="1" s="1"/>
  <c r="Y592" i="1"/>
  <c r="Z592" i="1" s="1"/>
  <c r="Y593" i="1"/>
  <c r="Z593" i="1" s="1"/>
  <c r="Y594" i="1"/>
  <c r="Z594" i="1" s="1"/>
  <c r="Y595" i="1"/>
  <c r="Z595" i="1" s="1"/>
  <c r="Y596" i="1"/>
  <c r="Z596" i="1" s="1"/>
  <c r="Y597" i="1"/>
  <c r="Z597" i="1" s="1"/>
  <c r="Y598" i="1"/>
  <c r="Z598" i="1" s="1"/>
  <c r="Y599" i="1"/>
  <c r="Z599" i="1" s="1"/>
  <c r="Y600" i="1"/>
  <c r="Z600" i="1" s="1"/>
  <c r="Y601" i="1"/>
  <c r="Z601" i="1" s="1"/>
  <c r="Y602" i="1"/>
  <c r="Z602" i="1" s="1"/>
  <c r="Y603" i="1"/>
  <c r="Z603" i="1" s="1"/>
  <c r="Y610" i="1"/>
  <c r="Z610" i="1" s="1"/>
  <c r="Y611" i="1"/>
  <c r="Z611" i="1" s="1"/>
  <c r="Y612" i="1"/>
  <c r="Z612" i="1" s="1"/>
  <c r="Y613" i="1"/>
  <c r="Z613" i="1" s="1"/>
  <c r="Y614" i="1"/>
  <c r="Z614" i="1" s="1"/>
  <c r="Y615" i="1"/>
  <c r="Z615" i="1" s="1"/>
  <c r="Y616" i="1"/>
  <c r="Z616" i="1" s="1"/>
  <c r="Y617" i="1"/>
  <c r="Z617" i="1" s="1"/>
  <c r="Y618" i="1"/>
  <c r="Z618" i="1" s="1"/>
  <c r="Y619" i="1"/>
  <c r="Z619" i="1" s="1"/>
  <c r="Y622" i="1"/>
  <c r="Z622" i="1" s="1"/>
  <c r="Y623" i="1"/>
  <c r="Z623" i="1" s="1"/>
  <c r="Y624" i="1"/>
  <c r="Z624" i="1" s="1"/>
  <c r="Y625" i="1"/>
  <c r="Z625" i="1" s="1"/>
  <c r="Y634" i="1"/>
  <c r="Z634" i="1" s="1"/>
  <c r="Y635" i="1"/>
  <c r="Z635" i="1" s="1"/>
  <c r="Y636" i="1"/>
  <c r="Z636" i="1" s="1"/>
  <c r="Y637" i="1"/>
  <c r="Z637" i="1" s="1"/>
  <c r="Y638" i="1"/>
  <c r="Z638" i="1" s="1"/>
  <c r="Y639" i="1"/>
  <c r="Z639" i="1" s="1"/>
  <c r="Y640" i="1"/>
  <c r="Z640" i="1" s="1"/>
  <c r="Y641" i="1"/>
  <c r="Z641" i="1" s="1"/>
  <c r="Y642" i="1"/>
  <c r="Z642" i="1" s="1"/>
  <c r="Y643" i="1"/>
  <c r="Z643" i="1" s="1"/>
  <c r="Y644" i="1"/>
  <c r="Z644" i="1" s="1"/>
  <c r="Y645" i="1"/>
  <c r="Z645" i="1" s="1"/>
  <c r="Y646" i="1"/>
  <c r="Z646" i="1" s="1"/>
  <c r="Y647" i="1"/>
  <c r="Z647" i="1" s="1"/>
  <c r="Y648" i="1"/>
  <c r="Z648" i="1" s="1"/>
  <c r="Y649" i="1"/>
  <c r="Z649" i="1" s="1"/>
  <c r="Y650" i="1"/>
  <c r="Z650" i="1" s="1"/>
  <c r="Y651" i="1"/>
  <c r="Z651" i="1" s="1"/>
  <c r="Y667" i="1"/>
  <c r="Z667" i="1" s="1"/>
  <c r="Y668" i="1"/>
  <c r="Z668" i="1" s="1"/>
  <c r="Y669" i="1"/>
  <c r="Z669" i="1" s="1"/>
  <c r="Y670" i="1"/>
  <c r="Z670" i="1" s="1"/>
  <c r="Y671" i="1"/>
  <c r="Z671" i="1" s="1"/>
  <c r="Y672" i="1"/>
  <c r="Z672" i="1" s="1"/>
  <c r="Y673" i="1"/>
  <c r="Z673" i="1" s="1"/>
  <c r="Y674" i="1"/>
  <c r="Z674" i="1" s="1"/>
  <c r="Y675" i="1"/>
  <c r="Z675" i="1" s="1"/>
  <c r="Y676" i="1"/>
  <c r="Z676" i="1" s="1"/>
  <c r="Y677" i="1"/>
  <c r="Z677" i="1" s="1"/>
  <c r="Y678" i="1"/>
  <c r="Z678" i="1" s="1"/>
  <c r="Y688" i="1"/>
  <c r="Z688" i="1" s="1"/>
  <c r="Y689" i="1"/>
  <c r="Z689" i="1" s="1"/>
  <c r="Y690" i="1"/>
  <c r="Z690" i="1" s="1"/>
  <c r="Y691" i="1"/>
  <c r="Z691" i="1" s="1"/>
  <c r="Y692" i="1"/>
  <c r="Z692" i="1" s="1"/>
  <c r="Y693" i="1"/>
  <c r="Z693" i="1" s="1"/>
  <c r="Y694" i="1"/>
  <c r="Z694" i="1" s="1"/>
  <c r="Y695" i="1"/>
  <c r="Z695" i="1" s="1"/>
  <c r="Y698" i="1"/>
  <c r="Z698" i="1" s="1"/>
  <c r="Y699" i="1"/>
  <c r="Z699" i="1" s="1"/>
  <c r="Y700" i="1"/>
  <c r="Z700" i="1" s="1"/>
  <c r="Y701" i="1"/>
  <c r="Z701" i="1" s="1"/>
  <c r="Y702" i="1"/>
  <c r="Z702" i="1" s="1"/>
  <c r="Y703" i="1"/>
  <c r="Z703" i="1" s="1"/>
  <c r="Y704" i="1"/>
  <c r="Z704" i="1" s="1"/>
  <c r="Y705" i="1"/>
  <c r="Z705" i="1" s="1"/>
  <c r="Y706" i="1"/>
  <c r="Z706" i="1" s="1"/>
  <c r="Y707" i="1"/>
  <c r="Z707" i="1" s="1"/>
  <c r="Y708" i="1"/>
  <c r="Z708" i="1" s="1"/>
  <c r="Y709" i="1"/>
  <c r="Z709" i="1" s="1"/>
  <c r="Y710" i="1"/>
  <c r="Z710" i="1" s="1"/>
  <c r="Y711" i="1"/>
  <c r="Z711" i="1" s="1"/>
  <c r="Y712" i="1"/>
  <c r="Z712" i="1" s="1"/>
  <c r="Y713" i="1"/>
  <c r="Z713" i="1" s="1"/>
  <c r="Y714" i="1"/>
  <c r="Z714" i="1" s="1"/>
  <c r="Y715" i="1"/>
  <c r="Z715" i="1" s="1"/>
  <c r="Y716" i="1"/>
  <c r="Z716" i="1" s="1"/>
  <c r="Y726" i="1"/>
  <c r="Z726" i="1" s="1"/>
  <c r="Y727" i="1"/>
  <c r="Z727" i="1" s="1"/>
  <c r="Y728" i="1"/>
  <c r="Z728" i="1" s="1"/>
  <c r="Y729" i="1"/>
  <c r="Z729" i="1" s="1"/>
  <c r="Y730" i="1"/>
  <c r="Z730" i="1" s="1"/>
  <c r="Y731" i="1"/>
  <c r="Z731" i="1" s="1"/>
  <c r="Y732" i="1"/>
  <c r="Z732" i="1" s="1"/>
  <c r="Y733" i="1"/>
  <c r="Z733" i="1" s="1"/>
  <c r="Y737" i="1"/>
  <c r="Z737" i="1" s="1"/>
  <c r="Y738" i="1"/>
  <c r="Z738" i="1" s="1"/>
  <c r="Y739" i="1"/>
  <c r="Z739" i="1" s="1"/>
  <c r="Y740" i="1"/>
  <c r="Z740" i="1" s="1"/>
  <c r="Y741" i="1"/>
  <c r="Z741" i="1" s="1"/>
  <c r="Y742" i="1"/>
  <c r="Z742" i="1" s="1"/>
  <c r="Y743" i="1"/>
  <c r="Z743" i="1" s="1"/>
  <c r="Y744" i="1"/>
  <c r="Z744" i="1" s="1"/>
  <c r="Y745" i="1"/>
  <c r="Z745" i="1" s="1"/>
  <c r="Y746" i="1"/>
  <c r="Z746" i="1" s="1"/>
  <c r="Y747" i="1"/>
  <c r="Z747" i="1" s="1"/>
  <c r="Y748" i="1"/>
  <c r="Z748" i="1" s="1"/>
  <c r="Y749" i="1"/>
  <c r="Z749" i="1" s="1"/>
  <c r="Y753" i="1"/>
  <c r="Z753" i="1" s="1"/>
  <c r="Y754" i="1"/>
  <c r="Z754" i="1" s="1"/>
  <c r="Y755" i="1"/>
  <c r="Z755" i="1" s="1"/>
  <c r="Y756" i="1"/>
  <c r="Z756" i="1" s="1"/>
  <c r="Y757" i="1"/>
  <c r="Z757" i="1" s="1"/>
  <c r="Y758" i="1"/>
  <c r="Z758" i="1" s="1"/>
  <c r="Y759" i="1"/>
  <c r="Z759" i="1" s="1"/>
  <c r="Y760" i="1"/>
  <c r="Z760" i="1" s="1"/>
  <c r="Y761" i="1"/>
  <c r="Z761" i="1" s="1"/>
  <c r="Y762" i="1"/>
  <c r="Z762" i="1" s="1"/>
  <c r="Y763" i="1"/>
  <c r="Z763" i="1" s="1"/>
  <c r="Y764" i="1"/>
  <c r="Z764" i="1" s="1"/>
  <c r="Y765" i="1"/>
  <c r="Z765" i="1" s="1"/>
  <c r="Y766" i="1"/>
  <c r="Z766" i="1" s="1"/>
  <c r="Y767" i="1"/>
  <c r="Z767" i="1" s="1"/>
  <c r="Y768" i="1"/>
  <c r="Z768" i="1" s="1"/>
  <c r="Y771" i="1"/>
  <c r="Z771" i="1" s="1"/>
  <c r="Y772" i="1"/>
  <c r="Z772" i="1" s="1"/>
  <c r="Y773" i="1"/>
  <c r="Z773" i="1" s="1"/>
  <c r="Y774" i="1"/>
  <c r="Z774" i="1" s="1"/>
  <c r="Y775" i="1"/>
  <c r="Z775" i="1" s="1"/>
  <c r="Y778" i="1"/>
  <c r="Z778" i="1" s="1"/>
  <c r="Y781" i="1"/>
  <c r="Z781" i="1" s="1"/>
  <c r="Y782" i="1"/>
  <c r="Z782" i="1" s="1"/>
  <c r="Y783" i="1"/>
  <c r="Z783" i="1" s="1"/>
  <c r="Y784" i="1"/>
  <c r="Z784" i="1" s="1"/>
  <c r="Y785" i="1"/>
  <c r="Z785" i="1" s="1"/>
  <c r="Y786" i="1"/>
  <c r="Z786" i="1" s="1"/>
  <c r="Y787" i="1"/>
  <c r="Z787" i="1" s="1"/>
  <c r="Y788" i="1"/>
  <c r="Z788" i="1" s="1"/>
  <c r="Y789" i="1"/>
  <c r="Z789" i="1" s="1"/>
  <c r="Y790" i="1"/>
  <c r="Z790" i="1" s="1"/>
  <c r="Y791" i="1"/>
  <c r="Z791" i="1" s="1"/>
  <c r="Y792" i="1"/>
  <c r="Z792" i="1" s="1"/>
  <c r="Y793" i="1"/>
  <c r="Z793" i="1" s="1"/>
  <c r="Y794" i="1"/>
  <c r="Z794" i="1" s="1"/>
  <c r="Y795" i="1"/>
  <c r="Z795" i="1" s="1"/>
  <c r="Y796" i="1"/>
  <c r="Z796" i="1" s="1"/>
  <c r="Y797" i="1"/>
  <c r="Z797" i="1" s="1"/>
  <c r="Y798" i="1"/>
  <c r="Z798" i="1" s="1"/>
  <c r="Y799" i="1"/>
  <c r="Z799" i="1" s="1"/>
  <c r="Y800" i="1"/>
  <c r="Z800" i="1" s="1"/>
  <c r="Y801" i="1"/>
  <c r="Z801" i="1" s="1"/>
  <c r="Y802" i="1"/>
  <c r="Z802" i="1" s="1"/>
  <c r="Y803" i="1"/>
  <c r="Z803" i="1" s="1"/>
  <c r="Y804" i="1"/>
  <c r="Z804" i="1" s="1"/>
  <c r="Y805" i="1"/>
  <c r="Z805" i="1" s="1"/>
  <c r="Y806" i="1"/>
  <c r="Z806" i="1" s="1"/>
  <c r="Y807" i="1"/>
  <c r="Z807" i="1" s="1"/>
  <c r="Y808" i="1"/>
  <c r="Z808" i="1" s="1"/>
  <c r="Y809" i="1"/>
  <c r="Z809" i="1" s="1"/>
  <c r="Y810" i="1"/>
  <c r="Z810" i="1" s="1"/>
  <c r="Y811" i="1"/>
  <c r="Z811" i="1" s="1"/>
  <c r="Y812" i="1"/>
  <c r="Z812" i="1" s="1"/>
  <c r="Y813" i="1"/>
  <c r="Z813" i="1" s="1"/>
  <c r="Y814" i="1"/>
  <c r="Z814" i="1" s="1"/>
  <c r="Y815" i="1"/>
  <c r="Z815" i="1" s="1"/>
  <c r="Y816" i="1"/>
  <c r="Z816" i="1" s="1"/>
  <c r="Y817" i="1"/>
  <c r="Z817" i="1" s="1"/>
  <c r="Y818" i="1"/>
  <c r="Z818" i="1" s="1"/>
  <c r="Y819" i="1"/>
  <c r="Z819" i="1" s="1"/>
  <c r="Y820" i="1"/>
  <c r="Z820" i="1" s="1"/>
  <c r="Y821" i="1"/>
  <c r="Z821" i="1" s="1"/>
  <c r="Y822" i="1"/>
  <c r="Z822" i="1" s="1"/>
  <c r="Y823" i="1"/>
  <c r="Z823" i="1" s="1"/>
  <c r="Y824" i="1"/>
  <c r="Z824" i="1" s="1"/>
  <c r="Y825" i="1"/>
  <c r="Z825" i="1" s="1"/>
  <c r="Y826" i="1"/>
  <c r="Z826" i="1" s="1"/>
  <c r="Y827" i="1"/>
  <c r="Z827" i="1" s="1"/>
  <c r="Y828" i="1"/>
  <c r="Z828" i="1" s="1"/>
  <c r="Y829" i="1"/>
  <c r="Z829" i="1" s="1"/>
  <c r="Y830" i="1"/>
  <c r="Z830" i="1" s="1"/>
  <c r="Y831" i="1"/>
  <c r="Z831" i="1" s="1"/>
  <c r="Y832" i="1"/>
  <c r="Z832" i="1" s="1"/>
  <c r="Y833" i="1"/>
  <c r="Z833" i="1" s="1"/>
  <c r="Y846" i="1"/>
  <c r="Z846" i="1" s="1"/>
  <c r="Y847" i="1"/>
  <c r="Z847" i="1" s="1"/>
  <c r="Y848" i="1"/>
  <c r="Z848" i="1" s="1"/>
  <c r="Y849" i="1"/>
  <c r="Z849" i="1" s="1"/>
  <c r="Y850" i="1"/>
  <c r="Z850" i="1" s="1"/>
  <c r="Y851" i="1"/>
  <c r="Z851" i="1" s="1"/>
  <c r="Y852" i="1"/>
  <c r="Z852" i="1" s="1"/>
  <c r="Y853" i="1"/>
  <c r="Z853" i="1" s="1"/>
  <c r="Y856" i="1"/>
  <c r="Z856" i="1" s="1"/>
  <c r="Y857" i="1"/>
  <c r="Z857" i="1" s="1"/>
  <c r="Y858" i="1"/>
  <c r="Z858" i="1" s="1"/>
  <c r="Y859" i="1"/>
  <c r="Z859" i="1" s="1"/>
  <c r="Y860" i="1"/>
  <c r="Z860" i="1" s="1"/>
  <c r="Y861" i="1"/>
  <c r="Z861" i="1" s="1"/>
  <c r="Y862" i="1"/>
  <c r="Z862" i="1" s="1"/>
  <c r="Y863" i="1"/>
  <c r="Z863" i="1" s="1"/>
  <c r="Y864" i="1"/>
  <c r="Z864" i="1" s="1"/>
  <c r="Y865" i="1"/>
  <c r="Z865" i="1" s="1"/>
  <c r="Y866" i="1"/>
  <c r="Z866" i="1" s="1"/>
  <c r="Y867" i="1"/>
  <c r="Z867" i="1" s="1"/>
  <c r="Y868" i="1"/>
  <c r="Z868" i="1" s="1"/>
  <c r="Y869" i="1"/>
  <c r="Z869" i="1" s="1"/>
  <c r="Y870" i="1"/>
  <c r="Z870" i="1" s="1"/>
  <c r="Y871" i="1"/>
  <c r="Z871" i="1" s="1"/>
  <c r="Y872" i="1"/>
  <c r="Z872" i="1" s="1"/>
  <c r="Y873" i="1"/>
  <c r="Z873" i="1" s="1"/>
  <c r="Y874" i="1"/>
  <c r="Z874" i="1" s="1"/>
  <c r="Y875" i="1"/>
  <c r="Z875" i="1" s="1"/>
  <c r="Y876" i="1"/>
  <c r="Z876" i="1" s="1"/>
  <c r="Y877" i="1"/>
  <c r="Z877" i="1" s="1"/>
  <c r="Y878" i="1"/>
  <c r="Z878" i="1" s="1"/>
  <c r="Y879" i="1"/>
  <c r="Z879" i="1" s="1"/>
  <c r="Y880" i="1"/>
  <c r="Z880" i="1" s="1"/>
  <c r="Y881" i="1"/>
  <c r="Z881" i="1" s="1"/>
  <c r="Y882" i="1"/>
  <c r="Z882" i="1" s="1"/>
  <c r="Y883" i="1"/>
  <c r="Z883" i="1" s="1"/>
  <c r="Y884" i="1"/>
  <c r="Z884" i="1" s="1"/>
  <c r="Y885" i="1"/>
  <c r="Z885" i="1" s="1"/>
  <c r="Y886" i="1"/>
  <c r="Z886" i="1" s="1"/>
  <c r="Y887" i="1"/>
  <c r="Z887" i="1" s="1"/>
  <c r="Y888" i="1"/>
  <c r="Z888" i="1" s="1"/>
  <c r="Y889" i="1"/>
  <c r="Z889" i="1" s="1"/>
  <c r="Y890" i="1"/>
  <c r="Z890" i="1" s="1"/>
  <c r="Y891" i="1"/>
  <c r="Z891" i="1" s="1"/>
  <c r="Y892" i="1"/>
  <c r="Z892" i="1" s="1"/>
  <c r="Y893" i="1"/>
  <c r="Z893" i="1" s="1"/>
  <c r="Y894" i="1"/>
  <c r="Z894" i="1" s="1"/>
  <c r="Y895" i="1"/>
  <c r="Z895" i="1" s="1"/>
  <c r="Y896" i="1"/>
  <c r="Z896" i="1" s="1"/>
  <c r="Y897" i="1"/>
  <c r="Z897" i="1" s="1"/>
  <c r="Y898" i="1"/>
  <c r="Z898" i="1" s="1"/>
  <c r="Y899" i="1"/>
  <c r="Z899" i="1" s="1"/>
  <c r="Y900" i="1"/>
  <c r="Z900" i="1" s="1"/>
  <c r="Y901" i="1"/>
  <c r="Z901" i="1" s="1"/>
  <c r="Y902" i="1"/>
  <c r="Z902" i="1" s="1"/>
  <c r="Y903" i="1"/>
  <c r="Z903" i="1" s="1"/>
  <c r="Y904" i="1"/>
  <c r="Z904" i="1" s="1"/>
  <c r="Y905" i="1"/>
  <c r="Z905" i="1" s="1"/>
  <c r="Y906" i="1"/>
  <c r="Z906" i="1" s="1"/>
  <c r="Y913" i="1"/>
  <c r="Z913" i="1" s="1"/>
  <c r="Y914" i="1"/>
  <c r="Z914" i="1" s="1"/>
  <c r="Y915" i="1"/>
  <c r="Z915" i="1" s="1"/>
  <c r="Y916" i="1"/>
  <c r="Z916" i="1" s="1"/>
  <c r="Y917" i="1"/>
  <c r="Z917" i="1" s="1"/>
  <c r="Y918" i="1"/>
  <c r="Z918" i="1" s="1"/>
  <c r="Y919" i="1"/>
  <c r="Z919" i="1" s="1"/>
  <c r="Y920" i="1"/>
  <c r="Z920" i="1" s="1"/>
  <c r="Y921" i="1"/>
  <c r="Z921" i="1" s="1"/>
  <c r="Y922" i="1"/>
  <c r="Z922" i="1" s="1"/>
  <c r="Y923" i="1"/>
  <c r="Z923" i="1" s="1"/>
  <c r="Y924" i="1"/>
  <c r="Z924" i="1" s="1"/>
  <c r="Y925" i="1"/>
  <c r="Z925" i="1" s="1"/>
  <c r="Y926" i="1"/>
  <c r="Z926" i="1" s="1"/>
  <c r="Y927" i="1"/>
  <c r="Z927" i="1" s="1"/>
  <c r="Y928" i="1"/>
  <c r="Z928" i="1" s="1"/>
  <c r="Y929" i="1"/>
  <c r="Z929" i="1" s="1"/>
  <c r="Y930" i="1"/>
  <c r="Z930" i="1" s="1"/>
  <c r="Y931" i="1"/>
  <c r="Z931" i="1" s="1"/>
  <c r="Y932" i="1"/>
  <c r="Z932" i="1" s="1"/>
  <c r="Y933" i="1"/>
  <c r="Z933" i="1" s="1"/>
  <c r="Y934" i="1"/>
  <c r="Z934" i="1" s="1"/>
  <c r="Y935" i="1"/>
  <c r="Z935" i="1" s="1"/>
  <c r="Y940" i="1"/>
  <c r="Z940" i="1" s="1"/>
  <c r="Y941" i="1"/>
  <c r="Z941" i="1" s="1"/>
  <c r="Y942" i="1"/>
  <c r="Z942" i="1" s="1"/>
  <c r="Y943" i="1"/>
  <c r="Z943" i="1" s="1"/>
  <c r="Y944" i="1"/>
  <c r="Z944" i="1" s="1"/>
  <c r="Y945" i="1"/>
  <c r="Z945" i="1" s="1"/>
  <c r="Y946" i="1"/>
  <c r="Z946" i="1" s="1"/>
  <c r="Y947" i="1"/>
  <c r="Z947" i="1" s="1"/>
  <c r="Y948" i="1"/>
  <c r="Z948" i="1" s="1"/>
  <c r="Y949" i="1"/>
  <c r="Z949" i="1" s="1"/>
  <c r="Y950" i="1"/>
  <c r="Z950" i="1" s="1"/>
  <c r="Y951" i="1"/>
  <c r="Z951" i="1" s="1"/>
  <c r="Y952" i="1"/>
  <c r="Z952" i="1" s="1"/>
  <c r="Y955" i="1"/>
  <c r="Z955" i="1" s="1"/>
  <c r="Y956" i="1"/>
  <c r="Z956" i="1" s="1"/>
  <c r="Y957" i="1"/>
  <c r="Z957" i="1" s="1"/>
  <c r="Y958" i="1"/>
  <c r="Z958" i="1" s="1"/>
  <c r="Y959" i="1"/>
  <c r="Z959" i="1" s="1"/>
  <c r="Y962" i="1"/>
  <c r="Z962" i="1" s="1"/>
  <c r="Y963" i="1"/>
  <c r="Z963" i="1" s="1"/>
  <c r="Y964" i="1"/>
  <c r="Z964" i="1" s="1"/>
  <c r="Y965" i="1"/>
  <c r="Z965" i="1" s="1"/>
  <c r="Y966" i="1"/>
  <c r="Z966" i="1" s="1"/>
  <c r="Y967" i="1"/>
  <c r="Z967" i="1" s="1"/>
  <c r="Y970" i="1"/>
  <c r="Z970" i="1" s="1"/>
  <c r="Y971" i="1"/>
  <c r="Z971" i="1" s="1"/>
  <c r="Y972" i="1"/>
  <c r="Z972" i="1" s="1"/>
  <c r="Y973" i="1"/>
  <c r="Z973" i="1" s="1"/>
  <c r="Y974" i="1"/>
  <c r="Z974" i="1" s="1"/>
  <c r="Y975" i="1"/>
  <c r="Z975" i="1" s="1"/>
  <c r="Y976" i="1"/>
  <c r="Z976" i="1" s="1"/>
  <c r="Y977" i="1"/>
  <c r="Z977" i="1" s="1"/>
  <c r="Y978" i="1"/>
  <c r="Z978" i="1" s="1"/>
  <c r="Y979" i="1"/>
  <c r="Z979" i="1" s="1"/>
  <c r="Y980" i="1"/>
  <c r="Z980" i="1" s="1"/>
  <c r="Y981" i="1"/>
  <c r="Z981" i="1" s="1"/>
  <c r="Y1017" i="1"/>
  <c r="Z1017" i="1" s="1"/>
  <c r="Y1018" i="1"/>
  <c r="Z1018" i="1" s="1"/>
  <c r="Y1019" i="1"/>
  <c r="Z1019" i="1" s="1"/>
  <c r="Y1020" i="1"/>
  <c r="Z1020" i="1" s="1"/>
  <c r="Y1021" i="1"/>
  <c r="Z1021" i="1" s="1"/>
  <c r="Y1022" i="1"/>
  <c r="Z1022" i="1" s="1"/>
  <c r="Y1023" i="1"/>
  <c r="Z1023" i="1" s="1"/>
  <c r="Y1024" i="1"/>
  <c r="Z1024" i="1" s="1"/>
  <c r="Y1025" i="1"/>
  <c r="Z1025" i="1" s="1"/>
  <c r="Y1026" i="1"/>
  <c r="Z1026" i="1" s="1"/>
  <c r="Y1027" i="1"/>
  <c r="Z1027" i="1" s="1"/>
  <c r="Y1028" i="1"/>
  <c r="Z1028" i="1" s="1"/>
  <c r="Y1031" i="1"/>
  <c r="Z1031" i="1" s="1"/>
  <c r="Y1032" i="1"/>
  <c r="Z1032" i="1" s="1"/>
  <c r="Y1033" i="1"/>
  <c r="Z1033" i="1" s="1"/>
  <c r="Y1034" i="1"/>
  <c r="Z1034" i="1" s="1"/>
  <c r="Y1035" i="1"/>
  <c r="Z1035" i="1" s="1"/>
  <c r="Y1036" i="1"/>
  <c r="Z1036" i="1" s="1"/>
  <c r="Y1037" i="1"/>
  <c r="Z1037" i="1" s="1"/>
  <c r="Y1038" i="1"/>
  <c r="Z1038" i="1" s="1"/>
  <c r="Y1039" i="1"/>
  <c r="Z1039" i="1" s="1"/>
  <c r="Y1040" i="1"/>
  <c r="Z1040" i="1" s="1"/>
  <c r="Y1041" i="1"/>
  <c r="Z1041" i="1" s="1"/>
  <c r="Y1042" i="1"/>
  <c r="Z1042" i="1" s="1"/>
  <c r="Y1043" i="1"/>
  <c r="Z1043" i="1" s="1"/>
  <c r="Y1044" i="1"/>
  <c r="Z1044" i="1" s="1"/>
  <c r="Y1045" i="1"/>
  <c r="Z1045" i="1" s="1"/>
  <c r="Y1046" i="1"/>
  <c r="Z1046" i="1" s="1"/>
  <c r="Y1047" i="1"/>
  <c r="Z1047" i="1" s="1"/>
  <c r="Y1048" i="1"/>
  <c r="Z1048" i="1" s="1"/>
  <c r="Y1049" i="1"/>
  <c r="Z1049" i="1" s="1"/>
  <c r="Y1050" i="1"/>
  <c r="Z1050" i="1" s="1"/>
  <c r="Y1051" i="1"/>
  <c r="Z1051" i="1" s="1"/>
  <c r="Y1052" i="1"/>
  <c r="Z1052" i="1" s="1"/>
  <c r="Y1053" i="1"/>
  <c r="Z1053" i="1" s="1"/>
  <c r="Y1054" i="1"/>
  <c r="Z1054" i="1" s="1"/>
  <c r="Y1055" i="1"/>
  <c r="Z1055" i="1" s="1"/>
  <c r="Y1056" i="1"/>
  <c r="Z1056" i="1" s="1"/>
  <c r="Y1057" i="1"/>
  <c r="Z1057" i="1" s="1"/>
  <c r="Y1058" i="1"/>
  <c r="Z1058" i="1" s="1"/>
  <c r="Y1069" i="1"/>
  <c r="Z1069" i="1" s="1"/>
  <c r="Y1070" i="1"/>
  <c r="Z1070" i="1" s="1"/>
  <c r="Y1071" i="1"/>
  <c r="Z1071" i="1" s="1"/>
  <c r="Y1072" i="1"/>
  <c r="Z1072" i="1" s="1"/>
  <c r="Y1073" i="1"/>
  <c r="Z1073" i="1" s="1"/>
  <c r="Y1074" i="1"/>
  <c r="Z1074" i="1" s="1"/>
  <c r="Y1075" i="1"/>
  <c r="Z1075" i="1" s="1"/>
  <c r="Y1085" i="1"/>
  <c r="Z1085" i="1" s="1"/>
  <c r="Y1086" i="1"/>
  <c r="Z1086" i="1" s="1"/>
  <c r="Y1087" i="1"/>
  <c r="Z1087" i="1" s="1"/>
  <c r="Y1088" i="1"/>
  <c r="Z1088" i="1" s="1"/>
  <c r="Y1089" i="1"/>
  <c r="Z1089" i="1" s="1"/>
  <c r="Y1090" i="1"/>
  <c r="Z1090" i="1" s="1"/>
  <c r="Y1091" i="1"/>
  <c r="Z1091" i="1" s="1"/>
  <c r="Y1092" i="1"/>
  <c r="Z1092" i="1" s="1"/>
  <c r="Y1095" i="1"/>
  <c r="Z1095" i="1" s="1"/>
  <c r="Y1096" i="1"/>
  <c r="Z1096" i="1" s="1"/>
  <c r="Y1099" i="1"/>
  <c r="Z1099" i="1" s="1"/>
  <c r="Y1100" i="1"/>
  <c r="Z1100" i="1" s="1"/>
  <c r="Y1101" i="1"/>
  <c r="Z1101" i="1" s="1"/>
  <c r="Y1102" i="1"/>
  <c r="Z1102" i="1" s="1"/>
  <c r="Y1103" i="1"/>
  <c r="Z1103" i="1" s="1"/>
  <c r="Y1104" i="1"/>
  <c r="Z1104" i="1" s="1"/>
  <c r="Y1105" i="1"/>
  <c r="Z1105" i="1" s="1"/>
  <c r="Y1106" i="1"/>
  <c r="Z1106" i="1" s="1"/>
  <c r="Y1107" i="1"/>
  <c r="Z1107" i="1" s="1"/>
  <c r="Y1108" i="1"/>
  <c r="Z1108" i="1" s="1"/>
  <c r="Y1109" i="1"/>
  <c r="Z1109" i="1" s="1"/>
  <c r="Y1110" i="1"/>
  <c r="Z1110" i="1" s="1"/>
  <c r="Y1111" i="1"/>
  <c r="Z1111" i="1" s="1"/>
  <c r="Y1112" i="1"/>
  <c r="Z1112" i="1" s="1"/>
  <c r="Y1113" i="1"/>
  <c r="Z1113" i="1" s="1"/>
  <c r="Y1114" i="1"/>
  <c r="Z1114" i="1" s="1"/>
  <c r="Y1115" i="1"/>
  <c r="Z1115" i="1" s="1"/>
  <c r="Y1116" i="1"/>
  <c r="Z1116" i="1" s="1"/>
  <c r="Y1117" i="1"/>
  <c r="Z1117" i="1" s="1"/>
  <c r="Y1118" i="1"/>
  <c r="Z1118" i="1" s="1"/>
  <c r="Y1119" i="1"/>
  <c r="Z1119" i="1" s="1"/>
  <c r="Y1120" i="1"/>
  <c r="Z1120" i="1" s="1"/>
  <c r="Y1123" i="1"/>
  <c r="Z1123" i="1" s="1"/>
  <c r="Y1124" i="1"/>
  <c r="Z1124" i="1" s="1"/>
  <c r="Y1125" i="1"/>
  <c r="Z1125" i="1" s="1"/>
  <c r="Y1126" i="1"/>
  <c r="Z1126" i="1" s="1"/>
  <c r="Y1127" i="1"/>
  <c r="Z1127" i="1" s="1"/>
  <c r="Y1136" i="1"/>
  <c r="Z1136" i="1" s="1"/>
  <c r="Y1137" i="1"/>
  <c r="Z1137" i="1" s="1"/>
  <c r="Y1138" i="1"/>
  <c r="Z1138" i="1" s="1"/>
  <c r="Y1139" i="1"/>
  <c r="Z1139" i="1" s="1"/>
  <c r="Y1140" i="1"/>
  <c r="Z1140" i="1" s="1"/>
  <c r="Y1141" i="1"/>
  <c r="Z1141" i="1" s="1"/>
  <c r="Y1142" i="1"/>
  <c r="Z1142" i="1" s="1"/>
  <c r="Y1143" i="1"/>
  <c r="Z1143" i="1" s="1"/>
  <c r="Y1144" i="1"/>
  <c r="Z1144" i="1" s="1"/>
  <c r="Y1145" i="1"/>
  <c r="Z1145" i="1" s="1"/>
  <c r="Y1150" i="1"/>
  <c r="Z1150" i="1" s="1"/>
  <c r="Y1151" i="1"/>
  <c r="Z1151" i="1" s="1"/>
  <c r="Y1152" i="1"/>
  <c r="Z1152" i="1" s="1"/>
  <c r="Y1153" i="1"/>
  <c r="Z1153" i="1" s="1"/>
  <c r="T3" i="1"/>
  <c r="U3" i="1" s="1"/>
  <c r="T4" i="1"/>
  <c r="U4" i="1" s="1"/>
  <c r="T5" i="1"/>
  <c r="T6" i="1"/>
  <c r="U6" i="1" s="1"/>
  <c r="T7" i="1"/>
  <c r="U7" i="1" s="1"/>
  <c r="T8" i="1"/>
  <c r="U8" i="1" s="1"/>
  <c r="T9" i="1"/>
  <c r="U9" i="1" s="1"/>
  <c r="T10" i="1"/>
  <c r="U10" i="1" s="1"/>
  <c r="T13" i="1"/>
  <c r="U13" i="1" s="1"/>
  <c r="T14" i="1"/>
  <c r="U14" i="1" s="1"/>
  <c r="T15" i="1"/>
  <c r="U15" i="1" s="1"/>
  <c r="T16" i="1"/>
  <c r="U16" i="1" s="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5" i="1"/>
  <c r="U35" i="1" s="1"/>
  <c r="T38" i="1"/>
  <c r="U38" i="1" s="1"/>
  <c r="T39" i="1"/>
  <c r="U39" i="1" s="1"/>
  <c r="T40" i="1"/>
  <c r="U40" i="1" s="1"/>
  <c r="T41" i="1"/>
  <c r="U41" i="1" s="1"/>
  <c r="T42" i="1"/>
  <c r="U42"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60" i="1"/>
  <c r="U60" i="1" s="1"/>
  <c r="T61" i="1"/>
  <c r="U61" i="1" s="1"/>
  <c r="T62" i="1"/>
  <c r="U62"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82" i="1"/>
  <c r="U82"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20" i="1"/>
  <c r="U120" i="1" s="1"/>
  <c r="T123" i="1"/>
  <c r="U123" i="1" s="1"/>
  <c r="T124" i="1"/>
  <c r="U124" i="1" s="1"/>
  <c r="T125" i="1"/>
  <c r="U125" i="1" s="1"/>
  <c r="T126" i="1"/>
  <c r="U126" i="1" s="1"/>
  <c r="T127" i="1"/>
  <c r="U127" i="1" s="1"/>
  <c r="T128" i="1"/>
  <c r="U128"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2" i="1"/>
  <c r="U152" i="1" s="1"/>
  <c r="T153" i="1"/>
  <c r="U153" i="1" s="1"/>
  <c r="T154" i="1"/>
  <c r="U154" i="1" s="1"/>
  <c r="T155" i="1"/>
  <c r="U155" i="1" s="1"/>
  <c r="T156" i="1"/>
  <c r="U156" i="1" s="1"/>
  <c r="T157" i="1"/>
  <c r="U157"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8" i="1"/>
  <c r="U238" i="1" s="1"/>
  <c r="T239" i="1"/>
  <c r="U239" i="1" s="1"/>
  <c r="T240" i="1"/>
  <c r="U240" i="1" s="1"/>
  <c r="T241" i="1"/>
  <c r="U241" i="1" s="1"/>
  <c r="T242" i="1"/>
  <c r="U242" i="1" s="1"/>
  <c r="T243" i="1"/>
  <c r="U243" i="1" s="1"/>
  <c r="T244" i="1"/>
  <c r="U244" i="1" s="1"/>
  <c r="T245" i="1"/>
  <c r="U245" i="1" s="1"/>
  <c r="T246" i="1"/>
  <c r="U246" i="1" s="1"/>
  <c r="T247" i="1"/>
  <c r="U247" i="1" s="1"/>
  <c r="T250" i="1"/>
  <c r="U250" i="1" s="1"/>
  <c r="T251" i="1"/>
  <c r="U251" i="1" s="1"/>
  <c r="T254" i="1"/>
  <c r="U254" i="1" s="1"/>
  <c r="T255" i="1"/>
  <c r="U255" i="1" s="1"/>
  <c r="T256" i="1"/>
  <c r="U256" i="1" s="1"/>
  <c r="T257" i="1"/>
  <c r="U257" i="1" s="1"/>
  <c r="T258" i="1"/>
  <c r="U258" i="1" s="1"/>
  <c r="T259" i="1"/>
  <c r="U259" i="1" s="1"/>
  <c r="T260" i="1"/>
  <c r="U260" i="1" s="1"/>
  <c r="T261" i="1"/>
  <c r="U261" i="1" s="1"/>
  <c r="T262" i="1"/>
  <c r="U262" i="1" s="1"/>
  <c r="T263" i="1"/>
  <c r="U263" i="1" s="1"/>
  <c r="T264" i="1"/>
  <c r="U264" i="1" s="1"/>
  <c r="T267" i="1"/>
  <c r="U267" i="1" s="1"/>
  <c r="T268" i="1"/>
  <c r="U268" i="1" s="1"/>
  <c r="T269" i="1"/>
  <c r="U269" i="1" s="1"/>
  <c r="T270" i="1"/>
  <c r="U270" i="1" s="1"/>
  <c r="T271" i="1"/>
  <c r="U271" i="1" s="1"/>
  <c r="T272" i="1"/>
  <c r="U272" i="1" s="1"/>
  <c r="T273" i="1"/>
  <c r="U273" i="1" s="1"/>
  <c r="T274" i="1"/>
  <c r="U274" i="1" s="1"/>
  <c r="T275" i="1"/>
  <c r="U275" i="1" s="1"/>
  <c r="T276" i="1"/>
  <c r="U276" i="1" s="1"/>
  <c r="T277" i="1"/>
  <c r="U277" i="1" s="1"/>
  <c r="T278" i="1"/>
  <c r="U278" i="1" s="1"/>
  <c r="T279" i="1"/>
  <c r="U279" i="1" s="1"/>
  <c r="T280" i="1"/>
  <c r="U280" i="1" s="1"/>
  <c r="T281" i="1"/>
  <c r="U281" i="1" s="1"/>
  <c r="T282" i="1"/>
  <c r="U282" i="1" s="1"/>
  <c r="T283" i="1"/>
  <c r="U283" i="1" s="1"/>
  <c r="T284" i="1"/>
  <c r="U284" i="1" s="1"/>
  <c r="T285" i="1"/>
  <c r="U285" i="1" s="1"/>
  <c r="T286" i="1"/>
  <c r="U286" i="1" s="1"/>
  <c r="T287" i="1"/>
  <c r="U287" i="1" s="1"/>
  <c r="T288" i="1"/>
  <c r="U288" i="1" s="1"/>
  <c r="T289" i="1"/>
  <c r="U289" i="1" s="1"/>
  <c r="T290" i="1"/>
  <c r="U290" i="1" s="1"/>
  <c r="T291" i="1"/>
  <c r="U291" i="1" s="1"/>
  <c r="T292" i="1"/>
  <c r="U292" i="1" s="1"/>
  <c r="T293" i="1"/>
  <c r="U293" i="1" s="1"/>
  <c r="T294" i="1"/>
  <c r="U294" i="1" s="1"/>
  <c r="T295" i="1"/>
  <c r="U295" i="1" s="1"/>
  <c r="T296" i="1"/>
  <c r="U296" i="1" s="1"/>
  <c r="T297" i="1"/>
  <c r="U297" i="1" s="1"/>
  <c r="T298" i="1"/>
  <c r="U298" i="1" s="1"/>
  <c r="T299" i="1"/>
  <c r="U299" i="1" s="1"/>
  <c r="T300" i="1"/>
  <c r="U300" i="1" s="1"/>
  <c r="T301" i="1"/>
  <c r="U301" i="1" s="1"/>
  <c r="T302" i="1"/>
  <c r="U302" i="1" s="1"/>
  <c r="T303" i="1"/>
  <c r="U303" i="1" s="1"/>
  <c r="T304" i="1"/>
  <c r="U304" i="1" s="1"/>
  <c r="T305" i="1"/>
  <c r="U305" i="1" s="1"/>
  <c r="T306" i="1"/>
  <c r="U306" i="1" s="1"/>
  <c r="T307" i="1"/>
  <c r="U307" i="1" s="1"/>
  <c r="T308" i="1"/>
  <c r="U308" i="1" s="1"/>
  <c r="T309" i="1"/>
  <c r="U309" i="1" s="1"/>
  <c r="T310" i="1"/>
  <c r="U310" i="1" s="1"/>
  <c r="T311" i="1"/>
  <c r="U311" i="1" s="1"/>
  <c r="T312" i="1"/>
  <c r="U312" i="1" s="1"/>
  <c r="T313" i="1"/>
  <c r="U313" i="1" s="1"/>
  <c r="T314" i="1"/>
  <c r="U314" i="1" s="1"/>
  <c r="T315" i="1"/>
  <c r="U315" i="1" s="1"/>
  <c r="T316" i="1"/>
  <c r="U316" i="1" s="1"/>
  <c r="T319" i="1"/>
  <c r="U319" i="1" s="1"/>
  <c r="T320" i="1"/>
  <c r="U320" i="1" s="1"/>
  <c r="T321" i="1"/>
  <c r="U321" i="1" s="1"/>
  <c r="T322" i="1"/>
  <c r="U322" i="1" s="1"/>
  <c r="T323" i="1"/>
  <c r="U323" i="1" s="1"/>
  <c r="T324" i="1"/>
  <c r="U324" i="1" s="1"/>
  <c r="T325" i="1"/>
  <c r="U325" i="1" s="1"/>
  <c r="T326" i="1"/>
  <c r="U326" i="1" s="1"/>
  <c r="T327" i="1"/>
  <c r="U327" i="1" s="1"/>
  <c r="T328" i="1"/>
  <c r="U328" i="1" s="1"/>
  <c r="T329" i="1"/>
  <c r="U329" i="1" s="1"/>
  <c r="T330" i="1"/>
  <c r="U330" i="1" s="1"/>
  <c r="T331" i="1"/>
  <c r="U331" i="1" s="1"/>
  <c r="T332" i="1"/>
  <c r="U332" i="1" s="1"/>
  <c r="T333" i="1"/>
  <c r="U333" i="1" s="1"/>
  <c r="T334" i="1"/>
  <c r="U334" i="1" s="1"/>
  <c r="T335" i="1"/>
  <c r="U335" i="1" s="1"/>
  <c r="T336" i="1"/>
  <c r="U336" i="1" s="1"/>
  <c r="T337" i="1"/>
  <c r="U337" i="1" s="1"/>
  <c r="T338" i="1"/>
  <c r="U338" i="1" s="1"/>
  <c r="T339" i="1"/>
  <c r="U339" i="1" s="1"/>
  <c r="T340" i="1"/>
  <c r="U340" i="1" s="1"/>
  <c r="T341" i="1"/>
  <c r="U341" i="1" s="1"/>
  <c r="T342" i="1"/>
  <c r="U342" i="1" s="1"/>
  <c r="T343" i="1"/>
  <c r="U343" i="1" s="1"/>
  <c r="T344" i="1"/>
  <c r="U344" i="1" s="1"/>
  <c r="T345" i="1"/>
  <c r="U345" i="1" s="1"/>
  <c r="T346" i="1"/>
  <c r="U346" i="1" s="1"/>
  <c r="T347" i="1"/>
  <c r="U347" i="1" s="1"/>
  <c r="T348" i="1"/>
  <c r="U348" i="1" s="1"/>
  <c r="T349" i="1"/>
  <c r="U349" i="1" s="1"/>
  <c r="T350" i="1"/>
  <c r="U350" i="1" s="1"/>
  <c r="T351" i="1"/>
  <c r="U351" i="1" s="1"/>
  <c r="T352" i="1"/>
  <c r="U352" i="1" s="1"/>
  <c r="T353" i="1"/>
  <c r="U353" i="1" s="1"/>
  <c r="T354" i="1"/>
  <c r="U354" i="1" s="1"/>
  <c r="T355" i="1"/>
  <c r="U355" i="1" s="1"/>
  <c r="T356" i="1"/>
  <c r="U356" i="1" s="1"/>
  <c r="T357" i="1"/>
  <c r="U357" i="1" s="1"/>
  <c r="T358" i="1"/>
  <c r="U358" i="1" s="1"/>
  <c r="T361" i="1"/>
  <c r="U361" i="1" s="1"/>
  <c r="T362" i="1"/>
  <c r="U362" i="1" s="1"/>
  <c r="T365" i="1"/>
  <c r="U365" i="1" s="1"/>
  <c r="T368" i="1"/>
  <c r="U368" i="1" s="1"/>
  <c r="T369" i="1"/>
  <c r="U369" i="1" s="1"/>
  <c r="T370" i="1"/>
  <c r="U370" i="1" s="1"/>
  <c r="T371" i="1"/>
  <c r="U371" i="1" s="1"/>
  <c r="T372" i="1"/>
  <c r="U372" i="1" s="1"/>
  <c r="T373" i="1"/>
  <c r="U373" i="1" s="1"/>
  <c r="T374" i="1"/>
  <c r="U374" i="1" s="1"/>
  <c r="T375" i="1"/>
  <c r="U375" i="1" s="1"/>
  <c r="T376" i="1"/>
  <c r="U376" i="1" s="1"/>
  <c r="T379" i="1"/>
  <c r="U379" i="1" s="1"/>
  <c r="T380" i="1"/>
  <c r="U380" i="1" s="1"/>
  <c r="T381" i="1"/>
  <c r="U381" i="1" s="1"/>
  <c r="T382" i="1"/>
  <c r="U382" i="1" s="1"/>
  <c r="T383" i="1"/>
  <c r="U383" i="1" s="1"/>
  <c r="T384" i="1"/>
  <c r="U384" i="1" s="1"/>
  <c r="T385" i="1"/>
  <c r="U385" i="1" s="1"/>
  <c r="T386" i="1"/>
  <c r="U386" i="1" s="1"/>
  <c r="T387" i="1"/>
  <c r="U387" i="1" s="1"/>
  <c r="T388" i="1"/>
  <c r="U388" i="1" s="1"/>
  <c r="T389" i="1"/>
  <c r="U389" i="1" s="1"/>
  <c r="T390" i="1"/>
  <c r="U390" i="1" s="1"/>
  <c r="T391" i="1"/>
  <c r="U391" i="1" s="1"/>
  <c r="T392" i="1"/>
  <c r="U392" i="1" s="1"/>
  <c r="T393" i="1"/>
  <c r="U393" i="1" s="1"/>
  <c r="T396" i="1"/>
  <c r="U396" i="1" s="1"/>
  <c r="T397" i="1"/>
  <c r="U397" i="1" s="1"/>
  <c r="T403" i="1"/>
  <c r="U403" i="1" s="1"/>
  <c r="T406" i="1"/>
  <c r="U406" i="1" s="1"/>
  <c r="T407" i="1"/>
  <c r="U407" i="1" s="1"/>
  <c r="T408" i="1"/>
  <c r="U408" i="1" s="1"/>
  <c r="T409" i="1"/>
  <c r="U409" i="1" s="1"/>
  <c r="T410" i="1"/>
  <c r="U410" i="1" s="1"/>
  <c r="T411" i="1"/>
  <c r="U411" i="1" s="1"/>
  <c r="T412" i="1"/>
  <c r="U412" i="1" s="1"/>
  <c r="T413" i="1"/>
  <c r="U413" i="1" s="1"/>
  <c r="T414" i="1"/>
  <c r="U414" i="1" s="1"/>
  <c r="T415" i="1"/>
  <c r="U415" i="1" s="1"/>
  <c r="T416" i="1"/>
  <c r="U416" i="1" s="1"/>
  <c r="T417" i="1"/>
  <c r="U417" i="1" s="1"/>
  <c r="T418" i="1"/>
  <c r="U418" i="1" s="1"/>
  <c r="T419" i="1"/>
  <c r="U419" i="1" s="1"/>
  <c r="T420" i="1"/>
  <c r="U420" i="1" s="1"/>
  <c r="T421" i="1"/>
  <c r="U421" i="1" s="1"/>
  <c r="T422" i="1"/>
  <c r="U422" i="1" s="1"/>
  <c r="T423" i="1"/>
  <c r="U423" i="1" s="1"/>
  <c r="T424" i="1"/>
  <c r="U424" i="1" s="1"/>
  <c r="T425" i="1"/>
  <c r="U425" i="1" s="1"/>
  <c r="T426" i="1"/>
  <c r="U426" i="1" s="1"/>
  <c r="T427" i="1"/>
  <c r="U427" i="1" s="1"/>
  <c r="T428" i="1"/>
  <c r="U428" i="1" s="1"/>
  <c r="T429" i="1"/>
  <c r="U429" i="1" s="1"/>
  <c r="T430" i="1"/>
  <c r="U430" i="1" s="1"/>
  <c r="T431" i="1"/>
  <c r="U431" i="1" s="1"/>
  <c r="T432" i="1"/>
  <c r="U432" i="1" s="1"/>
  <c r="T433" i="1"/>
  <c r="U433" i="1" s="1"/>
  <c r="T434" i="1"/>
  <c r="U434" i="1" s="1"/>
  <c r="T435" i="1"/>
  <c r="U435" i="1" s="1"/>
  <c r="T436" i="1"/>
  <c r="U436" i="1" s="1"/>
  <c r="T437" i="1"/>
  <c r="U437" i="1" s="1"/>
  <c r="T438" i="1"/>
  <c r="U438" i="1" s="1"/>
  <c r="T439" i="1"/>
  <c r="U439" i="1" s="1"/>
  <c r="T440" i="1"/>
  <c r="U440" i="1" s="1"/>
  <c r="T443" i="1"/>
  <c r="U443" i="1" s="1"/>
  <c r="T444" i="1"/>
  <c r="U444" i="1" s="1"/>
  <c r="T445" i="1"/>
  <c r="U445" i="1" s="1"/>
  <c r="T446" i="1"/>
  <c r="U446" i="1" s="1"/>
  <c r="T447" i="1"/>
  <c r="U447" i="1" s="1"/>
  <c r="T448" i="1"/>
  <c r="U448" i="1" s="1"/>
  <c r="T449" i="1"/>
  <c r="U449" i="1" s="1"/>
  <c r="T450" i="1"/>
  <c r="U450" i="1" s="1"/>
  <c r="T451" i="1"/>
  <c r="U451" i="1" s="1"/>
  <c r="T452" i="1"/>
  <c r="U452" i="1" s="1"/>
  <c r="T453" i="1"/>
  <c r="U453" i="1" s="1"/>
  <c r="T454" i="1"/>
  <c r="U454" i="1" s="1"/>
  <c r="T455" i="1"/>
  <c r="U455" i="1" s="1"/>
  <c r="T456" i="1"/>
  <c r="U456" i="1" s="1"/>
  <c r="T457" i="1"/>
  <c r="U457" i="1" s="1"/>
  <c r="T458" i="1"/>
  <c r="U458" i="1" s="1"/>
  <c r="T461" i="1"/>
  <c r="U461" i="1" s="1"/>
  <c r="T462" i="1"/>
  <c r="U462" i="1" s="1"/>
  <c r="T463" i="1"/>
  <c r="U463" i="1" s="1"/>
  <c r="T464" i="1"/>
  <c r="U464" i="1" s="1"/>
  <c r="T465" i="1"/>
  <c r="U465" i="1" s="1"/>
  <c r="T466" i="1"/>
  <c r="U466" i="1" s="1"/>
  <c r="T467" i="1"/>
  <c r="U467" i="1" s="1"/>
  <c r="T468" i="1"/>
  <c r="U468" i="1" s="1"/>
  <c r="T469" i="1"/>
  <c r="U469" i="1" s="1"/>
  <c r="T470" i="1"/>
  <c r="U470" i="1" s="1"/>
  <c r="T471" i="1"/>
  <c r="U471" i="1" s="1"/>
  <c r="T472" i="1"/>
  <c r="U472" i="1" s="1"/>
  <c r="T473" i="1"/>
  <c r="U473" i="1" s="1"/>
  <c r="T474" i="1"/>
  <c r="U474" i="1" s="1"/>
  <c r="T475" i="1"/>
  <c r="U475" i="1" s="1"/>
  <c r="T476" i="1"/>
  <c r="U476" i="1" s="1"/>
  <c r="T477" i="1"/>
  <c r="U477" i="1" s="1"/>
  <c r="T478" i="1"/>
  <c r="U478" i="1" s="1"/>
  <c r="T479" i="1"/>
  <c r="U479" i="1" s="1"/>
  <c r="T480" i="1"/>
  <c r="U480" i="1" s="1"/>
  <c r="T481" i="1"/>
  <c r="U481" i="1" s="1"/>
  <c r="T482" i="1"/>
  <c r="U482" i="1" s="1"/>
  <c r="T483" i="1"/>
  <c r="U483" i="1" s="1"/>
  <c r="T484" i="1"/>
  <c r="U484" i="1" s="1"/>
  <c r="T485" i="1"/>
  <c r="U485" i="1" s="1"/>
  <c r="T486" i="1"/>
  <c r="U486" i="1" s="1"/>
  <c r="T489" i="1"/>
  <c r="U489" i="1" s="1"/>
  <c r="T490" i="1"/>
  <c r="U490" i="1" s="1"/>
  <c r="T491" i="1"/>
  <c r="U491" i="1" s="1"/>
  <c r="T492" i="1"/>
  <c r="U492" i="1" s="1"/>
  <c r="T493" i="1"/>
  <c r="U493" i="1" s="1"/>
  <c r="T494" i="1"/>
  <c r="U494" i="1" s="1"/>
  <c r="T495" i="1"/>
  <c r="U495" i="1" s="1"/>
  <c r="T496" i="1"/>
  <c r="U496" i="1" s="1"/>
  <c r="T497" i="1"/>
  <c r="U497" i="1" s="1"/>
  <c r="T498" i="1"/>
  <c r="U498" i="1" s="1"/>
  <c r="T499" i="1"/>
  <c r="U499" i="1" s="1"/>
  <c r="T500" i="1"/>
  <c r="U500" i="1" s="1"/>
  <c r="T501" i="1"/>
  <c r="U501" i="1" s="1"/>
  <c r="T502" i="1"/>
  <c r="U502" i="1" s="1"/>
  <c r="T503" i="1"/>
  <c r="U503" i="1" s="1"/>
  <c r="T504" i="1"/>
  <c r="U504" i="1" s="1"/>
  <c r="T505" i="1"/>
  <c r="U505" i="1" s="1"/>
  <c r="T506" i="1"/>
  <c r="U506" i="1" s="1"/>
  <c r="T507" i="1"/>
  <c r="U507" i="1" s="1"/>
  <c r="T508" i="1"/>
  <c r="U508" i="1" s="1"/>
  <c r="T509" i="1"/>
  <c r="U509" i="1" s="1"/>
  <c r="T510" i="1"/>
  <c r="U510" i="1" s="1"/>
  <c r="T511" i="1"/>
  <c r="U511" i="1" s="1"/>
  <c r="T512" i="1"/>
  <c r="U512" i="1" s="1"/>
  <c r="T513" i="1"/>
  <c r="U513" i="1" s="1"/>
  <c r="T516" i="1"/>
  <c r="U516" i="1" s="1"/>
  <c r="T517" i="1"/>
  <c r="U517" i="1" s="1"/>
  <c r="T518" i="1"/>
  <c r="U518" i="1" s="1"/>
  <c r="T519" i="1"/>
  <c r="U519" i="1" s="1"/>
  <c r="T520" i="1"/>
  <c r="U520" i="1" s="1"/>
  <c r="T521" i="1"/>
  <c r="U521" i="1" s="1"/>
  <c r="T522" i="1"/>
  <c r="U522" i="1" s="1"/>
  <c r="T523" i="1"/>
  <c r="U523" i="1" s="1"/>
  <c r="T524" i="1"/>
  <c r="U524" i="1" s="1"/>
  <c r="T525" i="1"/>
  <c r="U525" i="1" s="1"/>
  <c r="T526" i="1"/>
  <c r="U526" i="1" s="1"/>
  <c r="T527" i="1"/>
  <c r="U527" i="1" s="1"/>
  <c r="T528" i="1"/>
  <c r="U528" i="1" s="1"/>
  <c r="T529" i="1"/>
  <c r="U529" i="1" s="1"/>
  <c r="T530" i="1"/>
  <c r="U530" i="1" s="1"/>
  <c r="T531" i="1"/>
  <c r="U531" i="1" s="1"/>
  <c r="T532" i="1"/>
  <c r="U532" i="1" s="1"/>
  <c r="T533" i="1"/>
  <c r="U533" i="1" s="1"/>
  <c r="T534" i="1"/>
  <c r="U534" i="1" s="1"/>
  <c r="T535" i="1"/>
  <c r="U535" i="1" s="1"/>
  <c r="T536" i="1"/>
  <c r="U536" i="1" s="1"/>
  <c r="T537" i="1"/>
  <c r="U537" i="1" s="1"/>
  <c r="T538" i="1"/>
  <c r="U538" i="1" s="1"/>
  <c r="T539" i="1"/>
  <c r="U539" i="1" s="1"/>
  <c r="T540" i="1"/>
  <c r="U540" i="1" s="1"/>
  <c r="T541" i="1"/>
  <c r="U541" i="1" s="1"/>
  <c r="T544" i="1"/>
  <c r="U544" i="1" s="1"/>
  <c r="T545" i="1"/>
  <c r="U545" i="1" s="1"/>
  <c r="T546" i="1"/>
  <c r="U546" i="1" s="1"/>
  <c r="T547" i="1"/>
  <c r="U547" i="1" s="1"/>
  <c r="T548" i="1"/>
  <c r="U548" i="1" s="1"/>
  <c r="T549" i="1"/>
  <c r="U549" i="1" s="1"/>
  <c r="T550" i="1"/>
  <c r="U550" i="1" s="1"/>
  <c r="T551" i="1"/>
  <c r="U551" i="1" s="1"/>
  <c r="T552" i="1"/>
  <c r="U552" i="1" s="1"/>
  <c r="T553" i="1"/>
  <c r="U553" i="1" s="1"/>
  <c r="T554" i="1"/>
  <c r="U554" i="1" s="1"/>
  <c r="T555" i="1"/>
  <c r="U555" i="1" s="1"/>
  <c r="T556" i="1"/>
  <c r="U556" i="1" s="1"/>
  <c r="T557" i="1"/>
  <c r="U557" i="1" s="1"/>
  <c r="T558" i="1"/>
  <c r="U558" i="1" s="1"/>
  <c r="T559" i="1"/>
  <c r="U559" i="1" s="1"/>
  <c r="T560" i="1"/>
  <c r="U560" i="1" s="1"/>
  <c r="T561" i="1"/>
  <c r="U561" i="1" s="1"/>
  <c r="T562" i="1"/>
  <c r="U562" i="1" s="1"/>
  <c r="T563" i="1"/>
  <c r="U563" i="1" s="1"/>
  <c r="T564" i="1"/>
  <c r="U564" i="1" s="1"/>
  <c r="T565" i="1"/>
  <c r="U565" i="1" s="1"/>
  <c r="T566" i="1"/>
  <c r="U566" i="1" s="1"/>
  <c r="T567" i="1"/>
  <c r="U567" i="1" s="1"/>
  <c r="T568" i="1"/>
  <c r="U568" i="1" s="1"/>
  <c r="T573" i="1"/>
  <c r="U573" i="1" s="1"/>
  <c r="T574" i="1"/>
  <c r="U574" i="1" s="1"/>
  <c r="T575" i="1"/>
  <c r="U575" i="1" s="1"/>
  <c r="T576" i="1"/>
  <c r="U576" i="1" s="1"/>
  <c r="T577" i="1"/>
  <c r="U577" i="1" s="1"/>
  <c r="T578" i="1"/>
  <c r="U578" i="1" s="1"/>
  <c r="T579" i="1"/>
  <c r="U579" i="1" s="1"/>
  <c r="T580" i="1"/>
  <c r="U580" i="1" s="1"/>
  <c r="T581" i="1"/>
  <c r="U581" i="1" s="1"/>
  <c r="T582" i="1"/>
  <c r="U582" i="1" s="1"/>
  <c r="T583" i="1"/>
  <c r="U583" i="1" s="1"/>
  <c r="T584" i="1"/>
  <c r="U584" i="1" s="1"/>
  <c r="T592" i="1"/>
  <c r="U592" i="1" s="1"/>
  <c r="T593" i="1"/>
  <c r="T594" i="1"/>
  <c r="U594" i="1" s="1"/>
  <c r="T595" i="1"/>
  <c r="U595" i="1" s="1"/>
  <c r="T596" i="1"/>
  <c r="U596" i="1" s="1"/>
  <c r="T597" i="1"/>
  <c r="U597" i="1" s="1"/>
  <c r="T598" i="1"/>
  <c r="U598" i="1" s="1"/>
  <c r="T599" i="1"/>
  <c r="U599" i="1" s="1"/>
  <c r="T600" i="1"/>
  <c r="U600" i="1" s="1"/>
  <c r="T601" i="1"/>
  <c r="U601" i="1" s="1"/>
  <c r="T602" i="1"/>
  <c r="U602" i="1" s="1"/>
  <c r="T603" i="1"/>
  <c r="U603" i="1" s="1"/>
  <c r="T610" i="1"/>
  <c r="U610" i="1" s="1"/>
  <c r="T611" i="1"/>
  <c r="U611" i="1" s="1"/>
  <c r="T612" i="1"/>
  <c r="U612" i="1" s="1"/>
  <c r="T613" i="1"/>
  <c r="U613" i="1" s="1"/>
  <c r="T614" i="1"/>
  <c r="U614" i="1" s="1"/>
  <c r="T615" i="1"/>
  <c r="U615" i="1" s="1"/>
  <c r="T616" i="1"/>
  <c r="U616" i="1" s="1"/>
  <c r="T617" i="1"/>
  <c r="U617" i="1" s="1"/>
  <c r="T618" i="1"/>
  <c r="U618" i="1" s="1"/>
  <c r="T619" i="1"/>
  <c r="U619" i="1" s="1"/>
  <c r="T622" i="1"/>
  <c r="U622" i="1" s="1"/>
  <c r="T623" i="1"/>
  <c r="U623" i="1" s="1"/>
  <c r="T624" i="1"/>
  <c r="U624" i="1" s="1"/>
  <c r="T625" i="1"/>
  <c r="U625" i="1" s="1"/>
  <c r="T634" i="1"/>
  <c r="U634" i="1" s="1"/>
  <c r="T635" i="1"/>
  <c r="U635" i="1" s="1"/>
  <c r="T636" i="1"/>
  <c r="U636" i="1" s="1"/>
  <c r="T637" i="1"/>
  <c r="U637" i="1" s="1"/>
  <c r="T638" i="1"/>
  <c r="U638" i="1" s="1"/>
  <c r="T639" i="1"/>
  <c r="U639" i="1" s="1"/>
  <c r="T640" i="1"/>
  <c r="U640" i="1" s="1"/>
  <c r="T641" i="1"/>
  <c r="U641" i="1" s="1"/>
  <c r="T642" i="1"/>
  <c r="U642" i="1" s="1"/>
  <c r="T643" i="1"/>
  <c r="U643" i="1" s="1"/>
  <c r="T644" i="1"/>
  <c r="U644" i="1" s="1"/>
  <c r="T645" i="1"/>
  <c r="U645" i="1" s="1"/>
  <c r="T646" i="1"/>
  <c r="U646" i="1" s="1"/>
  <c r="T647" i="1"/>
  <c r="U647" i="1" s="1"/>
  <c r="T648" i="1"/>
  <c r="U648" i="1" s="1"/>
  <c r="T649" i="1"/>
  <c r="U649" i="1" s="1"/>
  <c r="T650" i="1"/>
  <c r="U650" i="1" s="1"/>
  <c r="T651" i="1"/>
  <c r="U651" i="1" s="1"/>
  <c r="T667" i="1"/>
  <c r="U667" i="1" s="1"/>
  <c r="T668" i="1"/>
  <c r="U668" i="1" s="1"/>
  <c r="T669" i="1"/>
  <c r="U669" i="1" s="1"/>
  <c r="T670" i="1"/>
  <c r="U670" i="1" s="1"/>
  <c r="T671" i="1"/>
  <c r="U671" i="1" s="1"/>
  <c r="T672" i="1"/>
  <c r="U672" i="1" s="1"/>
  <c r="T673" i="1"/>
  <c r="U673" i="1" s="1"/>
  <c r="T674" i="1"/>
  <c r="U674" i="1" s="1"/>
  <c r="T675" i="1"/>
  <c r="U675" i="1" s="1"/>
  <c r="T676" i="1"/>
  <c r="U676" i="1" s="1"/>
  <c r="T677" i="1"/>
  <c r="U677" i="1" s="1"/>
  <c r="T678" i="1"/>
  <c r="U678" i="1" s="1"/>
  <c r="T688" i="1"/>
  <c r="U688" i="1" s="1"/>
  <c r="T689" i="1"/>
  <c r="U689" i="1" s="1"/>
  <c r="T690" i="1"/>
  <c r="U690" i="1" s="1"/>
  <c r="T691" i="1"/>
  <c r="U691" i="1" s="1"/>
  <c r="T692" i="1"/>
  <c r="U692" i="1" s="1"/>
  <c r="T693" i="1"/>
  <c r="U693" i="1" s="1"/>
  <c r="T694" i="1"/>
  <c r="U694" i="1" s="1"/>
  <c r="T695" i="1"/>
  <c r="U695" i="1" s="1"/>
  <c r="T698" i="1"/>
  <c r="U698" i="1" s="1"/>
  <c r="T699" i="1"/>
  <c r="U699" i="1" s="1"/>
  <c r="T700" i="1"/>
  <c r="U700" i="1" s="1"/>
  <c r="T701" i="1"/>
  <c r="U701" i="1" s="1"/>
  <c r="T702" i="1"/>
  <c r="U702" i="1" s="1"/>
  <c r="T703" i="1"/>
  <c r="U703" i="1" s="1"/>
  <c r="T704" i="1"/>
  <c r="U704" i="1" s="1"/>
  <c r="T705" i="1"/>
  <c r="U705" i="1" s="1"/>
  <c r="T706" i="1"/>
  <c r="U706" i="1" s="1"/>
  <c r="T707" i="1"/>
  <c r="U707" i="1" s="1"/>
  <c r="T708" i="1"/>
  <c r="U708" i="1" s="1"/>
  <c r="T709" i="1"/>
  <c r="U709" i="1" s="1"/>
  <c r="T710" i="1"/>
  <c r="U710" i="1" s="1"/>
  <c r="T711" i="1"/>
  <c r="U711" i="1" s="1"/>
  <c r="T712" i="1"/>
  <c r="U712" i="1" s="1"/>
  <c r="T713" i="1"/>
  <c r="U713" i="1" s="1"/>
  <c r="T714" i="1"/>
  <c r="U714" i="1" s="1"/>
  <c r="T715" i="1"/>
  <c r="U715" i="1" s="1"/>
  <c r="T716" i="1"/>
  <c r="U716" i="1" s="1"/>
  <c r="T726" i="1"/>
  <c r="U726" i="1" s="1"/>
  <c r="T727" i="1"/>
  <c r="U727" i="1" s="1"/>
  <c r="T728" i="1"/>
  <c r="U728" i="1" s="1"/>
  <c r="T729" i="1"/>
  <c r="U729" i="1" s="1"/>
  <c r="T730" i="1"/>
  <c r="U730" i="1" s="1"/>
  <c r="T731" i="1"/>
  <c r="U731" i="1" s="1"/>
  <c r="T732" i="1"/>
  <c r="U732" i="1" s="1"/>
  <c r="T733" i="1"/>
  <c r="U733" i="1" s="1"/>
  <c r="T737" i="1"/>
  <c r="U737" i="1" s="1"/>
  <c r="T738" i="1"/>
  <c r="U738" i="1" s="1"/>
  <c r="T739" i="1"/>
  <c r="U739" i="1" s="1"/>
  <c r="T740" i="1"/>
  <c r="U740" i="1" s="1"/>
  <c r="T741" i="1"/>
  <c r="U741" i="1" s="1"/>
  <c r="T742" i="1"/>
  <c r="U742" i="1" s="1"/>
  <c r="T743" i="1"/>
  <c r="U743" i="1" s="1"/>
  <c r="T744" i="1"/>
  <c r="U744" i="1" s="1"/>
  <c r="T745" i="1"/>
  <c r="U745" i="1" s="1"/>
  <c r="T746" i="1"/>
  <c r="U746" i="1" s="1"/>
  <c r="T747" i="1"/>
  <c r="U747" i="1" s="1"/>
  <c r="T748" i="1"/>
  <c r="U748" i="1" s="1"/>
  <c r="T749" i="1"/>
  <c r="U749" i="1" s="1"/>
  <c r="T753" i="1"/>
  <c r="U753" i="1" s="1"/>
  <c r="T754" i="1"/>
  <c r="U754" i="1" s="1"/>
  <c r="T755" i="1"/>
  <c r="U755" i="1" s="1"/>
  <c r="T756" i="1"/>
  <c r="U756" i="1" s="1"/>
  <c r="T757" i="1"/>
  <c r="U757" i="1" s="1"/>
  <c r="T758" i="1"/>
  <c r="U758" i="1" s="1"/>
  <c r="T759" i="1"/>
  <c r="U759" i="1" s="1"/>
  <c r="T760" i="1"/>
  <c r="U760" i="1" s="1"/>
  <c r="T761" i="1"/>
  <c r="U761" i="1" s="1"/>
  <c r="T762" i="1"/>
  <c r="U762" i="1" s="1"/>
  <c r="T763" i="1"/>
  <c r="U763" i="1" s="1"/>
  <c r="T764" i="1"/>
  <c r="U764" i="1" s="1"/>
  <c r="T765" i="1"/>
  <c r="U765" i="1" s="1"/>
  <c r="T766" i="1"/>
  <c r="U766" i="1" s="1"/>
  <c r="T767" i="1"/>
  <c r="U767" i="1" s="1"/>
  <c r="T768" i="1"/>
  <c r="U768" i="1" s="1"/>
  <c r="T771" i="1"/>
  <c r="U771" i="1" s="1"/>
  <c r="T772" i="1"/>
  <c r="U772" i="1" s="1"/>
  <c r="T773" i="1"/>
  <c r="U773" i="1" s="1"/>
  <c r="T774" i="1"/>
  <c r="U774" i="1" s="1"/>
  <c r="T775" i="1"/>
  <c r="U775" i="1" s="1"/>
  <c r="T778" i="1"/>
  <c r="U778" i="1" s="1"/>
  <c r="T781" i="1"/>
  <c r="U781" i="1" s="1"/>
  <c r="T782" i="1"/>
  <c r="U782" i="1" s="1"/>
  <c r="T783" i="1"/>
  <c r="U783" i="1" s="1"/>
  <c r="T784" i="1"/>
  <c r="U784" i="1" s="1"/>
  <c r="T785" i="1"/>
  <c r="U785" i="1" s="1"/>
  <c r="T786" i="1"/>
  <c r="U786" i="1" s="1"/>
  <c r="T787" i="1"/>
  <c r="U787" i="1" s="1"/>
  <c r="T788" i="1"/>
  <c r="U788" i="1" s="1"/>
  <c r="T789" i="1"/>
  <c r="U789" i="1" s="1"/>
  <c r="T790" i="1"/>
  <c r="U790" i="1" s="1"/>
  <c r="T791" i="1"/>
  <c r="U791" i="1" s="1"/>
  <c r="T792" i="1"/>
  <c r="U792" i="1" s="1"/>
  <c r="T793" i="1"/>
  <c r="U793" i="1" s="1"/>
  <c r="T794" i="1"/>
  <c r="U794" i="1" s="1"/>
  <c r="T795" i="1"/>
  <c r="U795" i="1" s="1"/>
  <c r="T796" i="1"/>
  <c r="U796" i="1" s="1"/>
  <c r="T797" i="1"/>
  <c r="U797" i="1" s="1"/>
  <c r="T798" i="1"/>
  <c r="U798" i="1" s="1"/>
  <c r="T799" i="1"/>
  <c r="U799" i="1" s="1"/>
  <c r="T800" i="1"/>
  <c r="U800" i="1" s="1"/>
  <c r="T801" i="1"/>
  <c r="U801" i="1" s="1"/>
  <c r="T802" i="1"/>
  <c r="U802" i="1" s="1"/>
  <c r="T803" i="1"/>
  <c r="U803" i="1" s="1"/>
  <c r="T804" i="1"/>
  <c r="U804" i="1" s="1"/>
  <c r="T805" i="1"/>
  <c r="U805" i="1" s="1"/>
  <c r="T806" i="1"/>
  <c r="U806" i="1" s="1"/>
  <c r="T807" i="1"/>
  <c r="U807" i="1" s="1"/>
  <c r="T808" i="1"/>
  <c r="U808" i="1" s="1"/>
  <c r="T809" i="1"/>
  <c r="U809" i="1" s="1"/>
  <c r="T810" i="1"/>
  <c r="U810" i="1" s="1"/>
  <c r="T811" i="1"/>
  <c r="U811" i="1" s="1"/>
  <c r="T812" i="1"/>
  <c r="U812" i="1" s="1"/>
  <c r="T813" i="1"/>
  <c r="U813" i="1" s="1"/>
  <c r="T814" i="1"/>
  <c r="U814" i="1" s="1"/>
  <c r="T815" i="1"/>
  <c r="U815" i="1" s="1"/>
  <c r="T816" i="1"/>
  <c r="U816" i="1" s="1"/>
  <c r="T817" i="1"/>
  <c r="U817" i="1" s="1"/>
  <c r="T818" i="1"/>
  <c r="U818" i="1" s="1"/>
  <c r="T819" i="1"/>
  <c r="U819" i="1" s="1"/>
  <c r="T820" i="1"/>
  <c r="U820" i="1" s="1"/>
  <c r="T821" i="1"/>
  <c r="U821" i="1" s="1"/>
  <c r="T822" i="1"/>
  <c r="U822" i="1" s="1"/>
  <c r="T823" i="1"/>
  <c r="U823" i="1" s="1"/>
  <c r="T824" i="1"/>
  <c r="U824" i="1" s="1"/>
  <c r="T825" i="1"/>
  <c r="U825" i="1" s="1"/>
  <c r="T826" i="1"/>
  <c r="U826" i="1" s="1"/>
  <c r="T827" i="1"/>
  <c r="U827" i="1" s="1"/>
  <c r="T828" i="1"/>
  <c r="U828" i="1" s="1"/>
  <c r="T829" i="1"/>
  <c r="U829" i="1" s="1"/>
  <c r="T830" i="1"/>
  <c r="U830" i="1" s="1"/>
  <c r="T831" i="1"/>
  <c r="U831" i="1" s="1"/>
  <c r="T832" i="1"/>
  <c r="U832" i="1" s="1"/>
  <c r="T833" i="1"/>
  <c r="U833" i="1" s="1"/>
  <c r="T846" i="1"/>
  <c r="U846" i="1" s="1"/>
  <c r="T847" i="1"/>
  <c r="U847" i="1" s="1"/>
  <c r="T848" i="1"/>
  <c r="U848" i="1" s="1"/>
  <c r="T849" i="1"/>
  <c r="U849" i="1" s="1"/>
  <c r="T850" i="1"/>
  <c r="U850" i="1" s="1"/>
  <c r="T851" i="1"/>
  <c r="U851" i="1" s="1"/>
  <c r="T852" i="1"/>
  <c r="U852" i="1" s="1"/>
  <c r="T853" i="1"/>
  <c r="U853" i="1" s="1"/>
  <c r="T856" i="1"/>
  <c r="U856" i="1" s="1"/>
  <c r="T857" i="1"/>
  <c r="U857" i="1" s="1"/>
  <c r="T858" i="1"/>
  <c r="U858" i="1" s="1"/>
  <c r="T859" i="1"/>
  <c r="U859" i="1" s="1"/>
  <c r="T860" i="1"/>
  <c r="U860" i="1" s="1"/>
  <c r="T861" i="1"/>
  <c r="U861" i="1" s="1"/>
  <c r="T862" i="1"/>
  <c r="U862" i="1" s="1"/>
  <c r="T863" i="1"/>
  <c r="U863" i="1" s="1"/>
  <c r="T864" i="1"/>
  <c r="U864" i="1" s="1"/>
  <c r="T865" i="1"/>
  <c r="U865" i="1" s="1"/>
  <c r="T866" i="1"/>
  <c r="U866" i="1" s="1"/>
  <c r="T867" i="1"/>
  <c r="U867" i="1" s="1"/>
  <c r="T868" i="1"/>
  <c r="U868" i="1" s="1"/>
  <c r="T869" i="1"/>
  <c r="U869" i="1" s="1"/>
  <c r="T870" i="1"/>
  <c r="U870" i="1" s="1"/>
  <c r="T871" i="1"/>
  <c r="U871" i="1" s="1"/>
  <c r="T872" i="1"/>
  <c r="U872" i="1" s="1"/>
  <c r="T873" i="1"/>
  <c r="U873" i="1" s="1"/>
  <c r="T874" i="1"/>
  <c r="U874" i="1" s="1"/>
  <c r="T875" i="1"/>
  <c r="U875" i="1" s="1"/>
  <c r="T876" i="1"/>
  <c r="U876" i="1" s="1"/>
  <c r="T877" i="1"/>
  <c r="U877" i="1" s="1"/>
  <c r="T878" i="1"/>
  <c r="U878" i="1" s="1"/>
  <c r="T879" i="1"/>
  <c r="U879" i="1" s="1"/>
  <c r="T880" i="1"/>
  <c r="U880" i="1" s="1"/>
  <c r="T881" i="1"/>
  <c r="U881" i="1" s="1"/>
  <c r="T882" i="1"/>
  <c r="U882" i="1" s="1"/>
  <c r="T883" i="1"/>
  <c r="U883" i="1" s="1"/>
  <c r="T884" i="1"/>
  <c r="U884" i="1" s="1"/>
  <c r="T885" i="1"/>
  <c r="U885" i="1" s="1"/>
  <c r="T886" i="1"/>
  <c r="U886" i="1" s="1"/>
  <c r="T887" i="1"/>
  <c r="U887" i="1" s="1"/>
  <c r="T888" i="1"/>
  <c r="U888" i="1" s="1"/>
  <c r="T889" i="1"/>
  <c r="U889" i="1" s="1"/>
  <c r="T890" i="1"/>
  <c r="U890" i="1" s="1"/>
  <c r="T891" i="1"/>
  <c r="U891" i="1" s="1"/>
  <c r="T892" i="1"/>
  <c r="U892" i="1" s="1"/>
  <c r="T893" i="1"/>
  <c r="U893" i="1" s="1"/>
  <c r="T894" i="1"/>
  <c r="U894" i="1" s="1"/>
  <c r="T895" i="1"/>
  <c r="U895" i="1" s="1"/>
  <c r="T896" i="1"/>
  <c r="U896" i="1" s="1"/>
  <c r="T897" i="1"/>
  <c r="U897" i="1" s="1"/>
  <c r="T898" i="1"/>
  <c r="U898" i="1" s="1"/>
  <c r="T899" i="1"/>
  <c r="U899" i="1" s="1"/>
  <c r="T900" i="1"/>
  <c r="U900" i="1" s="1"/>
  <c r="T901" i="1"/>
  <c r="U901" i="1" s="1"/>
  <c r="T902" i="1"/>
  <c r="U902" i="1" s="1"/>
  <c r="T903" i="1"/>
  <c r="U903" i="1" s="1"/>
  <c r="T904" i="1"/>
  <c r="U904" i="1" s="1"/>
  <c r="T905" i="1"/>
  <c r="U905" i="1" s="1"/>
  <c r="T906" i="1"/>
  <c r="U906" i="1" s="1"/>
  <c r="T913" i="1"/>
  <c r="U913" i="1" s="1"/>
  <c r="T914" i="1"/>
  <c r="U914" i="1" s="1"/>
  <c r="T915" i="1"/>
  <c r="U915" i="1" s="1"/>
  <c r="T916" i="1"/>
  <c r="U916" i="1" s="1"/>
  <c r="T917" i="1"/>
  <c r="U917" i="1" s="1"/>
  <c r="T918" i="1"/>
  <c r="U918" i="1" s="1"/>
  <c r="T919" i="1"/>
  <c r="U919" i="1" s="1"/>
  <c r="T920" i="1"/>
  <c r="U920" i="1" s="1"/>
  <c r="T921" i="1"/>
  <c r="U921" i="1" s="1"/>
  <c r="T922" i="1"/>
  <c r="U922" i="1" s="1"/>
  <c r="T923" i="1"/>
  <c r="U923" i="1" s="1"/>
  <c r="T924" i="1"/>
  <c r="U924" i="1" s="1"/>
  <c r="T925" i="1"/>
  <c r="U925" i="1" s="1"/>
  <c r="T926" i="1"/>
  <c r="U926" i="1" s="1"/>
  <c r="T927" i="1"/>
  <c r="U927" i="1" s="1"/>
  <c r="T928" i="1"/>
  <c r="U928" i="1" s="1"/>
  <c r="T929" i="1"/>
  <c r="U929" i="1" s="1"/>
  <c r="T930" i="1"/>
  <c r="U930" i="1" s="1"/>
  <c r="T931" i="1"/>
  <c r="U931" i="1" s="1"/>
  <c r="T932" i="1"/>
  <c r="U932" i="1" s="1"/>
  <c r="T933" i="1"/>
  <c r="U933" i="1" s="1"/>
  <c r="T934" i="1"/>
  <c r="U934" i="1" s="1"/>
  <c r="T935" i="1"/>
  <c r="U935" i="1" s="1"/>
  <c r="T940" i="1"/>
  <c r="U940" i="1" s="1"/>
  <c r="T941" i="1"/>
  <c r="U941" i="1" s="1"/>
  <c r="T942" i="1"/>
  <c r="U942" i="1" s="1"/>
  <c r="T943" i="1"/>
  <c r="U943" i="1" s="1"/>
  <c r="T944" i="1"/>
  <c r="U944" i="1" s="1"/>
  <c r="T945" i="1"/>
  <c r="U945" i="1" s="1"/>
  <c r="T946" i="1"/>
  <c r="U946" i="1" s="1"/>
  <c r="T947" i="1"/>
  <c r="U947" i="1" s="1"/>
  <c r="T948" i="1"/>
  <c r="U948" i="1" s="1"/>
  <c r="T949" i="1"/>
  <c r="U949" i="1" s="1"/>
  <c r="T950" i="1"/>
  <c r="U950" i="1" s="1"/>
  <c r="T951" i="1"/>
  <c r="U951" i="1" s="1"/>
  <c r="T952" i="1"/>
  <c r="U952" i="1" s="1"/>
  <c r="T955" i="1"/>
  <c r="U955" i="1" s="1"/>
  <c r="T956" i="1"/>
  <c r="U956" i="1" s="1"/>
  <c r="T957" i="1"/>
  <c r="U957" i="1" s="1"/>
  <c r="T958" i="1"/>
  <c r="U958" i="1" s="1"/>
  <c r="T959" i="1"/>
  <c r="U959" i="1" s="1"/>
  <c r="T962" i="1"/>
  <c r="U962" i="1" s="1"/>
  <c r="T963" i="1"/>
  <c r="U963" i="1" s="1"/>
  <c r="T964" i="1"/>
  <c r="U964" i="1" s="1"/>
  <c r="T965" i="1"/>
  <c r="U965" i="1" s="1"/>
  <c r="T966" i="1"/>
  <c r="U966" i="1" s="1"/>
  <c r="T967" i="1"/>
  <c r="U967" i="1" s="1"/>
  <c r="T970" i="1"/>
  <c r="U970" i="1" s="1"/>
  <c r="T971" i="1"/>
  <c r="U971" i="1" s="1"/>
  <c r="T972" i="1"/>
  <c r="U972" i="1" s="1"/>
  <c r="T973" i="1"/>
  <c r="U973" i="1" s="1"/>
  <c r="T974" i="1"/>
  <c r="U974" i="1" s="1"/>
  <c r="T975" i="1"/>
  <c r="U975" i="1" s="1"/>
  <c r="T976" i="1"/>
  <c r="U976" i="1" s="1"/>
  <c r="T977" i="1"/>
  <c r="U977" i="1" s="1"/>
  <c r="T978" i="1"/>
  <c r="U978" i="1" s="1"/>
  <c r="T979" i="1"/>
  <c r="U979" i="1" s="1"/>
  <c r="T980" i="1"/>
  <c r="U980" i="1" s="1"/>
  <c r="T981" i="1"/>
  <c r="U981" i="1" s="1"/>
  <c r="T1017" i="1"/>
  <c r="U1017" i="1" s="1"/>
  <c r="T1018" i="1"/>
  <c r="U1018" i="1" s="1"/>
  <c r="T1019" i="1"/>
  <c r="U1019" i="1" s="1"/>
  <c r="T1020" i="1"/>
  <c r="U1020" i="1" s="1"/>
  <c r="T1021" i="1"/>
  <c r="U1021" i="1" s="1"/>
  <c r="T1022" i="1"/>
  <c r="U1022" i="1" s="1"/>
  <c r="T1023" i="1"/>
  <c r="U1023" i="1" s="1"/>
  <c r="T1024" i="1"/>
  <c r="U1024" i="1" s="1"/>
  <c r="T1025" i="1"/>
  <c r="U1025" i="1" s="1"/>
  <c r="T1026" i="1"/>
  <c r="U1026" i="1" s="1"/>
  <c r="T1027" i="1"/>
  <c r="U1027" i="1" s="1"/>
  <c r="T1028" i="1"/>
  <c r="U1028" i="1" s="1"/>
  <c r="T1031" i="1"/>
  <c r="U1031" i="1" s="1"/>
  <c r="T1032" i="1"/>
  <c r="U1032" i="1" s="1"/>
  <c r="T1033" i="1"/>
  <c r="U1033" i="1" s="1"/>
  <c r="T1034" i="1"/>
  <c r="U1034" i="1" s="1"/>
  <c r="T1035" i="1"/>
  <c r="U1035" i="1" s="1"/>
  <c r="T1036" i="1"/>
  <c r="U1036" i="1" s="1"/>
  <c r="T1037" i="1"/>
  <c r="U1037" i="1" s="1"/>
  <c r="T1038" i="1"/>
  <c r="U1038" i="1" s="1"/>
  <c r="T1039" i="1"/>
  <c r="U1039" i="1" s="1"/>
  <c r="T1040" i="1"/>
  <c r="U1040" i="1" s="1"/>
  <c r="T1041" i="1"/>
  <c r="U1041" i="1" s="1"/>
  <c r="T1042" i="1"/>
  <c r="U1042" i="1" s="1"/>
  <c r="T1043" i="1"/>
  <c r="U1043" i="1" s="1"/>
  <c r="T1044" i="1"/>
  <c r="U1044" i="1" s="1"/>
  <c r="T1045" i="1"/>
  <c r="U1045" i="1" s="1"/>
  <c r="T1046" i="1"/>
  <c r="U1046" i="1" s="1"/>
  <c r="T1047" i="1"/>
  <c r="U1047" i="1" s="1"/>
  <c r="T1048" i="1"/>
  <c r="U1048" i="1" s="1"/>
  <c r="T1049" i="1"/>
  <c r="U1049" i="1" s="1"/>
  <c r="T1050" i="1"/>
  <c r="U1050" i="1" s="1"/>
  <c r="T1051" i="1"/>
  <c r="U1051" i="1" s="1"/>
  <c r="T1052" i="1"/>
  <c r="U1052" i="1" s="1"/>
  <c r="T1053" i="1"/>
  <c r="U1053" i="1" s="1"/>
  <c r="T1054" i="1"/>
  <c r="U1054" i="1" s="1"/>
  <c r="T1055" i="1"/>
  <c r="U1055" i="1" s="1"/>
  <c r="T1056" i="1"/>
  <c r="U1056" i="1" s="1"/>
  <c r="T1057" i="1"/>
  <c r="U1057" i="1" s="1"/>
  <c r="T1058" i="1"/>
  <c r="U1058" i="1" s="1"/>
  <c r="T1069" i="1"/>
  <c r="U1069" i="1" s="1"/>
  <c r="T1070" i="1"/>
  <c r="U1070" i="1" s="1"/>
  <c r="T1071" i="1"/>
  <c r="U1071" i="1" s="1"/>
  <c r="T1072" i="1"/>
  <c r="U1072" i="1" s="1"/>
  <c r="T1073" i="1"/>
  <c r="U1073" i="1" s="1"/>
  <c r="T1074" i="1"/>
  <c r="U1074" i="1" s="1"/>
  <c r="T1075" i="1"/>
  <c r="U1075" i="1" s="1"/>
  <c r="T1085" i="1"/>
  <c r="U1085" i="1" s="1"/>
  <c r="T1086" i="1"/>
  <c r="U1086" i="1" s="1"/>
  <c r="T1087" i="1"/>
  <c r="U1087" i="1" s="1"/>
  <c r="T1088" i="1"/>
  <c r="U1088" i="1" s="1"/>
  <c r="T1089" i="1"/>
  <c r="U1089" i="1" s="1"/>
  <c r="T1090" i="1"/>
  <c r="U1090" i="1" s="1"/>
  <c r="T1091" i="1"/>
  <c r="U1091" i="1" s="1"/>
  <c r="T1092" i="1"/>
  <c r="U1092" i="1" s="1"/>
  <c r="T1095" i="1"/>
  <c r="U1095" i="1" s="1"/>
  <c r="T1096" i="1"/>
  <c r="U1096" i="1" s="1"/>
  <c r="T1099" i="1"/>
  <c r="U1099" i="1" s="1"/>
  <c r="T1100" i="1"/>
  <c r="U1100" i="1" s="1"/>
  <c r="T1101" i="1"/>
  <c r="U1101" i="1" s="1"/>
  <c r="T1102" i="1"/>
  <c r="U1102" i="1" s="1"/>
  <c r="T1103" i="1"/>
  <c r="U1103" i="1" s="1"/>
  <c r="T1104" i="1"/>
  <c r="U1104" i="1" s="1"/>
  <c r="T1105" i="1"/>
  <c r="U1105" i="1" s="1"/>
  <c r="T1106" i="1"/>
  <c r="U1106" i="1" s="1"/>
  <c r="T1107" i="1"/>
  <c r="U1107" i="1" s="1"/>
  <c r="T1108" i="1"/>
  <c r="U1108" i="1" s="1"/>
  <c r="T1109" i="1"/>
  <c r="U1109" i="1" s="1"/>
  <c r="T1110" i="1"/>
  <c r="U1110" i="1" s="1"/>
  <c r="T1111" i="1"/>
  <c r="U1111" i="1" s="1"/>
  <c r="T1112" i="1"/>
  <c r="U1112" i="1" s="1"/>
  <c r="T1113" i="1"/>
  <c r="U1113" i="1" s="1"/>
  <c r="T1114" i="1"/>
  <c r="U1114" i="1" s="1"/>
  <c r="T1115" i="1"/>
  <c r="U1115" i="1" s="1"/>
  <c r="T1116" i="1"/>
  <c r="U1116" i="1" s="1"/>
  <c r="T1117" i="1"/>
  <c r="U1117" i="1" s="1"/>
  <c r="T1118" i="1"/>
  <c r="U1118" i="1" s="1"/>
  <c r="T1119" i="1"/>
  <c r="U1119" i="1" s="1"/>
  <c r="T1120" i="1"/>
  <c r="U1120" i="1" s="1"/>
  <c r="T1123" i="1"/>
  <c r="U1123" i="1" s="1"/>
  <c r="T1124" i="1"/>
  <c r="U1124" i="1" s="1"/>
  <c r="T1125" i="1"/>
  <c r="U1125" i="1" s="1"/>
  <c r="T1126" i="1"/>
  <c r="U1126" i="1" s="1"/>
  <c r="T1127" i="1"/>
  <c r="U1127" i="1" s="1"/>
  <c r="T1136" i="1"/>
  <c r="U1136" i="1" s="1"/>
  <c r="T1137" i="1"/>
  <c r="U1137" i="1" s="1"/>
  <c r="T1138" i="1"/>
  <c r="U1138" i="1" s="1"/>
  <c r="T1139" i="1"/>
  <c r="U1139" i="1" s="1"/>
  <c r="T1140" i="1"/>
  <c r="U1140" i="1" s="1"/>
  <c r="T1141" i="1"/>
  <c r="U1141" i="1" s="1"/>
  <c r="T1142" i="1"/>
  <c r="U1142" i="1" s="1"/>
  <c r="T1143" i="1"/>
  <c r="U1143" i="1" s="1"/>
  <c r="T1144" i="1"/>
  <c r="U1144" i="1" s="1"/>
  <c r="T1145" i="1"/>
  <c r="U1145" i="1" s="1"/>
  <c r="T1150" i="1"/>
  <c r="U1150" i="1" s="1"/>
  <c r="T1151" i="1"/>
  <c r="U1151" i="1" s="1"/>
  <c r="T1152" i="1"/>
  <c r="U1152" i="1" s="1"/>
  <c r="T1153" i="1"/>
  <c r="U1153" i="1" s="1"/>
  <c r="P3" i="1"/>
  <c r="AE3" i="1" s="1"/>
  <c r="P4" i="1"/>
  <c r="AE4" i="1" s="1"/>
  <c r="P5" i="1"/>
  <c r="AE5" i="1" s="1"/>
  <c r="P6" i="1"/>
  <c r="AE6" i="1" s="1"/>
  <c r="P7" i="1"/>
  <c r="AE7" i="1" s="1"/>
  <c r="P8" i="1"/>
  <c r="AE8" i="1" s="1"/>
  <c r="P9" i="1"/>
  <c r="AE9" i="1" s="1"/>
  <c r="P10" i="1"/>
  <c r="AE10" i="1" s="1"/>
  <c r="P11" i="1"/>
  <c r="AE11" i="1" s="1"/>
  <c r="P12" i="1"/>
  <c r="AE12" i="1" s="1"/>
  <c r="P13" i="1"/>
  <c r="AE13" i="1" s="1"/>
  <c r="P14" i="1"/>
  <c r="AE14" i="1" s="1"/>
  <c r="P15" i="1"/>
  <c r="AE15" i="1" s="1"/>
  <c r="P16" i="1"/>
  <c r="AE16" i="1" s="1"/>
  <c r="P17" i="1"/>
  <c r="AE17" i="1" s="1"/>
  <c r="P18" i="1"/>
  <c r="AE18" i="1" s="1"/>
  <c r="P19" i="1"/>
  <c r="AE19" i="1" s="1"/>
  <c r="P20" i="1"/>
  <c r="AE20" i="1" s="1"/>
  <c r="P21" i="1"/>
  <c r="AE21" i="1" s="1"/>
  <c r="P22" i="1"/>
  <c r="AE22" i="1" s="1"/>
  <c r="P23" i="1"/>
  <c r="AE23" i="1" s="1"/>
  <c r="P24" i="1"/>
  <c r="AE24" i="1" s="1"/>
  <c r="P25" i="1"/>
  <c r="AE25" i="1" s="1"/>
  <c r="P26" i="1"/>
  <c r="AE26" i="1" s="1"/>
  <c r="P27" i="1"/>
  <c r="AE27" i="1" s="1"/>
  <c r="P28" i="1"/>
  <c r="AE28" i="1" s="1"/>
  <c r="P29" i="1"/>
  <c r="AE29" i="1" s="1"/>
  <c r="P30" i="1"/>
  <c r="AE30" i="1" s="1"/>
  <c r="P31" i="1"/>
  <c r="AE31" i="1" s="1"/>
  <c r="P32" i="1"/>
  <c r="AE32" i="1" s="1"/>
  <c r="P33" i="1"/>
  <c r="AE33" i="1" s="1"/>
  <c r="P34" i="1"/>
  <c r="AE34" i="1" s="1"/>
  <c r="P35" i="1"/>
  <c r="AE35" i="1" s="1"/>
  <c r="P36" i="1"/>
  <c r="AE36" i="1" s="1"/>
  <c r="P37" i="1"/>
  <c r="AE37" i="1" s="1"/>
  <c r="P38" i="1"/>
  <c r="AE38" i="1" s="1"/>
  <c r="P39" i="1"/>
  <c r="AE39" i="1" s="1"/>
  <c r="P40" i="1"/>
  <c r="AE40" i="1" s="1"/>
  <c r="P41" i="1"/>
  <c r="AE41" i="1" s="1"/>
  <c r="P42" i="1"/>
  <c r="AE42" i="1" s="1"/>
  <c r="P43" i="1"/>
  <c r="AE43" i="1" s="1"/>
  <c r="P44" i="1"/>
  <c r="AE44" i="1" s="1"/>
  <c r="P45" i="1"/>
  <c r="AE45" i="1" s="1"/>
  <c r="P46" i="1"/>
  <c r="AE46" i="1" s="1"/>
  <c r="P47" i="1"/>
  <c r="AE47" i="1" s="1"/>
  <c r="P48" i="1"/>
  <c r="AE48" i="1" s="1"/>
  <c r="P49" i="1"/>
  <c r="AE49" i="1" s="1"/>
  <c r="P50" i="1"/>
  <c r="AE50" i="1" s="1"/>
  <c r="P51" i="1"/>
  <c r="AE51" i="1" s="1"/>
  <c r="P52" i="1"/>
  <c r="AE52" i="1" s="1"/>
  <c r="P53" i="1"/>
  <c r="AE53" i="1" s="1"/>
  <c r="P54" i="1"/>
  <c r="AE54" i="1" s="1"/>
  <c r="P55" i="1"/>
  <c r="AE55" i="1" s="1"/>
  <c r="P56" i="1"/>
  <c r="AE56" i="1" s="1"/>
  <c r="P57" i="1"/>
  <c r="AE57" i="1" s="1"/>
  <c r="P58" i="1"/>
  <c r="AE58" i="1" s="1"/>
  <c r="P59" i="1"/>
  <c r="AE59" i="1" s="1"/>
  <c r="P60" i="1"/>
  <c r="AE60" i="1" s="1"/>
  <c r="P61" i="1"/>
  <c r="AE61" i="1" s="1"/>
  <c r="P62" i="1"/>
  <c r="AE62" i="1" s="1"/>
  <c r="P63" i="1"/>
  <c r="AE63" i="1" s="1"/>
  <c r="P64" i="1"/>
  <c r="AE64" i="1" s="1"/>
  <c r="P65" i="1"/>
  <c r="AE65" i="1" s="1"/>
  <c r="P66" i="1"/>
  <c r="AE66" i="1" s="1"/>
  <c r="P67" i="1"/>
  <c r="AE67" i="1" s="1"/>
  <c r="P68" i="1"/>
  <c r="AE68" i="1" s="1"/>
  <c r="P69" i="1"/>
  <c r="AE69" i="1" s="1"/>
  <c r="P70" i="1"/>
  <c r="AE70" i="1" s="1"/>
  <c r="P71" i="1"/>
  <c r="AE71" i="1" s="1"/>
  <c r="P72" i="1"/>
  <c r="AE72" i="1" s="1"/>
  <c r="P73" i="1"/>
  <c r="AE73" i="1" s="1"/>
  <c r="P74" i="1"/>
  <c r="AE74" i="1" s="1"/>
  <c r="P75" i="1"/>
  <c r="AE75" i="1" s="1"/>
  <c r="P76" i="1"/>
  <c r="AE76" i="1" s="1"/>
  <c r="P77" i="1"/>
  <c r="AE77" i="1" s="1"/>
  <c r="P78" i="1"/>
  <c r="AE78" i="1" s="1"/>
  <c r="P79" i="1"/>
  <c r="AE79" i="1" s="1"/>
  <c r="P80" i="1"/>
  <c r="AE80" i="1" s="1"/>
  <c r="P81" i="1"/>
  <c r="AE81" i="1" s="1"/>
  <c r="P82" i="1"/>
  <c r="AE82" i="1" s="1"/>
  <c r="P83" i="1"/>
  <c r="AE83" i="1" s="1"/>
  <c r="P84" i="1"/>
  <c r="AE84" i="1" s="1"/>
  <c r="P85" i="1"/>
  <c r="AE85" i="1" s="1"/>
  <c r="P86" i="1"/>
  <c r="AE86" i="1" s="1"/>
  <c r="P87" i="1"/>
  <c r="AE87" i="1" s="1"/>
  <c r="P88" i="1"/>
  <c r="AE88" i="1" s="1"/>
  <c r="P89" i="1"/>
  <c r="AE89" i="1" s="1"/>
  <c r="P90" i="1"/>
  <c r="AE90" i="1" s="1"/>
  <c r="P91" i="1"/>
  <c r="AE91" i="1" s="1"/>
  <c r="P92" i="1"/>
  <c r="AE92" i="1" s="1"/>
  <c r="P93" i="1"/>
  <c r="AE93" i="1" s="1"/>
  <c r="P94" i="1"/>
  <c r="AE94" i="1" s="1"/>
  <c r="P95" i="1"/>
  <c r="AE95" i="1" s="1"/>
  <c r="P96" i="1"/>
  <c r="AE96" i="1" s="1"/>
  <c r="P97" i="1"/>
  <c r="AE97" i="1" s="1"/>
  <c r="P98" i="1"/>
  <c r="AE98" i="1" s="1"/>
  <c r="P99" i="1"/>
  <c r="AE99" i="1" s="1"/>
  <c r="P100" i="1"/>
  <c r="AE100" i="1" s="1"/>
  <c r="P101" i="1"/>
  <c r="AE101" i="1" s="1"/>
  <c r="P102" i="1"/>
  <c r="AE102" i="1" s="1"/>
  <c r="P103" i="1"/>
  <c r="AE103" i="1" s="1"/>
  <c r="P104" i="1"/>
  <c r="AE104" i="1" s="1"/>
  <c r="P105" i="1"/>
  <c r="AE105" i="1" s="1"/>
  <c r="P106" i="1"/>
  <c r="AE106" i="1" s="1"/>
  <c r="P107" i="1"/>
  <c r="AE107" i="1" s="1"/>
  <c r="P108" i="1"/>
  <c r="AE108" i="1" s="1"/>
  <c r="P109" i="1"/>
  <c r="AE109" i="1" s="1"/>
  <c r="P110" i="1"/>
  <c r="AE110" i="1" s="1"/>
  <c r="P111" i="1"/>
  <c r="AE111" i="1" s="1"/>
  <c r="P112" i="1"/>
  <c r="AE112" i="1" s="1"/>
  <c r="P113" i="1"/>
  <c r="AE113" i="1" s="1"/>
  <c r="P114" i="1"/>
  <c r="AE114" i="1" s="1"/>
  <c r="P115" i="1"/>
  <c r="AE115" i="1" s="1"/>
  <c r="P116" i="1"/>
  <c r="AE116" i="1" s="1"/>
  <c r="P117" i="1"/>
  <c r="AE117" i="1" s="1"/>
  <c r="P118" i="1"/>
  <c r="AE118" i="1" s="1"/>
  <c r="P119" i="1"/>
  <c r="AE119" i="1" s="1"/>
  <c r="P120" i="1"/>
  <c r="AE120" i="1" s="1"/>
  <c r="P121" i="1"/>
  <c r="AE121" i="1" s="1"/>
  <c r="P122" i="1"/>
  <c r="AE122" i="1" s="1"/>
  <c r="P123" i="1"/>
  <c r="AE123" i="1" s="1"/>
  <c r="P124" i="1"/>
  <c r="AE124" i="1" s="1"/>
  <c r="P125" i="1"/>
  <c r="AE125" i="1" s="1"/>
  <c r="P126" i="1"/>
  <c r="AE126" i="1" s="1"/>
  <c r="P127" i="1"/>
  <c r="AE127" i="1" s="1"/>
  <c r="P128" i="1"/>
  <c r="AE128" i="1" s="1"/>
  <c r="P129" i="1"/>
  <c r="AE129" i="1" s="1"/>
  <c r="P130" i="1"/>
  <c r="AE130" i="1" s="1"/>
  <c r="P131" i="1"/>
  <c r="AE131" i="1" s="1"/>
  <c r="P132" i="1"/>
  <c r="AE132" i="1" s="1"/>
  <c r="P133" i="1"/>
  <c r="AE133" i="1" s="1"/>
  <c r="P134" i="1"/>
  <c r="AE134" i="1" s="1"/>
  <c r="P135" i="1"/>
  <c r="AE135" i="1" s="1"/>
  <c r="P136" i="1"/>
  <c r="AE136" i="1" s="1"/>
  <c r="P137" i="1"/>
  <c r="AE137" i="1" s="1"/>
  <c r="P138" i="1"/>
  <c r="AE138" i="1" s="1"/>
  <c r="P139" i="1"/>
  <c r="AE139" i="1" s="1"/>
  <c r="P140" i="1"/>
  <c r="AE140" i="1" s="1"/>
  <c r="P141" i="1"/>
  <c r="AE141" i="1" s="1"/>
  <c r="P142" i="1"/>
  <c r="AE142" i="1" s="1"/>
  <c r="P143" i="1"/>
  <c r="AE143" i="1" s="1"/>
  <c r="P144" i="1"/>
  <c r="AE144" i="1" s="1"/>
  <c r="P145" i="1"/>
  <c r="AE145" i="1" s="1"/>
  <c r="P146" i="1"/>
  <c r="AE146" i="1" s="1"/>
  <c r="P147" i="1"/>
  <c r="AE147" i="1" s="1"/>
  <c r="P148" i="1"/>
  <c r="AE148" i="1" s="1"/>
  <c r="P149" i="1"/>
  <c r="AE149" i="1" s="1"/>
  <c r="P150" i="1"/>
  <c r="AE150" i="1" s="1"/>
  <c r="P151" i="1"/>
  <c r="AE151" i="1" s="1"/>
  <c r="P152" i="1"/>
  <c r="AE152" i="1" s="1"/>
  <c r="P153" i="1"/>
  <c r="AE153" i="1" s="1"/>
  <c r="P154" i="1"/>
  <c r="AE154" i="1" s="1"/>
  <c r="P155" i="1"/>
  <c r="AE155" i="1" s="1"/>
  <c r="P156" i="1"/>
  <c r="AE156" i="1" s="1"/>
  <c r="P157" i="1"/>
  <c r="AE157" i="1" s="1"/>
  <c r="P158" i="1"/>
  <c r="AE158" i="1" s="1"/>
  <c r="P159" i="1"/>
  <c r="AE159" i="1" s="1"/>
  <c r="P160" i="1"/>
  <c r="AE160" i="1" s="1"/>
  <c r="P161" i="1"/>
  <c r="AE161" i="1" s="1"/>
  <c r="P162" i="1"/>
  <c r="AE162" i="1" s="1"/>
  <c r="P163" i="1"/>
  <c r="AE163" i="1" s="1"/>
  <c r="P164" i="1"/>
  <c r="AE164" i="1" s="1"/>
  <c r="P165" i="1"/>
  <c r="AE165" i="1" s="1"/>
  <c r="P166" i="1"/>
  <c r="AE166" i="1" s="1"/>
  <c r="P167" i="1"/>
  <c r="AE167" i="1" s="1"/>
  <c r="P168" i="1"/>
  <c r="AE168" i="1" s="1"/>
  <c r="P169" i="1"/>
  <c r="AE169" i="1" s="1"/>
  <c r="P170" i="1"/>
  <c r="AE170" i="1" s="1"/>
  <c r="P171" i="1"/>
  <c r="AE171" i="1" s="1"/>
  <c r="P172" i="1"/>
  <c r="AE172" i="1" s="1"/>
  <c r="P173" i="1"/>
  <c r="AE173" i="1" s="1"/>
  <c r="P174" i="1"/>
  <c r="AE174" i="1" s="1"/>
  <c r="P175" i="1"/>
  <c r="AE175" i="1" s="1"/>
  <c r="P176" i="1"/>
  <c r="AE176" i="1" s="1"/>
  <c r="P177" i="1"/>
  <c r="AE177" i="1" s="1"/>
  <c r="P178" i="1"/>
  <c r="AE178" i="1" s="1"/>
  <c r="P179" i="1"/>
  <c r="AE179" i="1" s="1"/>
  <c r="P180" i="1"/>
  <c r="AE180" i="1" s="1"/>
  <c r="P181" i="1"/>
  <c r="AE181" i="1" s="1"/>
  <c r="P182" i="1"/>
  <c r="AE182" i="1" s="1"/>
  <c r="P183" i="1"/>
  <c r="AE183" i="1" s="1"/>
  <c r="P184" i="1"/>
  <c r="AE184" i="1" s="1"/>
  <c r="P185" i="1"/>
  <c r="AE185" i="1" s="1"/>
  <c r="P186" i="1"/>
  <c r="AE186" i="1" s="1"/>
  <c r="P187" i="1"/>
  <c r="AE187" i="1" s="1"/>
  <c r="P188" i="1"/>
  <c r="AE188" i="1" s="1"/>
  <c r="P189" i="1"/>
  <c r="AE189" i="1" s="1"/>
  <c r="P190" i="1"/>
  <c r="AE190" i="1" s="1"/>
  <c r="P191" i="1"/>
  <c r="AE191" i="1" s="1"/>
  <c r="P192" i="1"/>
  <c r="AE192" i="1" s="1"/>
  <c r="P193" i="1"/>
  <c r="AE193" i="1" s="1"/>
  <c r="P194" i="1"/>
  <c r="AE194" i="1" s="1"/>
  <c r="P195" i="1"/>
  <c r="AE195" i="1" s="1"/>
  <c r="P196" i="1"/>
  <c r="AE196" i="1" s="1"/>
  <c r="P197" i="1"/>
  <c r="AE197" i="1" s="1"/>
  <c r="P198" i="1"/>
  <c r="AE198" i="1" s="1"/>
  <c r="P199" i="1"/>
  <c r="AE199" i="1" s="1"/>
  <c r="P200" i="1"/>
  <c r="AE200" i="1" s="1"/>
  <c r="P201" i="1"/>
  <c r="AE201" i="1" s="1"/>
  <c r="P202" i="1"/>
  <c r="AE202" i="1" s="1"/>
  <c r="P203" i="1"/>
  <c r="AE203" i="1" s="1"/>
  <c r="P204" i="1"/>
  <c r="AE204" i="1" s="1"/>
  <c r="P205" i="1"/>
  <c r="AE205" i="1" s="1"/>
  <c r="P206" i="1"/>
  <c r="AE206" i="1" s="1"/>
  <c r="P207" i="1"/>
  <c r="AE207" i="1" s="1"/>
  <c r="P208" i="1"/>
  <c r="AE208" i="1" s="1"/>
  <c r="P209" i="1"/>
  <c r="AE209" i="1" s="1"/>
  <c r="P210" i="1"/>
  <c r="AE210" i="1" s="1"/>
  <c r="P211" i="1"/>
  <c r="AE211" i="1" s="1"/>
  <c r="P212" i="1"/>
  <c r="AE212" i="1" s="1"/>
  <c r="P213" i="1"/>
  <c r="AE213" i="1" s="1"/>
  <c r="P214" i="1"/>
  <c r="AE214" i="1" s="1"/>
  <c r="P215" i="1"/>
  <c r="AE215" i="1" s="1"/>
  <c r="P216" i="1"/>
  <c r="AE216" i="1" s="1"/>
  <c r="P217" i="1"/>
  <c r="AE217" i="1" s="1"/>
  <c r="P218" i="1"/>
  <c r="AE218" i="1" s="1"/>
  <c r="P219" i="1"/>
  <c r="AE219" i="1" s="1"/>
  <c r="P220" i="1"/>
  <c r="AE220" i="1" s="1"/>
  <c r="P221" i="1"/>
  <c r="AE221" i="1" s="1"/>
  <c r="P222" i="1"/>
  <c r="AE222" i="1" s="1"/>
  <c r="P223" i="1"/>
  <c r="AE223" i="1" s="1"/>
  <c r="P224" i="1"/>
  <c r="AE224" i="1" s="1"/>
  <c r="P225" i="1"/>
  <c r="AE225" i="1" s="1"/>
  <c r="P226" i="1"/>
  <c r="AE226" i="1" s="1"/>
  <c r="P227" i="1"/>
  <c r="AE227" i="1" s="1"/>
  <c r="P228" i="1"/>
  <c r="AE228" i="1" s="1"/>
  <c r="P229" i="1"/>
  <c r="AE229" i="1" s="1"/>
  <c r="P230" i="1"/>
  <c r="AE230" i="1" s="1"/>
  <c r="P231" i="1"/>
  <c r="AE231" i="1" s="1"/>
  <c r="P232" i="1"/>
  <c r="AE232" i="1" s="1"/>
  <c r="P233" i="1"/>
  <c r="AE233" i="1" s="1"/>
  <c r="P234" i="1"/>
  <c r="AE234" i="1" s="1"/>
  <c r="P235" i="1"/>
  <c r="AE235" i="1" s="1"/>
  <c r="P236" i="1"/>
  <c r="AE236" i="1" s="1"/>
  <c r="P237" i="1"/>
  <c r="AE237" i="1" s="1"/>
  <c r="P238" i="1"/>
  <c r="AE238" i="1" s="1"/>
  <c r="P239" i="1"/>
  <c r="AE239" i="1" s="1"/>
  <c r="P240" i="1"/>
  <c r="AE240" i="1" s="1"/>
  <c r="P241" i="1"/>
  <c r="AE241" i="1" s="1"/>
  <c r="P242" i="1"/>
  <c r="AE242" i="1" s="1"/>
  <c r="P243" i="1"/>
  <c r="AE243" i="1" s="1"/>
  <c r="P244" i="1"/>
  <c r="AE244" i="1" s="1"/>
  <c r="P245" i="1"/>
  <c r="AE245" i="1" s="1"/>
  <c r="P246" i="1"/>
  <c r="AE246" i="1" s="1"/>
  <c r="P247" i="1"/>
  <c r="AE247" i="1" s="1"/>
  <c r="P248" i="1"/>
  <c r="AE248" i="1" s="1"/>
  <c r="P249" i="1"/>
  <c r="AE249" i="1" s="1"/>
  <c r="P250" i="1"/>
  <c r="AE250" i="1" s="1"/>
  <c r="P251" i="1"/>
  <c r="AE251" i="1" s="1"/>
  <c r="P252" i="1"/>
  <c r="AE252" i="1" s="1"/>
  <c r="P253" i="1"/>
  <c r="AE253" i="1" s="1"/>
  <c r="P254" i="1"/>
  <c r="AE254" i="1" s="1"/>
  <c r="P255" i="1"/>
  <c r="AE255" i="1" s="1"/>
  <c r="P256" i="1"/>
  <c r="AE256" i="1" s="1"/>
  <c r="P257" i="1"/>
  <c r="AE257" i="1" s="1"/>
  <c r="P258" i="1"/>
  <c r="AE258" i="1" s="1"/>
  <c r="P259" i="1"/>
  <c r="AE259" i="1" s="1"/>
  <c r="P260" i="1"/>
  <c r="AE260" i="1" s="1"/>
  <c r="P261" i="1"/>
  <c r="AE261" i="1" s="1"/>
  <c r="P262" i="1"/>
  <c r="AE262" i="1" s="1"/>
  <c r="P263" i="1"/>
  <c r="AE263" i="1" s="1"/>
  <c r="P264" i="1"/>
  <c r="AE264" i="1" s="1"/>
  <c r="P265" i="1"/>
  <c r="AE265" i="1" s="1"/>
  <c r="P266" i="1"/>
  <c r="AE266" i="1" s="1"/>
  <c r="P267" i="1"/>
  <c r="AE267" i="1" s="1"/>
  <c r="P268" i="1"/>
  <c r="AE268" i="1" s="1"/>
  <c r="P269" i="1"/>
  <c r="AE269" i="1" s="1"/>
  <c r="P270" i="1"/>
  <c r="AE270" i="1" s="1"/>
  <c r="P271" i="1"/>
  <c r="AE271" i="1" s="1"/>
  <c r="P272" i="1"/>
  <c r="AE272" i="1" s="1"/>
  <c r="P273" i="1"/>
  <c r="AE273" i="1" s="1"/>
  <c r="P274" i="1"/>
  <c r="AE274" i="1" s="1"/>
  <c r="P275" i="1"/>
  <c r="AE275" i="1" s="1"/>
  <c r="P276" i="1"/>
  <c r="AE276" i="1" s="1"/>
  <c r="P277" i="1"/>
  <c r="AE277" i="1" s="1"/>
  <c r="P278" i="1"/>
  <c r="AE278" i="1" s="1"/>
  <c r="P279" i="1"/>
  <c r="AE279" i="1" s="1"/>
  <c r="P280" i="1"/>
  <c r="AE280" i="1" s="1"/>
  <c r="P281" i="1"/>
  <c r="AE281" i="1" s="1"/>
  <c r="P282" i="1"/>
  <c r="AE282" i="1" s="1"/>
  <c r="P283" i="1"/>
  <c r="AE283" i="1" s="1"/>
  <c r="P284" i="1"/>
  <c r="AE284" i="1" s="1"/>
  <c r="P285" i="1"/>
  <c r="AE285" i="1" s="1"/>
  <c r="P286" i="1"/>
  <c r="AE286" i="1" s="1"/>
  <c r="P287" i="1"/>
  <c r="AE287" i="1" s="1"/>
  <c r="P288" i="1"/>
  <c r="AE288" i="1" s="1"/>
  <c r="P289" i="1"/>
  <c r="AE289" i="1" s="1"/>
  <c r="P290" i="1"/>
  <c r="AE290" i="1" s="1"/>
  <c r="P291" i="1"/>
  <c r="AE291" i="1" s="1"/>
  <c r="P292" i="1"/>
  <c r="AE292" i="1" s="1"/>
  <c r="P293" i="1"/>
  <c r="AE293" i="1" s="1"/>
  <c r="P294" i="1"/>
  <c r="AE294" i="1" s="1"/>
  <c r="P295" i="1"/>
  <c r="AE295" i="1" s="1"/>
  <c r="P296" i="1"/>
  <c r="AE296" i="1" s="1"/>
  <c r="P297" i="1"/>
  <c r="AE297" i="1" s="1"/>
  <c r="P298" i="1"/>
  <c r="AE298" i="1" s="1"/>
  <c r="P299" i="1"/>
  <c r="AE299" i="1" s="1"/>
  <c r="P300" i="1"/>
  <c r="AE300" i="1" s="1"/>
  <c r="P301" i="1"/>
  <c r="AE301" i="1" s="1"/>
  <c r="P302" i="1"/>
  <c r="AE302" i="1" s="1"/>
  <c r="P303" i="1"/>
  <c r="AE303" i="1" s="1"/>
  <c r="P304" i="1"/>
  <c r="AE304" i="1" s="1"/>
  <c r="P305" i="1"/>
  <c r="AE305" i="1" s="1"/>
  <c r="P306" i="1"/>
  <c r="AE306" i="1" s="1"/>
  <c r="P307" i="1"/>
  <c r="AE307" i="1" s="1"/>
  <c r="P308" i="1"/>
  <c r="AE308" i="1" s="1"/>
  <c r="P309" i="1"/>
  <c r="AE309" i="1" s="1"/>
  <c r="P310" i="1"/>
  <c r="AE310" i="1" s="1"/>
  <c r="P311" i="1"/>
  <c r="AE311" i="1" s="1"/>
  <c r="P312" i="1"/>
  <c r="AE312" i="1" s="1"/>
  <c r="P313" i="1"/>
  <c r="AE313" i="1" s="1"/>
  <c r="P314" i="1"/>
  <c r="AE314" i="1" s="1"/>
  <c r="P315" i="1"/>
  <c r="AE315" i="1" s="1"/>
  <c r="P316" i="1"/>
  <c r="AE316" i="1" s="1"/>
  <c r="P317" i="1"/>
  <c r="AE317" i="1" s="1"/>
  <c r="P318" i="1"/>
  <c r="AE318" i="1" s="1"/>
  <c r="P319" i="1"/>
  <c r="AE319" i="1" s="1"/>
  <c r="P320" i="1"/>
  <c r="AE320" i="1" s="1"/>
  <c r="P321" i="1"/>
  <c r="AE321" i="1" s="1"/>
  <c r="P322" i="1"/>
  <c r="AE322" i="1" s="1"/>
  <c r="P323" i="1"/>
  <c r="AE323" i="1" s="1"/>
  <c r="P324" i="1"/>
  <c r="AE324" i="1" s="1"/>
  <c r="P325" i="1"/>
  <c r="AE325" i="1" s="1"/>
  <c r="P326" i="1"/>
  <c r="AE326" i="1" s="1"/>
  <c r="P327" i="1"/>
  <c r="AE327" i="1" s="1"/>
  <c r="P328" i="1"/>
  <c r="AE328" i="1" s="1"/>
  <c r="P329" i="1"/>
  <c r="AE329" i="1" s="1"/>
  <c r="P330" i="1"/>
  <c r="AE330" i="1" s="1"/>
  <c r="P331" i="1"/>
  <c r="AE331" i="1" s="1"/>
  <c r="P332" i="1"/>
  <c r="AE332" i="1" s="1"/>
  <c r="P333" i="1"/>
  <c r="AE333" i="1" s="1"/>
  <c r="P334" i="1"/>
  <c r="AE334" i="1" s="1"/>
  <c r="P335" i="1"/>
  <c r="AE335" i="1" s="1"/>
  <c r="P336" i="1"/>
  <c r="AE336" i="1" s="1"/>
  <c r="P337" i="1"/>
  <c r="AE337" i="1" s="1"/>
  <c r="P338" i="1"/>
  <c r="AE338" i="1" s="1"/>
  <c r="P339" i="1"/>
  <c r="AE339" i="1" s="1"/>
  <c r="P340" i="1"/>
  <c r="AE340" i="1" s="1"/>
  <c r="P341" i="1"/>
  <c r="AE341" i="1" s="1"/>
  <c r="P342" i="1"/>
  <c r="AE342" i="1" s="1"/>
  <c r="P343" i="1"/>
  <c r="AE343" i="1" s="1"/>
  <c r="P344" i="1"/>
  <c r="AE344" i="1" s="1"/>
  <c r="P345" i="1"/>
  <c r="AE345" i="1" s="1"/>
  <c r="P346" i="1"/>
  <c r="AE346" i="1" s="1"/>
  <c r="P347" i="1"/>
  <c r="AE347" i="1" s="1"/>
  <c r="P348" i="1"/>
  <c r="AE348" i="1" s="1"/>
  <c r="P349" i="1"/>
  <c r="AE349" i="1" s="1"/>
  <c r="P350" i="1"/>
  <c r="AE350" i="1" s="1"/>
  <c r="P351" i="1"/>
  <c r="AE351" i="1" s="1"/>
  <c r="P352" i="1"/>
  <c r="AE352" i="1" s="1"/>
  <c r="P353" i="1"/>
  <c r="AE353" i="1" s="1"/>
  <c r="P354" i="1"/>
  <c r="AE354" i="1" s="1"/>
  <c r="P355" i="1"/>
  <c r="AE355" i="1" s="1"/>
  <c r="P356" i="1"/>
  <c r="AE356" i="1" s="1"/>
  <c r="P357" i="1"/>
  <c r="AE357" i="1" s="1"/>
  <c r="P358" i="1"/>
  <c r="AE358" i="1" s="1"/>
  <c r="P359" i="1"/>
  <c r="AE359" i="1" s="1"/>
  <c r="P360" i="1"/>
  <c r="AE360" i="1" s="1"/>
  <c r="P361" i="1"/>
  <c r="AE361" i="1" s="1"/>
  <c r="P362" i="1"/>
  <c r="AE362" i="1" s="1"/>
  <c r="P363" i="1"/>
  <c r="AE363" i="1" s="1"/>
  <c r="P364" i="1"/>
  <c r="AE364" i="1" s="1"/>
  <c r="P365" i="1"/>
  <c r="AE365" i="1" s="1"/>
  <c r="P366" i="1"/>
  <c r="AE366" i="1" s="1"/>
  <c r="P367" i="1"/>
  <c r="AE367" i="1" s="1"/>
  <c r="P368" i="1"/>
  <c r="AE368" i="1" s="1"/>
  <c r="P369" i="1"/>
  <c r="AE369" i="1" s="1"/>
  <c r="P370" i="1"/>
  <c r="AE370" i="1" s="1"/>
  <c r="P371" i="1"/>
  <c r="AE371" i="1" s="1"/>
  <c r="P372" i="1"/>
  <c r="AE372" i="1" s="1"/>
  <c r="P373" i="1"/>
  <c r="AE373" i="1" s="1"/>
  <c r="P374" i="1"/>
  <c r="AE374" i="1" s="1"/>
  <c r="P375" i="1"/>
  <c r="AE375" i="1" s="1"/>
  <c r="P376" i="1"/>
  <c r="AE376" i="1" s="1"/>
  <c r="P377" i="1"/>
  <c r="AE377" i="1" s="1"/>
  <c r="P378" i="1"/>
  <c r="AE378" i="1" s="1"/>
  <c r="P379" i="1"/>
  <c r="AE379" i="1" s="1"/>
  <c r="P380" i="1"/>
  <c r="AE380" i="1" s="1"/>
  <c r="P381" i="1"/>
  <c r="AE381" i="1" s="1"/>
  <c r="P382" i="1"/>
  <c r="AE382" i="1" s="1"/>
  <c r="P383" i="1"/>
  <c r="AE383" i="1" s="1"/>
  <c r="P384" i="1"/>
  <c r="AE384" i="1" s="1"/>
  <c r="P385" i="1"/>
  <c r="AE385" i="1" s="1"/>
  <c r="P386" i="1"/>
  <c r="AE386" i="1" s="1"/>
  <c r="P387" i="1"/>
  <c r="AE387" i="1" s="1"/>
  <c r="P388" i="1"/>
  <c r="AE388" i="1" s="1"/>
  <c r="P389" i="1"/>
  <c r="AE389" i="1" s="1"/>
  <c r="P390" i="1"/>
  <c r="AE390" i="1" s="1"/>
  <c r="P391" i="1"/>
  <c r="AE391" i="1" s="1"/>
  <c r="P392" i="1"/>
  <c r="AE392" i="1" s="1"/>
  <c r="P393" i="1"/>
  <c r="AE393" i="1" s="1"/>
  <c r="P394" i="1"/>
  <c r="AE394" i="1" s="1"/>
  <c r="P395" i="1"/>
  <c r="AE395" i="1" s="1"/>
  <c r="P396" i="1"/>
  <c r="AE396" i="1" s="1"/>
  <c r="P397" i="1"/>
  <c r="AE397" i="1" s="1"/>
  <c r="P398" i="1"/>
  <c r="AE398" i="1" s="1"/>
  <c r="P399" i="1"/>
  <c r="AE399" i="1" s="1"/>
  <c r="P400" i="1"/>
  <c r="AE400" i="1" s="1"/>
  <c r="P401" i="1"/>
  <c r="AE401" i="1" s="1"/>
  <c r="P402" i="1"/>
  <c r="AE402" i="1" s="1"/>
  <c r="P403" i="1"/>
  <c r="AE403" i="1" s="1"/>
  <c r="P404" i="1"/>
  <c r="AE404" i="1" s="1"/>
  <c r="P405" i="1"/>
  <c r="AE405" i="1" s="1"/>
  <c r="P406" i="1"/>
  <c r="AE406" i="1" s="1"/>
  <c r="P407" i="1"/>
  <c r="AE407" i="1" s="1"/>
  <c r="P408" i="1"/>
  <c r="AE408" i="1" s="1"/>
  <c r="P409" i="1"/>
  <c r="AE409" i="1" s="1"/>
  <c r="P410" i="1"/>
  <c r="AE410" i="1" s="1"/>
  <c r="P411" i="1"/>
  <c r="AE411" i="1" s="1"/>
  <c r="P412" i="1"/>
  <c r="AE412" i="1" s="1"/>
  <c r="P413" i="1"/>
  <c r="AE413" i="1" s="1"/>
  <c r="P414" i="1"/>
  <c r="AE414" i="1" s="1"/>
  <c r="P415" i="1"/>
  <c r="AE415" i="1" s="1"/>
  <c r="P416" i="1"/>
  <c r="AE416" i="1" s="1"/>
  <c r="P417" i="1"/>
  <c r="AE417" i="1" s="1"/>
  <c r="P418" i="1"/>
  <c r="AE418" i="1" s="1"/>
  <c r="P419" i="1"/>
  <c r="AE419" i="1" s="1"/>
  <c r="P420" i="1"/>
  <c r="AE420" i="1" s="1"/>
  <c r="P421" i="1"/>
  <c r="AE421" i="1" s="1"/>
  <c r="P422" i="1"/>
  <c r="AE422" i="1" s="1"/>
  <c r="P423" i="1"/>
  <c r="AE423" i="1" s="1"/>
  <c r="P424" i="1"/>
  <c r="AE424" i="1" s="1"/>
  <c r="P425" i="1"/>
  <c r="AE425" i="1" s="1"/>
  <c r="P426" i="1"/>
  <c r="AE426" i="1" s="1"/>
  <c r="P427" i="1"/>
  <c r="AE427" i="1" s="1"/>
  <c r="P428" i="1"/>
  <c r="AE428" i="1" s="1"/>
  <c r="P429" i="1"/>
  <c r="AE429" i="1" s="1"/>
  <c r="P430" i="1"/>
  <c r="AE430" i="1" s="1"/>
  <c r="P431" i="1"/>
  <c r="AE431" i="1" s="1"/>
  <c r="P432" i="1"/>
  <c r="AE432" i="1" s="1"/>
  <c r="P433" i="1"/>
  <c r="AE433" i="1" s="1"/>
  <c r="P434" i="1"/>
  <c r="AE434" i="1" s="1"/>
  <c r="P435" i="1"/>
  <c r="AE435" i="1" s="1"/>
  <c r="P436" i="1"/>
  <c r="AE436" i="1" s="1"/>
  <c r="P437" i="1"/>
  <c r="AE437" i="1" s="1"/>
  <c r="P438" i="1"/>
  <c r="AE438" i="1" s="1"/>
  <c r="P439" i="1"/>
  <c r="AE439" i="1" s="1"/>
  <c r="P440" i="1"/>
  <c r="AE440" i="1" s="1"/>
  <c r="P441" i="1"/>
  <c r="AE441" i="1" s="1"/>
  <c r="P442" i="1"/>
  <c r="AE442" i="1" s="1"/>
  <c r="P443" i="1"/>
  <c r="AE443" i="1" s="1"/>
  <c r="P444" i="1"/>
  <c r="AE444" i="1" s="1"/>
  <c r="P445" i="1"/>
  <c r="AE445" i="1" s="1"/>
  <c r="P446" i="1"/>
  <c r="AE446" i="1" s="1"/>
  <c r="P447" i="1"/>
  <c r="AE447" i="1" s="1"/>
  <c r="P448" i="1"/>
  <c r="AE448" i="1" s="1"/>
  <c r="P449" i="1"/>
  <c r="AE449" i="1" s="1"/>
  <c r="P450" i="1"/>
  <c r="AE450" i="1" s="1"/>
  <c r="P451" i="1"/>
  <c r="AE451" i="1" s="1"/>
  <c r="P452" i="1"/>
  <c r="AE452" i="1" s="1"/>
  <c r="P453" i="1"/>
  <c r="AE453" i="1" s="1"/>
  <c r="P454" i="1"/>
  <c r="AE454" i="1" s="1"/>
  <c r="P455" i="1"/>
  <c r="AE455" i="1" s="1"/>
  <c r="P456" i="1"/>
  <c r="AE456" i="1" s="1"/>
  <c r="P457" i="1"/>
  <c r="AE457" i="1" s="1"/>
  <c r="P458" i="1"/>
  <c r="AE458" i="1" s="1"/>
  <c r="P459" i="1"/>
  <c r="AE459" i="1" s="1"/>
  <c r="P460" i="1"/>
  <c r="AE460" i="1" s="1"/>
  <c r="P461" i="1"/>
  <c r="AE461" i="1" s="1"/>
  <c r="P462" i="1"/>
  <c r="AE462" i="1" s="1"/>
  <c r="P463" i="1"/>
  <c r="AE463" i="1" s="1"/>
  <c r="P464" i="1"/>
  <c r="AE464" i="1" s="1"/>
  <c r="P465" i="1"/>
  <c r="AE465" i="1" s="1"/>
  <c r="P466" i="1"/>
  <c r="AE466" i="1" s="1"/>
  <c r="P467" i="1"/>
  <c r="AE467" i="1" s="1"/>
  <c r="P468" i="1"/>
  <c r="AE468" i="1" s="1"/>
  <c r="P469" i="1"/>
  <c r="AE469" i="1" s="1"/>
  <c r="P470" i="1"/>
  <c r="AE470" i="1" s="1"/>
  <c r="P471" i="1"/>
  <c r="AE471" i="1" s="1"/>
  <c r="P472" i="1"/>
  <c r="AE472" i="1" s="1"/>
  <c r="P473" i="1"/>
  <c r="AE473" i="1" s="1"/>
  <c r="P474" i="1"/>
  <c r="AE474" i="1" s="1"/>
  <c r="P475" i="1"/>
  <c r="AE475" i="1" s="1"/>
  <c r="P476" i="1"/>
  <c r="AE476" i="1" s="1"/>
  <c r="P477" i="1"/>
  <c r="AE477" i="1" s="1"/>
  <c r="P478" i="1"/>
  <c r="AE478" i="1" s="1"/>
  <c r="P479" i="1"/>
  <c r="AE479" i="1" s="1"/>
  <c r="P480" i="1"/>
  <c r="AE480" i="1" s="1"/>
  <c r="P481" i="1"/>
  <c r="AE481" i="1" s="1"/>
  <c r="P482" i="1"/>
  <c r="AE482" i="1" s="1"/>
  <c r="P483" i="1"/>
  <c r="AE483" i="1" s="1"/>
  <c r="P484" i="1"/>
  <c r="AE484" i="1" s="1"/>
  <c r="P485" i="1"/>
  <c r="AE485" i="1" s="1"/>
  <c r="P486" i="1"/>
  <c r="AE486" i="1" s="1"/>
  <c r="P487" i="1"/>
  <c r="AE487" i="1" s="1"/>
  <c r="P488" i="1"/>
  <c r="AE488" i="1" s="1"/>
  <c r="P489" i="1"/>
  <c r="AE489" i="1" s="1"/>
  <c r="P490" i="1"/>
  <c r="AE490" i="1" s="1"/>
  <c r="P491" i="1"/>
  <c r="AE491" i="1" s="1"/>
  <c r="P492" i="1"/>
  <c r="AE492" i="1" s="1"/>
  <c r="P493" i="1"/>
  <c r="AE493" i="1" s="1"/>
  <c r="P494" i="1"/>
  <c r="AE494" i="1" s="1"/>
  <c r="P495" i="1"/>
  <c r="AE495" i="1" s="1"/>
  <c r="P496" i="1"/>
  <c r="AE496" i="1" s="1"/>
  <c r="P497" i="1"/>
  <c r="AE497" i="1" s="1"/>
  <c r="P498" i="1"/>
  <c r="AE498" i="1" s="1"/>
  <c r="P499" i="1"/>
  <c r="AE499" i="1" s="1"/>
  <c r="P500" i="1"/>
  <c r="AE500" i="1" s="1"/>
  <c r="P501" i="1"/>
  <c r="AE501" i="1" s="1"/>
  <c r="P502" i="1"/>
  <c r="AE502" i="1" s="1"/>
  <c r="P503" i="1"/>
  <c r="AE503" i="1" s="1"/>
  <c r="P504" i="1"/>
  <c r="AE504" i="1" s="1"/>
  <c r="P505" i="1"/>
  <c r="AE505" i="1" s="1"/>
  <c r="P506" i="1"/>
  <c r="AE506" i="1" s="1"/>
  <c r="P507" i="1"/>
  <c r="AE507" i="1" s="1"/>
  <c r="P508" i="1"/>
  <c r="AE508" i="1" s="1"/>
  <c r="P509" i="1"/>
  <c r="AE509" i="1" s="1"/>
  <c r="P510" i="1"/>
  <c r="AE510" i="1" s="1"/>
  <c r="P511" i="1"/>
  <c r="AE511" i="1" s="1"/>
  <c r="P512" i="1"/>
  <c r="AE512" i="1" s="1"/>
  <c r="P513" i="1"/>
  <c r="AE513" i="1" s="1"/>
  <c r="P514" i="1"/>
  <c r="AE514" i="1" s="1"/>
  <c r="P515" i="1"/>
  <c r="AE515" i="1" s="1"/>
  <c r="P516" i="1"/>
  <c r="AE516" i="1" s="1"/>
  <c r="P517" i="1"/>
  <c r="AE517" i="1" s="1"/>
  <c r="P518" i="1"/>
  <c r="AE518" i="1" s="1"/>
  <c r="P519" i="1"/>
  <c r="AE519" i="1" s="1"/>
  <c r="P520" i="1"/>
  <c r="AE520" i="1" s="1"/>
  <c r="P521" i="1"/>
  <c r="AE521" i="1" s="1"/>
  <c r="P522" i="1"/>
  <c r="AE522" i="1" s="1"/>
  <c r="P523" i="1"/>
  <c r="AE523" i="1" s="1"/>
  <c r="P524" i="1"/>
  <c r="AE524" i="1" s="1"/>
  <c r="P525" i="1"/>
  <c r="AE525" i="1" s="1"/>
  <c r="P526" i="1"/>
  <c r="AE526" i="1" s="1"/>
  <c r="P527" i="1"/>
  <c r="AE527" i="1" s="1"/>
  <c r="P528" i="1"/>
  <c r="AE528" i="1" s="1"/>
  <c r="P529" i="1"/>
  <c r="AE529" i="1" s="1"/>
  <c r="P530" i="1"/>
  <c r="AE530" i="1" s="1"/>
  <c r="P531" i="1"/>
  <c r="AE531" i="1" s="1"/>
  <c r="P532" i="1"/>
  <c r="AE532" i="1" s="1"/>
  <c r="P533" i="1"/>
  <c r="AE533" i="1" s="1"/>
  <c r="P534" i="1"/>
  <c r="AE534" i="1" s="1"/>
  <c r="P535" i="1"/>
  <c r="AE535" i="1" s="1"/>
  <c r="P536" i="1"/>
  <c r="AE536" i="1" s="1"/>
  <c r="P537" i="1"/>
  <c r="AE537" i="1" s="1"/>
  <c r="P538" i="1"/>
  <c r="AE538" i="1" s="1"/>
  <c r="P539" i="1"/>
  <c r="AE539" i="1" s="1"/>
  <c r="P540" i="1"/>
  <c r="AE540" i="1" s="1"/>
  <c r="P541" i="1"/>
  <c r="AE541" i="1" s="1"/>
  <c r="P542" i="1"/>
  <c r="AE542" i="1" s="1"/>
  <c r="P543" i="1"/>
  <c r="AE543" i="1" s="1"/>
  <c r="P544" i="1"/>
  <c r="AE544" i="1" s="1"/>
  <c r="P545" i="1"/>
  <c r="AE545" i="1" s="1"/>
  <c r="P546" i="1"/>
  <c r="AE546" i="1" s="1"/>
  <c r="P547" i="1"/>
  <c r="AE547" i="1" s="1"/>
  <c r="P548" i="1"/>
  <c r="AE548" i="1" s="1"/>
  <c r="P549" i="1"/>
  <c r="AE549" i="1" s="1"/>
  <c r="P550" i="1"/>
  <c r="AE550" i="1" s="1"/>
  <c r="P551" i="1"/>
  <c r="AE551" i="1" s="1"/>
  <c r="P552" i="1"/>
  <c r="AE552" i="1" s="1"/>
  <c r="P553" i="1"/>
  <c r="AE553" i="1" s="1"/>
  <c r="P554" i="1"/>
  <c r="AE554" i="1" s="1"/>
  <c r="P555" i="1"/>
  <c r="AE555" i="1" s="1"/>
  <c r="P556" i="1"/>
  <c r="AE556" i="1" s="1"/>
  <c r="P557" i="1"/>
  <c r="AE557" i="1" s="1"/>
  <c r="P558" i="1"/>
  <c r="AE558" i="1" s="1"/>
  <c r="P559" i="1"/>
  <c r="AE559" i="1" s="1"/>
  <c r="P560" i="1"/>
  <c r="AE560" i="1" s="1"/>
  <c r="P561" i="1"/>
  <c r="AE561" i="1" s="1"/>
  <c r="P562" i="1"/>
  <c r="AE562" i="1" s="1"/>
  <c r="P563" i="1"/>
  <c r="AE563" i="1" s="1"/>
  <c r="P564" i="1"/>
  <c r="AE564" i="1" s="1"/>
  <c r="P565" i="1"/>
  <c r="AE565" i="1" s="1"/>
  <c r="P566" i="1"/>
  <c r="AE566" i="1" s="1"/>
  <c r="P567" i="1"/>
  <c r="AE567" i="1" s="1"/>
  <c r="P568" i="1"/>
  <c r="AE568" i="1" s="1"/>
  <c r="P569" i="1"/>
  <c r="AE569" i="1" s="1"/>
  <c r="P570" i="1"/>
  <c r="AE570" i="1" s="1"/>
  <c r="P571" i="1"/>
  <c r="AE571" i="1" s="1"/>
  <c r="P572" i="1"/>
  <c r="AE572" i="1" s="1"/>
  <c r="P573" i="1"/>
  <c r="AE573" i="1" s="1"/>
  <c r="P574" i="1"/>
  <c r="AE574" i="1" s="1"/>
  <c r="P575" i="1"/>
  <c r="AE575" i="1" s="1"/>
  <c r="P576" i="1"/>
  <c r="AE576" i="1" s="1"/>
  <c r="P577" i="1"/>
  <c r="AE577" i="1" s="1"/>
  <c r="P578" i="1"/>
  <c r="AE578" i="1" s="1"/>
  <c r="P579" i="1"/>
  <c r="AE579" i="1" s="1"/>
  <c r="P580" i="1"/>
  <c r="AE580" i="1" s="1"/>
  <c r="P581" i="1"/>
  <c r="AE581" i="1" s="1"/>
  <c r="P582" i="1"/>
  <c r="AE582" i="1" s="1"/>
  <c r="P583" i="1"/>
  <c r="AE583" i="1" s="1"/>
  <c r="P584" i="1"/>
  <c r="AE584" i="1" s="1"/>
  <c r="P585" i="1"/>
  <c r="AE585" i="1" s="1"/>
  <c r="P586" i="1"/>
  <c r="AE586" i="1" s="1"/>
  <c r="P587" i="1"/>
  <c r="AE587" i="1" s="1"/>
  <c r="P588" i="1"/>
  <c r="AE588" i="1" s="1"/>
  <c r="P589" i="1"/>
  <c r="AE589" i="1" s="1"/>
  <c r="P590" i="1"/>
  <c r="AE590" i="1" s="1"/>
  <c r="P591" i="1"/>
  <c r="AE591" i="1" s="1"/>
  <c r="P592" i="1"/>
  <c r="AE592" i="1" s="1"/>
  <c r="P593" i="1"/>
  <c r="AE593" i="1" s="1"/>
  <c r="P594" i="1"/>
  <c r="AE594" i="1" s="1"/>
  <c r="P595" i="1"/>
  <c r="AE595" i="1" s="1"/>
  <c r="P596" i="1"/>
  <c r="AE596" i="1" s="1"/>
  <c r="P597" i="1"/>
  <c r="AE597" i="1" s="1"/>
  <c r="P598" i="1"/>
  <c r="AE598" i="1" s="1"/>
  <c r="P599" i="1"/>
  <c r="AE599" i="1" s="1"/>
  <c r="P600" i="1"/>
  <c r="AE600" i="1" s="1"/>
  <c r="P601" i="1"/>
  <c r="AE601" i="1" s="1"/>
  <c r="P602" i="1"/>
  <c r="AE602" i="1" s="1"/>
  <c r="P603" i="1"/>
  <c r="AE603" i="1" s="1"/>
  <c r="P604" i="1"/>
  <c r="AE604" i="1" s="1"/>
  <c r="P605" i="1"/>
  <c r="AE605" i="1" s="1"/>
  <c r="P606" i="1"/>
  <c r="AE606" i="1" s="1"/>
  <c r="P607" i="1"/>
  <c r="AE607" i="1" s="1"/>
  <c r="P608" i="1"/>
  <c r="AE608" i="1" s="1"/>
  <c r="P609" i="1"/>
  <c r="AE609" i="1" s="1"/>
  <c r="P610" i="1"/>
  <c r="AE610" i="1" s="1"/>
  <c r="P611" i="1"/>
  <c r="AE611" i="1" s="1"/>
  <c r="P612" i="1"/>
  <c r="AE612" i="1" s="1"/>
  <c r="P613" i="1"/>
  <c r="AE613" i="1" s="1"/>
  <c r="P614" i="1"/>
  <c r="AE614" i="1" s="1"/>
  <c r="P615" i="1"/>
  <c r="AE615" i="1" s="1"/>
  <c r="P616" i="1"/>
  <c r="AE616" i="1" s="1"/>
  <c r="P617" i="1"/>
  <c r="AE617" i="1" s="1"/>
  <c r="P618" i="1"/>
  <c r="AE618" i="1" s="1"/>
  <c r="P619" i="1"/>
  <c r="AE619" i="1" s="1"/>
  <c r="P620" i="1"/>
  <c r="AE620" i="1" s="1"/>
  <c r="P621" i="1"/>
  <c r="AE621" i="1" s="1"/>
  <c r="P622" i="1"/>
  <c r="AE622" i="1" s="1"/>
  <c r="P623" i="1"/>
  <c r="AE623" i="1" s="1"/>
  <c r="P624" i="1"/>
  <c r="AE624" i="1" s="1"/>
  <c r="P625" i="1"/>
  <c r="AE625" i="1" s="1"/>
  <c r="P626" i="1"/>
  <c r="AE626" i="1" s="1"/>
  <c r="P627" i="1"/>
  <c r="AE627" i="1" s="1"/>
  <c r="P628" i="1"/>
  <c r="AE628" i="1" s="1"/>
  <c r="P629" i="1"/>
  <c r="AE629" i="1" s="1"/>
  <c r="P630" i="1"/>
  <c r="AE630" i="1" s="1"/>
  <c r="P631" i="1"/>
  <c r="AE631" i="1" s="1"/>
  <c r="P632" i="1"/>
  <c r="AE632" i="1" s="1"/>
  <c r="P633" i="1"/>
  <c r="AE633" i="1" s="1"/>
  <c r="P634" i="1"/>
  <c r="AE634" i="1" s="1"/>
  <c r="P635" i="1"/>
  <c r="AE635" i="1" s="1"/>
  <c r="P636" i="1"/>
  <c r="AE636" i="1" s="1"/>
  <c r="P637" i="1"/>
  <c r="AE637" i="1" s="1"/>
  <c r="P638" i="1"/>
  <c r="AE638" i="1" s="1"/>
  <c r="P639" i="1"/>
  <c r="AE639" i="1" s="1"/>
  <c r="P640" i="1"/>
  <c r="AE640" i="1" s="1"/>
  <c r="P641" i="1"/>
  <c r="AE641" i="1" s="1"/>
  <c r="P642" i="1"/>
  <c r="AE642" i="1" s="1"/>
  <c r="P643" i="1"/>
  <c r="AE643" i="1" s="1"/>
  <c r="P644" i="1"/>
  <c r="AE644" i="1" s="1"/>
  <c r="P645" i="1"/>
  <c r="AE645" i="1" s="1"/>
  <c r="P646" i="1"/>
  <c r="AE646" i="1" s="1"/>
  <c r="P647" i="1"/>
  <c r="AE647" i="1" s="1"/>
  <c r="P648" i="1"/>
  <c r="AE648" i="1" s="1"/>
  <c r="P649" i="1"/>
  <c r="AE649" i="1" s="1"/>
  <c r="P650" i="1"/>
  <c r="AE650" i="1" s="1"/>
  <c r="P651" i="1"/>
  <c r="AE651" i="1" s="1"/>
  <c r="P652" i="1"/>
  <c r="AE652" i="1" s="1"/>
  <c r="P653" i="1"/>
  <c r="AE653" i="1" s="1"/>
  <c r="P654" i="1"/>
  <c r="AE654" i="1" s="1"/>
  <c r="P655" i="1"/>
  <c r="AE655" i="1" s="1"/>
  <c r="P656" i="1"/>
  <c r="AE656" i="1" s="1"/>
  <c r="P657" i="1"/>
  <c r="AE657" i="1" s="1"/>
  <c r="P658" i="1"/>
  <c r="AE658" i="1" s="1"/>
  <c r="P659" i="1"/>
  <c r="AE659" i="1" s="1"/>
  <c r="P660" i="1"/>
  <c r="AE660" i="1" s="1"/>
  <c r="P661" i="1"/>
  <c r="AE661" i="1" s="1"/>
  <c r="P662" i="1"/>
  <c r="AE662" i="1" s="1"/>
  <c r="P663" i="1"/>
  <c r="AE663" i="1" s="1"/>
  <c r="P664" i="1"/>
  <c r="AE664" i="1" s="1"/>
  <c r="P665" i="1"/>
  <c r="AE665" i="1" s="1"/>
  <c r="P666" i="1"/>
  <c r="AE666" i="1" s="1"/>
  <c r="P667" i="1"/>
  <c r="AE667" i="1" s="1"/>
  <c r="P668" i="1"/>
  <c r="AE668" i="1" s="1"/>
  <c r="P669" i="1"/>
  <c r="AE669" i="1" s="1"/>
  <c r="P670" i="1"/>
  <c r="AE670" i="1" s="1"/>
  <c r="P671" i="1"/>
  <c r="AE671" i="1" s="1"/>
  <c r="P672" i="1"/>
  <c r="AE672" i="1" s="1"/>
  <c r="P673" i="1"/>
  <c r="AE673" i="1" s="1"/>
  <c r="P674" i="1"/>
  <c r="AE674" i="1" s="1"/>
  <c r="P675" i="1"/>
  <c r="AE675" i="1" s="1"/>
  <c r="P676" i="1"/>
  <c r="AE676" i="1" s="1"/>
  <c r="P677" i="1"/>
  <c r="AE677" i="1" s="1"/>
  <c r="P678" i="1"/>
  <c r="AE678" i="1" s="1"/>
  <c r="P679" i="1"/>
  <c r="AE679" i="1" s="1"/>
  <c r="P680" i="1"/>
  <c r="AE680" i="1" s="1"/>
  <c r="P681" i="1"/>
  <c r="AE681" i="1" s="1"/>
  <c r="P682" i="1"/>
  <c r="AE682" i="1" s="1"/>
  <c r="P683" i="1"/>
  <c r="AE683" i="1" s="1"/>
  <c r="P684" i="1"/>
  <c r="AE684" i="1" s="1"/>
  <c r="P685" i="1"/>
  <c r="AE685" i="1" s="1"/>
  <c r="P686" i="1"/>
  <c r="AE686" i="1" s="1"/>
  <c r="P687" i="1"/>
  <c r="AE687" i="1" s="1"/>
  <c r="P688" i="1"/>
  <c r="AE688" i="1" s="1"/>
  <c r="P689" i="1"/>
  <c r="AE689" i="1" s="1"/>
  <c r="P690" i="1"/>
  <c r="AE690" i="1" s="1"/>
  <c r="P691" i="1"/>
  <c r="AE691" i="1" s="1"/>
  <c r="P692" i="1"/>
  <c r="AE692" i="1" s="1"/>
  <c r="P693" i="1"/>
  <c r="AE693" i="1" s="1"/>
  <c r="P694" i="1"/>
  <c r="AE694" i="1" s="1"/>
  <c r="P695" i="1"/>
  <c r="AE695" i="1" s="1"/>
  <c r="P696" i="1"/>
  <c r="AE696" i="1" s="1"/>
  <c r="P697" i="1"/>
  <c r="AE697" i="1" s="1"/>
  <c r="P698" i="1"/>
  <c r="AE698" i="1" s="1"/>
  <c r="P699" i="1"/>
  <c r="AE699" i="1" s="1"/>
  <c r="P700" i="1"/>
  <c r="AE700" i="1" s="1"/>
  <c r="P701" i="1"/>
  <c r="AE701" i="1" s="1"/>
  <c r="P702" i="1"/>
  <c r="AE702" i="1" s="1"/>
  <c r="P703" i="1"/>
  <c r="AE703" i="1" s="1"/>
  <c r="P704" i="1"/>
  <c r="AE704" i="1" s="1"/>
  <c r="P705" i="1"/>
  <c r="AE705" i="1" s="1"/>
  <c r="P706" i="1"/>
  <c r="AE706" i="1" s="1"/>
  <c r="P707" i="1"/>
  <c r="AE707" i="1" s="1"/>
  <c r="P708" i="1"/>
  <c r="AE708" i="1" s="1"/>
  <c r="P709" i="1"/>
  <c r="AE709" i="1" s="1"/>
  <c r="P710" i="1"/>
  <c r="AE710" i="1" s="1"/>
  <c r="P711" i="1"/>
  <c r="AE711" i="1" s="1"/>
  <c r="P712" i="1"/>
  <c r="AE712" i="1" s="1"/>
  <c r="P713" i="1"/>
  <c r="AE713" i="1" s="1"/>
  <c r="P714" i="1"/>
  <c r="AE714" i="1" s="1"/>
  <c r="P715" i="1"/>
  <c r="AE715" i="1" s="1"/>
  <c r="P716" i="1"/>
  <c r="AE716" i="1" s="1"/>
  <c r="P717" i="1"/>
  <c r="AE717" i="1" s="1"/>
  <c r="P718" i="1"/>
  <c r="AE718" i="1" s="1"/>
  <c r="P719" i="1"/>
  <c r="AE719" i="1" s="1"/>
  <c r="P720" i="1"/>
  <c r="AE720" i="1" s="1"/>
  <c r="P721" i="1"/>
  <c r="AE721" i="1" s="1"/>
  <c r="P722" i="1"/>
  <c r="AE722" i="1" s="1"/>
  <c r="P723" i="1"/>
  <c r="AE723" i="1" s="1"/>
  <c r="P724" i="1"/>
  <c r="AE724" i="1" s="1"/>
  <c r="P725" i="1"/>
  <c r="AE725" i="1" s="1"/>
  <c r="P726" i="1"/>
  <c r="AE726" i="1" s="1"/>
  <c r="P727" i="1"/>
  <c r="AE727" i="1" s="1"/>
  <c r="P728" i="1"/>
  <c r="AE728" i="1" s="1"/>
  <c r="P729" i="1"/>
  <c r="AE729" i="1" s="1"/>
  <c r="P730" i="1"/>
  <c r="AE730" i="1" s="1"/>
  <c r="P731" i="1"/>
  <c r="AE731" i="1" s="1"/>
  <c r="P732" i="1"/>
  <c r="AE732" i="1" s="1"/>
  <c r="P733" i="1"/>
  <c r="AE733" i="1" s="1"/>
  <c r="P734" i="1"/>
  <c r="AE734" i="1" s="1"/>
  <c r="P735" i="1"/>
  <c r="AE735" i="1" s="1"/>
  <c r="P736" i="1"/>
  <c r="AE736" i="1" s="1"/>
  <c r="P737" i="1"/>
  <c r="AE737" i="1" s="1"/>
  <c r="P738" i="1"/>
  <c r="AE738" i="1" s="1"/>
  <c r="P739" i="1"/>
  <c r="AE739" i="1" s="1"/>
  <c r="P740" i="1"/>
  <c r="AE740" i="1" s="1"/>
  <c r="P741" i="1"/>
  <c r="AE741" i="1" s="1"/>
  <c r="P742" i="1"/>
  <c r="AE742" i="1" s="1"/>
  <c r="P743" i="1"/>
  <c r="AE743" i="1" s="1"/>
  <c r="P744" i="1"/>
  <c r="AE744" i="1" s="1"/>
  <c r="P745" i="1"/>
  <c r="AE745" i="1" s="1"/>
  <c r="P746" i="1"/>
  <c r="AE746" i="1" s="1"/>
  <c r="P747" i="1"/>
  <c r="AE747" i="1" s="1"/>
  <c r="P748" i="1"/>
  <c r="AE748" i="1" s="1"/>
  <c r="P749" i="1"/>
  <c r="AE749" i="1" s="1"/>
  <c r="P750" i="1"/>
  <c r="AE750" i="1" s="1"/>
  <c r="P751" i="1"/>
  <c r="AE751" i="1" s="1"/>
  <c r="P752" i="1"/>
  <c r="AE752" i="1" s="1"/>
  <c r="P753" i="1"/>
  <c r="AE753" i="1" s="1"/>
  <c r="P754" i="1"/>
  <c r="AE754" i="1" s="1"/>
  <c r="P755" i="1"/>
  <c r="AE755" i="1" s="1"/>
  <c r="P756" i="1"/>
  <c r="AE756" i="1" s="1"/>
  <c r="P757" i="1"/>
  <c r="AE757" i="1" s="1"/>
  <c r="P758" i="1"/>
  <c r="AE758" i="1" s="1"/>
  <c r="P759" i="1"/>
  <c r="AE759" i="1" s="1"/>
  <c r="P760" i="1"/>
  <c r="AE760" i="1" s="1"/>
  <c r="P761" i="1"/>
  <c r="AE761" i="1" s="1"/>
  <c r="P762" i="1"/>
  <c r="AE762" i="1" s="1"/>
  <c r="P763" i="1"/>
  <c r="AE763" i="1" s="1"/>
  <c r="P764" i="1"/>
  <c r="AE764" i="1" s="1"/>
  <c r="P765" i="1"/>
  <c r="AE765" i="1" s="1"/>
  <c r="P766" i="1"/>
  <c r="AE766" i="1" s="1"/>
  <c r="P767" i="1"/>
  <c r="AE767" i="1" s="1"/>
  <c r="P768" i="1"/>
  <c r="AE768" i="1" s="1"/>
  <c r="P769" i="1"/>
  <c r="AE769" i="1" s="1"/>
  <c r="P770" i="1"/>
  <c r="AE770" i="1" s="1"/>
  <c r="P771" i="1"/>
  <c r="AE771" i="1" s="1"/>
  <c r="P772" i="1"/>
  <c r="AE772" i="1" s="1"/>
  <c r="P773" i="1"/>
  <c r="AE773" i="1" s="1"/>
  <c r="P774" i="1"/>
  <c r="AE774" i="1" s="1"/>
  <c r="P775" i="1"/>
  <c r="AE775" i="1" s="1"/>
  <c r="P776" i="1"/>
  <c r="AE776" i="1" s="1"/>
  <c r="P777" i="1"/>
  <c r="AE777" i="1" s="1"/>
  <c r="P778" i="1"/>
  <c r="AE778" i="1" s="1"/>
  <c r="P779" i="1"/>
  <c r="AE779" i="1" s="1"/>
  <c r="P780" i="1"/>
  <c r="AE780" i="1" s="1"/>
  <c r="P781" i="1"/>
  <c r="AE781" i="1" s="1"/>
  <c r="P782" i="1"/>
  <c r="AE782" i="1" s="1"/>
  <c r="P783" i="1"/>
  <c r="AE783" i="1" s="1"/>
  <c r="P784" i="1"/>
  <c r="AE784" i="1" s="1"/>
  <c r="P785" i="1"/>
  <c r="AE785" i="1" s="1"/>
  <c r="P786" i="1"/>
  <c r="AE786" i="1" s="1"/>
  <c r="P787" i="1"/>
  <c r="AE787" i="1" s="1"/>
  <c r="P788" i="1"/>
  <c r="AE788" i="1" s="1"/>
  <c r="P789" i="1"/>
  <c r="AE789" i="1" s="1"/>
  <c r="P790" i="1"/>
  <c r="AE790" i="1" s="1"/>
  <c r="P791" i="1"/>
  <c r="AE791" i="1" s="1"/>
  <c r="P792" i="1"/>
  <c r="AE792" i="1" s="1"/>
  <c r="P793" i="1"/>
  <c r="AE793" i="1" s="1"/>
  <c r="P794" i="1"/>
  <c r="AE794" i="1" s="1"/>
  <c r="P795" i="1"/>
  <c r="AE795" i="1" s="1"/>
  <c r="P796" i="1"/>
  <c r="AE796" i="1" s="1"/>
  <c r="P797" i="1"/>
  <c r="AE797" i="1" s="1"/>
  <c r="P798" i="1"/>
  <c r="AE798" i="1" s="1"/>
  <c r="P799" i="1"/>
  <c r="AE799" i="1" s="1"/>
  <c r="P800" i="1"/>
  <c r="AE800" i="1" s="1"/>
  <c r="P801" i="1"/>
  <c r="AE801" i="1" s="1"/>
  <c r="P802" i="1"/>
  <c r="AE802" i="1" s="1"/>
  <c r="P803" i="1"/>
  <c r="AE803" i="1" s="1"/>
  <c r="P804" i="1"/>
  <c r="AE804" i="1" s="1"/>
  <c r="P805" i="1"/>
  <c r="AE805" i="1" s="1"/>
  <c r="P806" i="1"/>
  <c r="AE806" i="1" s="1"/>
  <c r="P807" i="1"/>
  <c r="AE807" i="1" s="1"/>
  <c r="P808" i="1"/>
  <c r="AE808" i="1" s="1"/>
  <c r="P809" i="1"/>
  <c r="AE809" i="1" s="1"/>
  <c r="P810" i="1"/>
  <c r="AE810" i="1" s="1"/>
  <c r="P811" i="1"/>
  <c r="AE811" i="1" s="1"/>
  <c r="P812" i="1"/>
  <c r="AE812" i="1" s="1"/>
  <c r="P813" i="1"/>
  <c r="AE813" i="1" s="1"/>
  <c r="P814" i="1"/>
  <c r="AE814" i="1" s="1"/>
  <c r="P815" i="1"/>
  <c r="AE815" i="1" s="1"/>
  <c r="P816" i="1"/>
  <c r="AE816" i="1" s="1"/>
  <c r="P817" i="1"/>
  <c r="AE817" i="1" s="1"/>
  <c r="P818" i="1"/>
  <c r="AE818" i="1" s="1"/>
  <c r="P819" i="1"/>
  <c r="AE819" i="1" s="1"/>
  <c r="P820" i="1"/>
  <c r="AE820" i="1" s="1"/>
  <c r="P821" i="1"/>
  <c r="AE821" i="1" s="1"/>
  <c r="P822" i="1"/>
  <c r="AE822" i="1" s="1"/>
  <c r="P823" i="1"/>
  <c r="AE823" i="1" s="1"/>
  <c r="P824" i="1"/>
  <c r="AE824" i="1" s="1"/>
  <c r="P825" i="1"/>
  <c r="AE825" i="1" s="1"/>
  <c r="P826" i="1"/>
  <c r="AE826" i="1" s="1"/>
  <c r="P827" i="1"/>
  <c r="AE827" i="1" s="1"/>
  <c r="P828" i="1"/>
  <c r="AE828" i="1" s="1"/>
  <c r="P829" i="1"/>
  <c r="AE829" i="1" s="1"/>
  <c r="P830" i="1"/>
  <c r="AE830" i="1" s="1"/>
  <c r="P831" i="1"/>
  <c r="AE831" i="1" s="1"/>
  <c r="P832" i="1"/>
  <c r="AE832" i="1" s="1"/>
  <c r="P833" i="1"/>
  <c r="AE833" i="1" s="1"/>
  <c r="P834" i="1"/>
  <c r="AE834" i="1" s="1"/>
  <c r="P835" i="1"/>
  <c r="AE835" i="1" s="1"/>
  <c r="P836" i="1"/>
  <c r="AE836" i="1" s="1"/>
  <c r="P837" i="1"/>
  <c r="AE837" i="1" s="1"/>
  <c r="P838" i="1"/>
  <c r="AE838" i="1" s="1"/>
  <c r="P839" i="1"/>
  <c r="AE839" i="1" s="1"/>
  <c r="P840" i="1"/>
  <c r="AE840" i="1" s="1"/>
  <c r="P841" i="1"/>
  <c r="AE841" i="1" s="1"/>
  <c r="P842" i="1"/>
  <c r="AE842" i="1" s="1"/>
  <c r="P843" i="1"/>
  <c r="AE843" i="1" s="1"/>
  <c r="P844" i="1"/>
  <c r="AE844" i="1" s="1"/>
  <c r="P845" i="1"/>
  <c r="AE845" i="1" s="1"/>
  <c r="P846" i="1"/>
  <c r="AE846" i="1" s="1"/>
  <c r="P847" i="1"/>
  <c r="AE847" i="1" s="1"/>
  <c r="P848" i="1"/>
  <c r="AE848" i="1" s="1"/>
  <c r="P849" i="1"/>
  <c r="AE849" i="1" s="1"/>
  <c r="P850" i="1"/>
  <c r="AE850" i="1" s="1"/>
  <c r="P851" i="1"/>
  <c r="AE851" i="1" s="1"/>
  <c r="P852" i="1"/>
  <c r="AE852" i="1" s="1"/>
  <c r="P853" i="1"/>
  <c r="AE853" i="1" s="1"/>
  <c r="P854" i="1"/>
  <c r="AE854" i="1" s="1"/>
  <c r="P855" i="1"/>
  <c r="AE855" i="1" s="1"/>
  <c r="P856" i="1"/>
  <c r="AE856" i="1" s="1"/>
  <c r="P857" i="1"/>
  <c r="AE857" i="1" s="1"/>
  <c r="P858" i="1"/>
  <c r="AE858" i="1" s="1"/>
  <c r="P859" i="1"/>
  <c r="AE859" i="1" s="1"/>
  <c r="P860" i="1"/>
  <c r="AE860" i="1" s="1"/>
  <c r="P861" i="1"/>
  <c r="AE861" i="1" s="1"/>
  <c r="P862" i="1"/>
  <c r="AE862" i="1" s="1"/>
  <c r="P863" i="1"/>
  <c r="AE863" i="1" s="1"/>
  <c r="P864" i="1"/>
  <c r="AE864" i="1" s="1"/>
  <c r="P865" i="1"/>
  <c r="AE865" i="1" s="1"/>
  <c r="P866" i="1"/>
  <c r="AE866" i="1" s="1"/>
  <c r="P867" i="1"/>
  <c r="AE867" i="1" s="1"/>
  <c r="P868" i="1"/>
  <c r="AE868" i="1" s="1"/>
  <c r="P869" i="1"/>
  <c r="AE869" i="1" s="1"/>
  <c r="P870" i="1"/>
  <c r="AE870" i="1" s="1"/>
  <c r="P871" i="1"/>
  <c r="AE871" i="1" s="1"/>
  <c r="P872" i="1"/>
  <c r="AE872" i="1" s="1"/>
  <c r="P873" i="1"/>
  <c r="AE873" i="1" s="1"/>
  <c r="P874" i="1"/>
  <c r="AE874" i="1" s="1"/>
  <c r="P875" i="1"/>
  <c r="AE875" i="1" s="1"/>
  <c r="P876" i="1"/>
  <c r="AE876" i="1" s="1"/>
  <c r="P877" i="1"/>
  <c r="AE877" i="1" s="1"/>
  <c r="P878" i="1"/>
  <c r="AE878" i="1" s="1"/>
  <c r="P879" i="1"/>
  <c r="AE879" i="1" s="1"/>
  <c r="P880" i="1"/>
  <c r="AE880" i="1" s="1"/>
  <c r="P881" i="1"/>
  <c r="AE881" i="1" s="1"/>
  <c r="P882" i="1"/>
  <c r="AE882" i="1" s="1"/>
  <c r="P883" i="1"/>
  <c r="AE883" i="1" s="1"/>
  <c r="P884" i="1"/>
  <c r="AE884" i="1" s="1"/>
  <c r="P885" i="1"/>
  <c r="AE885" i="1" s="1"/>
  <c r="P886" i="1"/>
  <c r="AE886" i="1" s="1"/>
  <c r="P887" i="1"/>
  <c r="AE887" i="1" s="1"/>
  <c r="P888" i="1"/>
  <c r="AE888" i="1" s="1"/>
  <c r="P889" i="1"/>
  <c r="AE889" i="1" s="1"/>
  <c r="P890" i="1"/>
  <c r="AE890" i="1" s="1"/>
  <c r="P891" i="1"/>
  <c r="AE891" i="1" s="1"/>
  <c r="P892" i="1"/>
  <c r="AE892" i="1" s="1"/>
  <c r="P893" i="1"/>
  <c r="AE893" i="1" s="1"/>
  <c r="P894" i="1"/>
  <c r="AE894" i="1" s="1"/>
  <c r="P895" i="1"/>
  <c r="AE895" i="1" s="1"/>
  <c r="P896" i="1"/>
  <c r="AE896" i="1" s="1"/>
  <c r="P897" i="1"/>
  <c r="AE897" i="1" s="1"/>
  <c r="P898" i="1"/>
  <c r="AE898" i="1" s="1"/>
  <c r="P899" i="1"/>
  <c r="AE899" i="1" s="1"/>
  <c r="P900" i="1"/>
  <c r="AE900" i="1" s="1"/>
  <c r="P901" i="1"/>
  <c r="AE901" i="1" s="1"/>
  <c r="P902" i="1"/>
  <c r="AE902" i="1" s="1"/>
  <c r="P903" i="1"/>
  <c r="AE903" i="1" s="1"/>
  <c r="P904" i="1"/>
  <c r="AE904" i="1" s="1"/>
  <c r="P905" i="1"/>
  <c r="AE905" i="1" s="1"/>
  <c r="P906" i="1"/>
  <c r="AE906" i="1" s="1"/>
  <c r="P907" i="1"/>
  <c r="AE907" i="1" s="1"/>
  <c r="P908" i="1"/>
  <c r="AE908" i="1" s="1"/>
  <c r="P909" i="1"/>
  <c r="AE909" i="1" s="1"/>
  <c r="P910" i="1"/>
  <c r="AE910" i="1" s="1"/>
  <c r="P911" i="1"/>
  <c r="AE911" i="1" s="1"/>
  <c r="P912" i="1"/>
  <c r="AE912" i="1" s="1"/>
  <c r="P913" i="1"/>
  <c r="AE913" i="1" s="1"/>
  <c r="P914" i="1"/>
  <c r="AE914" i="1" s="1"/>
  <c r="P915" i="1"/>
  <c r="AE915" i="1" s="1"/>
  <c r="P916" i="1"/>
  <c r="AE916" i="1" s="1"/>
  <c r="P917" i="1"/>
  <c r="AE917" i="1" s="1"/>
  <c r="P918" i="1"/>
  <c r="AE918" i="1" s="1"/>
  <c r="P919" i="1"/>
  <c r="AE919" i="1" s="1"/>
  <c r="P920" i="1"/>
  <c r="AE920" i="1" s="1"/>
  <c r="P921" i="1"/>
  <c r="AE921" i="1" s="1"/>
  <c r="P922" i="1"/>
  <c r="AE922" i="1" s="1"/>
  <c r="P923" i="1"/>
  <c r="AE923" i="1" s="1"/>
  <c r="P924" i="1"/>
  <c r="AE924" i="1" s="1"/>
  <c r="P925" i="1"/>
  <c r="AE925" i="1" s="1"/>
  <c r="P926" i="1"/>
  <c r="AE926" i="1" s="1"/>
  <c r="P927" i="1"/>
  <c r="AE927" i="1" s="1"/>
  <c r="P928" i="1"/>
  <c r="AE928" i="1" s="1"/>
  <c r="P929" i="1"/>
  <c r="AE929" i="1" s="1"/>
  <c r="P930" i="1"/>
  <c r="AE930" i="1" s="1"/>
  <c r="P931" i="1"/>
  <c r="AE931" i="1" s="1"/>
  <c r="P932" i="1"/>
  <c r="AE932" i="1" s="1"/>
  <c r="P933" i="1"/>
  <c r="AE933" i="1" s="1"/>
  <c r="P934" i="1"/>
  <c r="AE934" i="1" s="1"/>
  <c r="P935" i="1"/>
  <c r="AE935" i="1" s="1"/>
  <c r="P936" i="1"/>
  <c r="AE936" i="1" s="1"/>
  <c r="P937" i="1"/>
  <c r="AE937" i="1" s="1"/>
  <c r="P938" i="1"/>
  <c r="AE938" i="1" s="1"/>
  <c r="P939" i="1"/>
  <c r="AE939" i="1" s="1"/>
  <c r="P940" i="1"/>
  <c r="AE940" i="1" s="1"/>
  <c r="P941" i="1"/>
  <c r="AE941" i="1" s="1"/>
  <c r="P942" i="1"/>
  <c r="AE942" i="1" s="1"/>
  <c r="P943" i="1"/>
  <c r="AE943" i="1" s="1"/>
  <c r="P944" i="1"/>
  <c r="AE944" i="1" s="1"/>
  <c r="P945" i="1"/>
  <c r="AE945" i="1" s="1"/>
  <c r="P946" i="1"/>
  <c r="AE946" i="1" s="1"/>
  <c r="P947" i="1"/>
  <c r="AE947" i="1" s="1"/>
  <c r="P948" i="1"/>
  <c r="AE948" i="1" s="1"/>
  <c r="P949" i="1"/>
  <c r="AE949" i="1" s="1"/>
  <c r="P950" i="1"/>
  <c r="AE950" i="1" s="1"/>
  <c r="P951" i="1"/>
  <c r="AE951" i="1" s="1"/>
  <c r="P952" i="1"/>
  <c r="AE952" i="1" s="1"/>
  <c r="P953" i="1"/>
  <c r="AE953" i="1" s="1"/>
  <c r="P954" i="1"/>
  <c r="AE954" i="1" s="1"/>
  <c r="P955" i="1"/>
  <c r="AE955" i="1" s="1"/>
  <c r="P956" i="1"/>
  <c r="AE956" i="1" s="1"/>
  <c r="P957" i="1"/>
  <c r="AE957" i="1" s="1"/>
  <c r="P958" i="1"/>
  <c r="AE958" i="1" s="1"/>
  <c r="P959" i="1"/>
  <c r="AE959" i="1" s="1"/>
  <c r="P960" i="1"/>
  <c r="AE960" i="1" s="1"/>
  <c r="P961" i="1"/>
  <c r="AE961" i="1" s="1"/>
  <c r="P962" i="1"/>
  <c r="AE962" i="1" s="1"/>
  <c r="P963" i="1"/>
  <c r="AE963" i="1" s="1"/>
  <c r="P964" i="1"/>
  <c r="AE964" i="1" s="1"/>
  <c r="P965" i="1"/>
  <c r="AE965" i="1" s="1"/>
  <c r="P966" i="1"/>
  <c r="AE966" i="1" s="1"/>
  <c r="P967" i="1"/>
  <c r="AE967" i="1" s="1"/>
  <c r="P968" i="1"/>
  <c r="AE968" i="1" s="1"/>
  <c r="P969" i="1"/>
  <c r="AE969" i="1" s="1"/>
  <c r="P970" i="1"/>
  <c r="AE970" i="1" s="1"/>
  <c r="P971" i="1"/>
  <c r="AE971" i="1" s="1"/>
  <c r="P972" i="1"/>
  <c r="AE972" i="1" s="1"/>
  <c r="P973" i="1"/>
  <c r="AE973" i="1" s="1"/>
  <c r="P974" i="1"/>
  <c r="AE974" i="1" s="1"/>
  <c r="P975" i="1"/>
  <c r="AE975" i="1" s="1"/>
  <c r="P976" i="1"/>
  <c r="AE976" i="1" s="1"/>
  <c r="P977" i="1"/>
  <c r="AE977" i="1" s="1"/>
  <c r="P978" i="1"/>
  <c r="AE978" i="1" s="1"/>
  <c r="P979" i="1"/>
  <c r="AE979" i="1" s="1"/>
  <c r="P980" i="1"/>
  <c r="AE980" i="1" s="1"/>
  <c r="P981" i="1"/>
  <c r="AE981" i="1" s="1"/>
  <c r="P982" i="1"/>
  <c r="AE982" i="1" s="1"/>
  <c r="P983" i="1"/>
  <c r="AE983" i="1" s="1"/>
  <c r="P984" i="1"/>
  <c r="AE984" i="1" s="1"/>
  <c r="P985" i="1"/>
  <c r="AE985" i="1" s="1"/>
  <c r="P986" i="1"/>
  <c r="AE986" i="1" s="1"/>
  <c r="P987" i="1"/>
  <c r="AE987" i="1" s="1"/>
  <c r="P988" i="1"/>
  <c r="AE988" i="1" s="1"/>
  <c r="P989" i="1"/>
  <c r="AE989" i="1" s="1"/>
  <c r="P990" i="1"/>
  <c r="AE990" i="1" s="1"/>
  <c r="P991" i="1"/>
  <c r="AE991" i="1" s="1"/>
  <c r="P992" i="1"/>
  <c r="AE992" i="1" s="1"/>
  <c r="P993" i="1"/>
  <c r="AE993" i="1" s="1"/>
  <c r="P994" i="1"/>
  <c r="AE994" i="1" s="1"/>
  <c r="P995" i="1"/>
  <c r="AE995" i="1" s="1"/>
  <c r="P996" i="1"/>
  <c r="AE996" i="1" s="1"/>
  <c r="P997" i="1"/>
  <c r="AE997" i="1" s="1"/>
  <c r="P998" i="1"/>
  <c r="AE998" i="1" s="1"/>
  <c r="P999" i="1"/>
  <c r="AE999" i="1" s="1"/>
  <c r="P1000" i="1"/>
  <c r="AE1000" i="1" s="1"/>
  <c r="P1001" i="1"/>
  <c r="AE1001" i="1" s="1"/>
  <c r="P1002" i="1"/>
  <c r="AE1002" i="1" s="1"/>
  <c r="P1003" i="1"/>
  <c r="AE1003" i="1" s="1"/>
  <c r="P1004" i="1"/>
  <c r="AE1004" i="1" s="1"/>
  <c r="P1005" i="1"/>
  <c r="AE1005" i="1" s="1"/>
  <c r="P1006" i="1"/>
  <c r="AE1006" i="1" s="1"/>
  <c r="P1007" i="1"/>
  <c r="AE1007" i="1" s="1"/>
  <c r="P1008" i="1"/>
  <c r="AE1008" i="1" s="1"/>
  <c r="P1009" i="1"/>
  <c r="AE1009" i="1" s="1"/>
  <c r="P1010" i="1"/>
  <c r="AE1010" i="1" s="1"/>
  <c r="P1011" i="1"/>
  <c r="AE1011" i="1" s="1"/>
  <c r="P1012" i="1"/>
  <c r="AE1012" i="1" s="1"/>
  <c r="P1013" i="1"/>
  <c r="AE1013" i="1" s="1"/>
  <c r="P1014" i="1"/>
  <c r="AE1014" i="1" s="1"/>
  <c r="P1015" i="1"/>
  <c r="AE1015" i="1" s="1"/>
  <c r="P1016" i="1"/>
  <c r="AE1016" i="1" s="1"/>
  <c r="P1017" i="1"/>
  <c r="AE1017" i="1" s="1"/>
  <c r="P1018" i="1"/>
  <c r="AE1018" i="1" s="1"/>
  <c r="P1019" i="1"/>
  <c r="AE1019" i="1" s="1"/>
  <c r="P1020" i="1"/>
  <c r="AE1020" i="1" s="1"/>
  <c r="P1021" i="1"/>
  <c r="AE1021" i="1" s="1"/>
  <c r="P1022" i="1"/>
  <c r="AE1022" i="1" s="1"/>
  <c r="P1023" i="1"/>
  <c r="AE1023" i="1" s="1"/>
  <c r="P1024" i="1"/>
  <c r="AE1024" i="1" s="1"/>
  <c r="P1025" i="1"/>
  <c r="AE1025" i="1" s="1"/>
  <c r="P1026" i="1"/>
  <c r="AE1026" i="1" s="1"/>
  <c r="P1027" i="1"/>
  <c r="AE1027" i="1" s="1"/>
  <c r="P1028" i="1"/>
  <c r="AE1028" i="1" s="1"/>
  <c r="P1029" i="1"/>
  <c r="AE1029" i="1" s="1"/>
  <c r="P1030" i="1"/>
  <c r="AE1030" i="1" s="1"/>
  <c r="P1031" i="1"/>
  <c r="AE1031" i="1" s="1"/>
  <c r="P1032" i="1"/>
  <c r="AE1032" i="1" s="1"/>
  <c r="P1033" i="1"/>
  <c r="AE1033" i="1" s="1"/>
  <c r="P1034" i="1"/>
  <c r="AE1034" i="1" s="1"/>
  <c r="P1035" i="1"/>
  <c r="AE1035" i="1" s="1"/>
  <c r="P1036" i="1"/>
  <c r="AE1036" i="1" s="1"/>
  <c r="P1037" i="1"/>
  <c r="AE1037" i="1" s="1"/>
  <c r="P1038" i="1"/>
  <c r="AE1038" i="1" s="1"/>
  <c r="P1039" i="1"/>
  <c r="AE1039" i="1" s="1"/>
  <c r="P1040" i="1"/>
  <c r="AE1040" i="1" s="1"/>
  <c r="P1041" i="1"/>
  <c r="AE1041" i="1" s="1"/>
  <c r="P1042" i="1"/>
  <c r="AE1042" i="1" s="1"/>
  <c r="P1043" i="1"/>
  <c r="AE1043" i="1" s="1"/>
  <c r="P1044" i="1"/>
  <c r="AE1044" i="1" s="1"/>
  <c r="P1045" i="1"/>
  <c r="AE1045" i="1" s="1"/>
  <c r="P1046" i="1"/>
  <c r="AE1046" i="1" s="1"/>
  <c r="P1047" i="1"/>
  <c r="AE1047" i="1" s="1"/>
  <c r="P1048" i="1"/>
  <c r="AE1048" i="1" s="1"/>
  <c r="P1049" i="1"/>
  <c r="AE1049" i="1" s="1"/>
  <c r="P1050" i="1"/>
  <c r="AE1050" i="1" s="1"/>
  <c r="P1051" i="1"/>
  <c r="AE1051" i="1" s="1"/>
  <c r="P1052" i="1"/>
  <c r="AE1052" i="1" s="1"/>
  <c r="P1053" i="1"/>
  <c r="AE1053" i="1" s="1"/>
  <c r="P1054" i="1"/>
  <c r="AE1054" i="1" s="1"/>
  <c r="P1055" i="1"/>
  <c r="AE1055" i="1" s="1"/>
  <c r="P1056" i="1"/>
  <c r="AE1056" i="1" s="1"/>
  <c r="P1057" i="1"/>
  <c r="AE1057" i="1" s="1"/>
  <c r="P1058" i="1"/>
  <c r="AE1058" i="1" s="1"/>
  <c r="P1059" i="1"/>
  <c r="AE1059" i="1" s="1"/>
  <c r="P1060" i="1"/>
  <c r="AE1060" i="1" s="1"/>
  <c r="P1061" i="1"/>
  <c r="AE1061" i="1" s="1"/>
  <c r="P1062" i="1"/>
  <c r="AE1062" i="1" s="1"/>
  <c r="P1063" i="1"/>
  <c r="AE1063" i="1" s="1"/>
  <c r="P1064" i="1"/>
  <c r="AE1064" i="1" s="1"/>
  <c r="P1065" i="1"/>
  <c r="AE1065" i="1" s="1"/>
  <c r="P1066" i="1"/>
  <c r="AE1066" i="1" s="1"/>
  <c r="P1067" i="1"/>
  <c r="AE1067" i="1" s="1"/>
  <c r="P1068" i="1"/>
  <c r="AE1068" i="1" s="1"/>
  <c r="P1069" i="1"/>
  <c r="AE1069" i="1" s="1"/>
  <c r="P1070" i="1"/>
  <c r="AE1070" i="1" s="1"/>
  <c r="P1071" i="1"/>
  <c r="AE1071" i="1" s="1"/>
  <c r="P1072" i="1"/>
  <c r="AE1072" i="1" s="1"/>
  <c r="P1073" i="1"/>
  <c r="AE1073" i="1" s="1"/>
  <c r="P1074" i="1"/>
  <c r="AE1074" i="1" s="1"/>
  <c r="P1075" i="1"/>
  <c r="AE1075" i="1" s="1"/>
  <c r="P1076" i="1"/>
  <c r="AE1076" i="1" s="1"/>
  <c r="P1077" i="1"/>
  <c r="AE1077" i="1" s="1"/>
  <c r="P1078" i="1"/>
  <c r="AE1078" i="1" s="1"/>
  <c r="P1079" i="1"/>
  <c r="AE1079" i="1" s="1"/>
  <c r="P1080" i="1"/>
  <c r="AE1080" i="1" s="1"/>
  <c r="P1081" i="1"/>
  <c r="AE1081" i="1" s="1"/>
  <c r="P1082" i="1"/>
  <c r="AE1082" i="1" s="1"/>
  <c r="P1083" i="1"/>
  <c r="AE1083" i="1" s="1"/>
  <c r="P1084" i="1"/>
  <c r="AE1084" i="1" s="1"/>
  <c r="P1085" i="1"/>
  <c r="AE1085" i="1" s="1"/>
  <c r="P1086" i="1"/>
  <c r="AE1086" i="1" s="1"/>
  <c r="P1087" i="1"/>
  <c r="AE1087" i="1" s="1"/>
  <c r="P1088" i="1"/>
  <c r="AE1088" i="1" s="1"/>
  <c r="P1089" i="1"/>
  <c r="AE1089" i="1" s="1"/>
  <c r="P1090" i="1"/>
  <c r="AE1090" i="1" s="1"/>
  <c r="P1091" i="1"/>
  <c r="AE1091" i="1" s="1"/>
  <c r="P1092" i="1"/>
  <c r="AE1092" i="1" s="1"/>
  <c r="P1093" i="1"/>
  <c r="AE1093" i="1" s="1"/>
  <c r="P1094" i="1"/>
  <c r="AE1094" i="1" s="1"/>
  <c r="P1095" i="1"/>
  <c r="AE1095" i="1" s="1"/>
  <c r="P1096" i="1"/>
  <c r="AE1096" i="1" s="1"/>
  <c r="P1097" i="1"/>
  <c r="AE1097" i="1" s="1"/>
  <c r="P1098" i="1"/>
  <c r="AE1098" i="1" s="1"/>
  <c r="P1099" i="1"/>
  <c r="AE1099" i="1" s="1"/>
  <c r="P1100" i="1"/>
  <c r="AE1100" i="1" s="1"/>
  <c r="P1101" i="1"/>
  <c r="AE1101" i="1" s="1"/>
  <c r="P1102" i="1"/>
  <c r="AE1102" i="1" s="1"/>
  <c r="P1103" i="1"/>
  <c r="AE1103" i="1" s="1"/>
  <c r="P1104" i="1"/>
  <c r="AE1104" i="1" s="1"/>
  <c r="P1105" i="1"/>
  <c r="AE1105" i="1" s="1"/>
  <c r="P1106" i="1"/>
  <c r="AE1106" i="1" s="1"/>
  <c r="P1107" i="1"/>
  <c r="AE1107" i="1" s="1"/>
  <c r="P1108" i="1"/>
  <c r="AE1108" i="1" s="1"/>
  <c r="P1109" i="1"/>
  <c r="AE1109" i="1" s="1"/>
  <c r="P1110" i="1"/>
  <c r="AE1110" i="1" s="1"/>
  <c r="P1111" i="1"/>
  <c r="AE1111" i="1" s="1"/>
  <c r="P1112" i="1"/>
  <c r="AE1112" i="1" s="1"/>
  <c r="P1113" i="1"/>
  <c r="AE1113" i="1" s="1"/>
  <c r="P1114" i="1"/>
  <c r="AE1114" i="1" s="1"/>
  <c r="P1115" i="1"/>
  <c r="AE1115" i="1" s="1"/>
  <c r="P1116" i="1"/>
  <c r="AE1116" i="1" s="1"/>
  <c r="P1117" i="1"/>
  <c r="AE1117" i="1" s="1"/>
  <c r="P1118" i="1"/>
  <c r="AE1118" i="1" s="1"/>
  <c r="P1119" i="1"/>
  <c r="AE1119" i="1" s="1"/>
  <c r="P1120" i="1"/>
  <c r="AE1120" i="1" s="1"/>
  <c r="P1121" i="1"/>
  <c r="AE1121" i="1" s="1"/>
  <c r="P1122" i="1"/>
  <c r="AE1122" i="1" s="1"/>
  <c r="P1123" i="1"/>
  <c r="AE1123" i="1" s="1"/>
  <c r="P1124" i="1"/>
  <c r="AE1124" i="1" s="1"/>
  <c r="P1125" i="1"/>
  <c r="AE1125" i="1" s="1"/>
  <c r="P1126" i="1"/>
  <c r="AE1126" i="1" s="1"/>
  <c r="P1127" i="1"/>
  <c r="AE1127" i="1" s="1"/>
  <c r="P1128" i="1"/>
  <c r="AE1128" i="1" s="1"/>
  <c r="P1129" i="1"/>
  <c r="AE1129" i="1" s="1"/>
  <c r="P1130" i="1"/>
  <c r="AE1130" i="1" s="1"/>
  <c r="P1131" i="1"/>
  <c r="AE1131" i="1" s="1"/>
  <c r="P1132" i="1"/>
  <c r="AE1132" i="1" s="1"/>
  <c r="P1133" i="1"/>
  <c r="AE1133" i="1" s="1"/>
  <c r="P1134" i="1"/>
  <c r="AE1134" i="1" s="1"/>
  <c r="P1135" i="1"/>
  <c r="AE1135" i="1" s="1"/>
  <c r="P1136" i="1"/>
  <c r="AE1136" i="1" s="1"/>
  <c r="P1137" i="1"/>
  <c r="AE1137" i="1" s="1"/>
  <c r="P1138" i="1"/>
  <c r="AE1138" i="1" s="1"/>
  <c r="P1139" i="1"/>
  <c r="AE1139" i="1" s="1"/>
  <c r="P1140" i="1"/>
  <c r="AE1140" i="1" s="1"/>
  <c r="P1141" i="1"/>
  <c r="AE1141" i="1" s="1"/>
  <c r="P1142" i="1"/>
  <c r="AE1142" i="1" s="1"/>
  <c r="P1143" i="1"/>
  <c r="AE1143" i="1" s="1"/>
  <c r="P1144" i="1"/>
  <c r="AE1144" i="1" s="1"/>
  <c r="P1145" i="1"/>
  <c r="AE1145" i="1" s="1"/>
  <c r="P1146" i="1"/>
  <c r="AE1146" i="1" s="1"/>
  <c r="P1147" i="1"/>
  <c r="AE1147" i="1" s="1"/>
  <c r="P1148" i="1"/>
  <c r="AE1148" i="1" s="1"/>
  <c r="P1149" i="1"/>
  <c r="AE1149" i="1" s="1"/>
  <c r="P1150" i="1"/>
  <c r="AE1150" i="1" s="1"/>
  <c r="P1151" i="1"/>
  <c r="AE1151" i="1" s="1"/>
  <c r="P1152" i="1"/>
  <c r="AE1152" i="1" s="1"/>
  <c r="P1153" i="1"/>
  <c r="AE1153" i="1" s="1"/>
  <c r="AQ2" i="1"/>
  <c r="AR2" i="1" s="1"/>
  <c r="AS2" i="1" s="1"/>
  <c r="AM2" i="1"/>
  <c r="AN2" i="1" s="1"/>
  <c r="AI2" i="1"/>
  <c r="AJ2" i="1" s="1"/>
  <c r="AK2" i="1" s="1"/>
  <c r="AC2" i="1"/>
  <c r="AD2" i="1" s="1"/>
  <c r="Y2" i="1"/>
  <c r="Z2" i="1" s="1"/>
  <c r="T2" i="1"/>
  <c r="U2" i="1" s="1"/>
  <c r="P2" i="1"/>
  <c r="AE2" i="1" s="1"/>
  <c r="AB405" i="1"/>
  <c r="AC405" i="1" s="1"/>
  <c r="AD405" i="1" s="1"/>
  <c r="X405" i="1"/>
  <c r="Y405" i="1" s="1"/>
  <c r="Z405" i="1" s="1"/>
  <c r="S405" i="1"/>
  <c r="T405" i="1" s="1"/>
  <c r="U405" i="1" s="1"/>
  <c r="AB769" i="1"/>
  <c r="AC769" i="1" s="1"/>
  <c r="AD769" i="1" s="1"/>
  <c r="X769" i="1"/>
  <c r="Y769" i="1" s="1"/>
  <c r="Z769" i="1" s="1"/>
  <c r="S769" i="1"/>
  <c r="T769" i="1" s="1"/>
  <c r="U769" i="1" s="1"/>
  <c r="AB1149" i="1"/>
  <c r="AC1149" i="1" s="1"/>
  <c r="AD1149" i="1" s="1"/>
  <c r="X1149" i="1"/>
  <c r="Y1149" i="1" s="1"/>
  <c r="Z1149" i="1" s="1"/>
  <c r="AB1148" i="1"/>
  <c r="AC1148" i="1" s="1"/>
  <c r="AD1148" i="1" s="1"/>
  <c r="X1148" i="1"/>
  <c r="Y1148" i="1" s="1"/>
  <c r="Z1148" i="1" s="1"/>
  <c r="AB1147" i="1"/>
  <c r="AC1147" i="1" s="1"/>
  <c r="AD1147" i="1" s="1"/>
  <c r="X1147" i="1"/>
  <c r="Y1147" i="1" s="1"/>
  <c r="Z1147" i="1" s="1"/>
  <c r="AB1146" i="1"/>
  <c r="AC1146" i="1" s="1"/>
  <c r="AD1146" i="1" s="1"/>
  <c r="X1146" i="1"/>
  <c r="Y1146" i="1" s="1"/>
  <c r="Z1146" i="1" s="1"/>
  <c r="AB1129" i="1"/>
  <c r="AC1129" i="1" s="1"/>
  <c r="AD1129" i="1" s="1"/>
  <c r="AB1130" i="1"/>
  <c r="AC1130" i="1" s="1"/>
  <c r="AD1130" i="1" s="1"/>
  <c r="AB1131" i="1"/>
  <c r="AC1131" i="1" s="1"/>
  <c r="AD1131" i="1" s="1"/>
  <c r="AB1132" i="1"/>
  <c r="AC1132" i="1" s="1"/>
  <c r="AD1132" i="1" s="1"/>
  <c r="AB1133" i="1"/>
  <c r="AC1133" i="1" s="1"/>
  <c r="AD1133" i="1" s="1"/>
  <c r="AB1134" i="1"/>
  <c r="AC1134" i="1" s="1"/>
  <c r="AD1134" i="1" s="1"/>
  <c r="AB1135" i="1"/>
  <c r="AC1135" i="1" s="1"/>
  <c r="AD1135" i="1" s="1"/>
  <c r="X1129" i="1"/>
  <c r="Y1129" i="1" s="1"/>
  <c r="Z1129" i="1" s="1"/>
  <c r="X1130" i="1"/>
  <c r="Y1130" i="1" s="1"/>
  <c r="Z1130" i="1" s="1"/>
  <c r="X1131" i="1"/>
  <c r="Y1131" i="1" s="1"/>
  <c r="Z1131" i="1" s="1"/>
  <c r="X1132" i="1"/>
  <c r="Y1132" i="1" s="1"/>
  <c r="Z1132" i="1" s="1"/>
  <c r="X1133" i="1"/>
  <c r="Y1133" i="1" s="1"/>
  <c r="Z1133" i="1" s="1"/>
  <c r="X1134" i="1"/>
  <c r="Y1134" i="1" s="1"/>
  <c r="Z1134" i="1" s="1"/>
  <c r="X1135" i="1"/>
  <c r="Y1135" i="1" s="1"/>
  <c r="Z1135" i="1" s="1"/>
  <c r="AB1128" i="1"/>
  <c r="AC1128" i="1" s="1"/>
  <c r="AD1128" i="1" s="1"/>
  <c r="X1128" i="1"/>
  <c r="Y1128" i="1" s="1"/>
  <c r="Z1128" i="1" s="1"/>
  <c r="AB1122" i="1"/>
  <c r="AC1122" i="1" s="1"/>
  <c r="AD1122" i="1" s="1"/>
  <c r="X1122" i="1"/>
  <c r="Y1122" i="1" s="1"/>
  <c r="Z1122" i="1" s="1"/>
  <c r="AB1121" i="1"/>
  <c r="AC1121" i="1" s="1"/>
  <c r="AD1121" i="1" s="1"/>
  <c r="X1121" i="1"/>
  <c r="Y1121" i="1" s="1"/>
  <c r="Z1121" i="1" s="1"/>
  <c r="AB1098" i="1"/>
  <c r="AC1098" i="1" s="1"/>
  <c r="AD1098" i="1" s="1"/>
  <c r="X1098" i="1"/>
  <c r="Y1098" i="1" s="1"/>
  <c r="Z1098" i="1" s="1"/>
  <c r="AB1097" i="1"/>
  <c r="AC1097" i="1" s="1"/>
  <c r="AD1097" i="1" s="1"/>
  <c r="X1097" i="1"/>
  <c r="Y1097" i="1" s="1"/>
  <c r="Z1097" i="1" s="1"/>
  <c r="AB1094" i="1"/>
  <c r="AC1094" i="1" s="1"/>
  <c r="AD1094" i="1" s="1"/>
  <c r="X1094" i="1"/>
  <c r="Y1094" i="1" s="1"/>
  <c r="Z1094" i="1" s="1"/>
  <c r="AB1093" i="1"/>
  <c r="AC1093" i="1" s="1"/>
  <c r="AD1093" i="1" s="1"/>
  <c r="X1093" i="1"/>
  <c r="Y1093" i="1" s="1"/>
  <c r="Z1093" i="1" s="1"/>
  <c r="AB1077" i="1"/>
  <c r="AC1077" i="1" s="1"/>
  <c r="AD1077" i="1" s="1"/>
  <c r="AB1078" i="1"/>
  <c r="AC1078" i="1" s="1"/>
  <c r="AD1078" i="1" s="1"/>
  <c r="AB1079" i="1"/>
  <c r="AC1079" i="1" s="1"/>
  <c r="AD1079" i="1" s="1"/>
  <c r="AB1080" i="1"/>
  <c r="AC1080" i="1" s="1"/>
  <c r="AD1080" i="1" s="1"/>
  <c r="AB1081" i="1"/>
  <c r="AC1081" i="1" s="1"/>
  <c r="AD1081" i="1" s="1"/>
  <c r="AB1082" i="1"/>
  <c r="AC1082" i="1" s="1"/>
  <c r="AD1082" i="1" s="1"/>
  <c r="AB1083" i="1"/>
  <c r="AC1083" i="1" s="1"/>
  <c r="AD1083" i="1" s="1"/>
  <c r="AB1084" i="1"/>
  <c r="AC1084" i="1" s="1"/>
  <c r="AD1084" i="1" s="1"/>
  <c r="X1077" i="1"/>
  <c r="Y1077" i="1" s="1"/>
  <c r="Z1077" i="1" s="1"/>
  <c r="X1078" i="1"/>
  <c r="Y1078" i="1" s="1"/>
  <c r="Z1078" i="1" s="1"/>
  <c r="X1079" i="1"/>
  <c r="Y1079" i="1" s="1"/>
  <c r="Z1079" i="1" s="1"/>
  <c r="X1080" i="1"/>
  <c r="Y1080" i="1" s="1"/>
  <c r="Z1080" i="1" s="1"/>
  <c r="X1081" i="1"/>
  <c r="Y1081" i="1" s="1"/>
  <c r="Z1081" i="1" s="1"/>
  <c r="X1082" i="1"/>
  <c r="Y1082" i="1" s="1"/>
  <c r="Z1082" i="1" s="1"/>
  <c r="X1083" i="1"/>
  <c r="Y1083" i="1" s="1"/>
  <c r="Z1083" i="1" s="1"/>
  <c r="X1084" i="1"/>
  <c r="Y1084" i="1" s="1"/>
  <c r="Z1084" i="1" s="1"/>
  <c r="AB1076" i="1"/>
  <c r="AC1076" i="1" s="1"/>
  <c r="AD1076" i="1" s="1"/>
  <c r="X1076" i="1"/>
  <c r="Y1076" i="1" s="1"/>
  <c r="Z1076" i="1" s="1"/>
  <c r="AB1060" i="1"/>
  <c r="AC1060" i="1" s="1"/>
  <c r="AD1060" i="1" s="1"/>
  <c r="AB1061" i="1"/>
  <c r="AC1061" i="1" s="1"/>
  <c r="AD1061" i="1" s="1"/>
  <c r="AB1062" i="1"/>
  <c r="AC1062" i="1" s="1"/>
  <c r="AD1062" i="1" s="1"/>
  <c r="AB1063" i="1"/>
  <c r="AC1063" i="1" s="1"/>
  <c r="AD1063" i="1" s="1"/>
  <c r="AB1064" i="1"/>
  <c r="AC1064" i="1" s="1"/>
  <c r="AD1064" i="1" s="1"/>
  <c r="AB1065" i="1"/>
  <c r="AC1065" i="1" s="1"/>
  <c r="AD1065" i="1" s="1"/>
  <c r="AB1066" i="1"/>
  <c r="AC1066" i="1" s="1"/>
  <c r="AD1066" i="1" s="1"/>
  <c r="AB1067" i="1"/>
  <c r="AC1067" i="1" s="1"/>
  <c r="AD1067" i="1" s="1"/>
  <c r="AB1068" i="1"/>
  <c r="AC1068" i="1" s="1"/>
  <c r="AD1068" i="1" s="1"/>
  <c r="X1060" i="1"/>
  <c r="Y1060" i="1" s="1"/>
  <c r="Z1060" i="1" s="1"/>
  <c r="X1061" i="1"/>
  <c r="Y1061" i="1" s="1"/>
  <c r="Z1061" i="1" s="1"/>
  <c r="X1062" i="1"/>
  <c r="Y1062" i="1" s="1"/>
  <c r="Z1062" i="1" s="1"/>
  <c r="X1063" i="1"/>
  <c r="Y1063" i="1" s="1"/>
  <c r="Z1063" i="1" s="1"/>
  <c r="X1064" i="1"/>
  <c r="Y1064" i="1" s="1"/>
  <c r="Z1064" i="1" s="1"/>
  <c r="X1065" i="1"/>
  <c r="Y1065" i="1" s="1"/>
  <c r="Z1065" i="1" s="1"/>
  <c r="X1066" i="1"/>
  <c r="Y1066" i="1" s="1"/>
  <c r="Z1066" i="1" s="1"/>
  <c r="X1067" i="1"/>
  <c r="Y1067" i="1" s="1"/>
  <c r="Z1067" i="1" s="1"/>
  <c r="X1068" i="1"/>
  <c r="Y1068" i="1" s="1"/>
  <c r="Z1068" i="1" s="1"/>
  <c r="AB1059" i="1"/>
  <c r="AC1059" i="1" s="1"/>
  <c r="AD1059" i="1" s="1"/>
  <c r="X1059" i="1"/>
  <c r="Y1059" i="1" s="1"/>
  <c r="Z1059" i="1" s="1"/>
  <c r="AB1030" i="1"/>
  <c r="AC1030" i="1" s="1"/>
  <c r="AD1030" i="1" s="1"/>
  <c r="X1030" i="1"/>
  <c r="Y1030" i="1" s="1"/>
  <c r="Z1030" i="1" s="1"/>
  <c r="AB1029" i="1"/>
  <c r="AC1029" i="1" s="1"/>
  <c r="AD1029" i="1" s="1"/>
  <c r="X1029" i="1"/>
  <c r="Y1029" i="1" s="1"/>
  <c r="Z1029" i="1" s="1"/>
  <c r="AB983" i="1"/>
  <c r="AC983" i="1" s="1"/>
  <c r="AD983" i="1" s="1"/>
  <c r="AB984" i="1"/>
  <c r="AC984" i="1" s="1"/>
  <c r="AD984" i="1" s="1"/>
  <c r="AB985" i="1"/>
  <c r="AC985" i="1" s="1"/>
  <c r="AD985" i="1" s="1"/>
  <c r="AB986" i="1"/>
  <c r="AC986" i="1" s="1"/>
  <c r="AD986" i="1" s="1"/>
  <c r="AB987" i="1"/>
  <c r="AC987" i="1" s="1"/>
  <c r="AD987" i="1" s="1"/>
  <c r="AB988" i="1"/>
  <c r="AC988" i="1" s="1"/>
  <c r="AD988" i="1" s="1"/>
  <c r="AB989" i="1"/>
  <c r="AC989" i="1" s="1"/>
  <c r="AD989" i="1" s="1"/>
  <c r="AB990" i="1"/>
  <c r="AC990" i="1" s="1"/>
  <c r="AD990" i="1" s="1"/>
  <c r="AB991" i="1"/>
  <c r="AC991" i="1" s="1"/>
  <c r="AD991" i="1" s="1"/>
  <c r="AB992" i="1"/>
  <c r="AC992" i="1" s="1"/>
  <c r="AD992" i="1" s="1"/>
  <c r="AB993" i="1"/>
  <c r="AC993" i="1" s="1"/>
  <c r="AD993" i="1" s="1"/>
  <c r="AB994" i="1"/>
  <c r="AC994" i="1" s="1"/>
  <c r="AD994" i="1" s="1"/>
  <c r="AB995" i="1"/>
  <c r="AC995" i="1" s="1"/>
  <c r="AD995" i="1" s="1"/>
  <c r="AB996" i="1"/>
  <c r="AC996" i="1" s="1"/>
  <c r="AD996" i="1" s="1"/>
  <c r="AB997" i="1"/>
  <c r="AC997" i="1" s="1"/>
  <c r="AD997" i="1" s="1"/>
  <c r="AB998" i="1"/>
  <c r="AC998" i="1" s="1"/>
  <c r="AD998" i="1" s="1"/>
  <c r="AB999" i="1"/>
  <c r="AC999" i="1" s="1"/>
  <c r="AD999" i="1" s="1"/>
  <c r="AB1000" i="1"/>
  <c r="AC1000" i="1" s="1"/>
  <c r="AD1000" i="1" s="1"/>
  <c r="AB1001" i="1"/>
  <c r="AC1001" i="1" s="1"/>
  <c r="AD1001" i="1" s="1"/>
  <c r="AB1002" i="1"/>
  <c r="AC1002" i="1" s="1"/>
  <c r="AD1002" i="1" s="1"/>
  <c r="AB1003" i="1"/>
  <c r="AC1003" i="1" s="1"/>
  <c r="AD1003" i="1" s="1"/>
  <c r="AB1004" i="1"/>
  <c r="AC1004" i="1" s="1"/>
  <c r="AD1004" i="1" s="1"/>
  <c r="AB1005" i="1"/>
  <c r="AC1005" i="1" s="1"/>
  <c r="AD1005" i="1" s="1"/>
  <c r="AB1006" i="1"/>
  <c r="AC1006" i="1" s="1"/>
  <c r="AD1006" i="1" s="1"/>
  <c r="AB1007" i="1"/>
  <c r="AC1007" i="1" s="1"/>
  <c r="AD1007" i="1" s="1"/>
  <c r="AB1008" i="1"/>
  <c r="AC1008" i="1" s="1"/>
  <c r="AD1008" i="1" s="1"/>
  <c r="AB1009" i="1"/>
  <c r="AC1009" i="1" s="1"/>
  <c r="AD1009" i="1" s="1"/>
  <c r="AB1010" i="1"/>
  <c r="AC1010" i="1" s="1"/>
  <c r="AD1010" i="1" s="1"/>
  <c r="AB1011" i="1"/>
  <c r="AC1011" i="1" s="1"/>
  <c r="AD1011" i="1" s="1"/>
  <c r="AB1012" i="1"/>
  <c r="AC1012" i="1" s="1"/>
  <c r="AD1012" i="1" s="1"/>
  <c r="AB1013" i="1"/>
  <c r="AC1013" i="1" s="1"/>
  <c r="AD1013" i="1" s="1"/>
  <c r="AB1014" i="1"/>
  <c r="AC1014" i="1" s="1"/>
  <c r="AD1014" i="1" s="1"/>
  <c r="AB1015" i="1"/>
  <c r="AC1015" i="1" s="1"/>
  <c r="AD1015" i="1" s="1"/>
  <c r="AB1016" i="1"/>
  <c r="AC1016" i="1" s="1"/>
  <c r="AD1016" i="1" s="1"/>
  <c r="X983" i="1"/>
  <c r="Y983" i="1" s="1"/>
  <c r="Z983" i="1" s="1"/>
  <c r="X984" i="1"/>
  <c r="Y984" i="1" s="1"/>
  <c r="Z984" i="1" s="1"/>
  <c r="X985" i="1"/>
  <c r="Y985" i="1" s="1"/>
  <c r="Z985" i="1" s="1"/>
  <c r="X986" i="1"/>
  <c r="Y986" i="1" s="1"/>
  <c r="Z986" i="1" s="1"/>
  <c r="X987" i="1"/>
  <c r="Y987" i="1" s="1"/>
  <c r="Z987" i="1" s="1"/>
  <c r="X988" i="1"/>
  <c r="Y988" i="1" s="1"/>
  <c r="Z988" i="1" s="1"/>
  <c r="X989" i="1"/>
  <c r="Y989" i="1" s="1"/>
  <c r="Z989" i="1" s="1"/>
  <c r="X990" i="1"/>
  <c r="Y990" i="1" s="1"/>
  <c r="Z990" i="1" s="1"/>
  <c r="X991" i="1"/>
  <c r="Y991" i="1" s="1"/>
  <c r="Z991" i="1" s="1"/>
  <c r="X992" i="1"/>
  <c r="Y992" i="1" s="1"/>
  <c r="Z992" i="1" s="1"/>
  <c r="X993" i="1"/>
  <c r="Y993" i="1" s="1"/>
  <c r="Z993" i="1" s="1"/>
  <c r="X994" i="1"/>
  <c r="Y994" i="1" s="1"/>
  <c r="Z994" i="1" s="1"/>
  <c r="X995" i="1"/>
  <c r="Y995" i="1" s="1"/>
  <c r="Z995" i="1" s="1"/>
  <c r="X996" i="1"/>
  <c r="Y996" i="1" s="1"/>
  <c r="Z996" i="1" s="1"/>
  <c r="X997" i="1"/>
  <c r="Y997" i="1" s="1"/>
  <c r="Z997" i="1" s="1"/>
  <c r="X998" i="1"/>
  <c r="Y998" i="1" s="1"/>
  <c r="Z998" i="1" s="1"/>
  <c r="X999" i="1"/>
  <c r="Y999" i="1" s="1"/>
  <c r="Z999" i="1" s="1"/>
  <c r="X1000" i="1"/>
  <c r="Y1000" i="1" s="1"/>
  <c r="Z1000" i="1" s="1"/>
  <c r="X1001" i="1"/>
  <c r="Y1001" i="1" s="1"/>
  <c r="Z1001" i="1" s="1"/>
  <c r="X1002" i="1"/>
  <c r="Y1002" i="1" s="1"/>
  <c r="Z1002" i="1" s="1"/>
  <c r="X1003" i="1"/>
  <c r="Y1003" i="1" s="1"/>
  <c r="Z1003" i="1" s="1"/>
  <c r="X1004" i="1"/>
  <c r="Y1004" i="1" s="1"/>
  <c r="Z1004" i="1" s="1"/>
  <c r="X1005" i="1"/>
  <c r="Y1005" i="1" s="1"/>
  <c r="Z1005" i="1" s="1"/>
  <c r="X1006" i="1"/>
  <c r="Y1006" i="1" s="1"/>
  <c r="Z1006" i="1" s="1"/>
  <c r="X1007" i="1"/>
  <c r="Y1007" i="1" s="1"/>
  <c r="Z1007" i="1" s="1"/>
  <c r="X1008" i="1"/>
  <c r="Y1008" i="1" s="1"/>
  <c r="Z1008" i="1" s="1"/>
  <c r="X1009" i="1"/>
  <c r="Y1009" i="1" s="1"/>
  <c r="Z1009" i="1" s="1"/>
  <c r="X1010" i="1"/>
  <c r="Y1010" i="1" s="1"/>
  <c r="Z1010" i="1" s="1"/>
  <c r="X1011" i="1"/>
  <c r="Y1011" i="1" s="1"/>
  <c r="Z1011" i="1" s="1"/>
  <c r="X1012" i="1"/>
  <c r="Y1012" i="1" s="1"/>
  <c r="Z1012" i="1" s="1"/>
  <c r="X1013" i="1"/>
  <c r="Y1013" i="1" s="1"/>
  <c r="Z1013" i="1" s="1"/>
  <c r="X1014" i="1"/>
  <c r="Y1014" i="1" s="1"/>
  <c r="Z1014" i="1" s="1"/>
  <c r="X1015" i="1"/>
  <c r="Y1015" i="1" s="1"/>
  <c r="Z1015" i="1" s="1"/>
  <c r="X1016" i="1"/>
  <c r="Y1016" i="1" s="1"/>
  <c r="Z1016" i="1" s="1"/>
  <c r="AB982" i="1"/>
  <c r="AC982" i="1" s="1"/>
  <c r="AD982" i="1" s="1"/>
  <c r="X982" i="1"/>
  <c r="Y982" i="1" s="1"/>
  <c r="Z982" i="1" s="1"/>
  <c r="AB969" i="1"/>
  <c r="AC969" i="1" s="1"/>
  <c r="AD969" i="1" s="1"/>
  <c r="X969" i="1"/>
  <c r="Y969" i="1" s="1"/>
  <c r="Z969" i="1" s="1"/>
  <c r="AB968" i="1"/>
  <c r="AC968" i="1" s="1"/>
  <c r="AD968" i="1" s="1"/>
  <c r="X968" i="1"/>
  <c r="Y968" i="1" s="1"/>
  <c r="Z968" i="1" s="1"/>
  <c r="AB961" i="1"/>
  <c r="AC961" i="1" s="1"/>
  <c r="AD961" i="1" s="1"/>
  <c r="X961" i="1"/>
  <c r="Y961" i="1" s="1"/>
  <c r="Z961" i="1" s="1"/>
  <c r="AB960" i="1"/>
  <c r="AC960" i="1" s="1"/>
  <c r="AD960" i="1" s="1"/>
  <c r="X960" i="1"/>
  <c r="Y960" i="1" s="1"/>
  <c r="Z960" i="1" s="1"/>
  <c r="AB954" i="1"/>
  <c r="AC954" i="1" s="1"/>
  <c r="AD954" i="1" s="1"/>
  <c r="X954" i="1"/>
  <c r="Y954" i="1" s="1"/>
  <c r="Z954" i="1" s="1"/>
  <c r="AB953" i="1"/>
  <c r="AC953" i="1" s="1"/>
  <c r="AD953" i="1" s="1"/>
  <c r="X953" i="1"/>
  <c r="Y953" i="1" s="1"/>
  <c r="Z953" i="1" s="1"/>
  <c r="AB939" i="1"/>
  <c r="AC939" i="1" s="1"/>
  <c r="AD939" i="1" s="1"/>
  <c r="X939" i="1"/>
  <c r="Y939" i="1" s="1"/>
  <c r="Z939" i="1" s="1"/>
  <c r="AB938" i="1"/>
  <c r="AC938" i="1" s="1"/>
  <c r="AD938" i="1" s="1"/>
  <c r="X938" i="1"/>
  <c r="Y938" i="1" s="1"/>
  <c r="Z938" i="1" s="1"/>
  <c r="AB937" i="1"/>
  <c r="AC937" i="1" s="1"/>
  <c r="AD937" i="1" s="1"/>
  <c r="X937" i="1"/>
  <c r="Y937" i="1" s="1"/>
  <c r="Z937" i="1" s="1"/>
  <c r="AB936" i="1"/>
  <c r="AC936" i="1" s="1"/>
  <c r="AD936" i="1" s="1"/>
  <c r="X936" i="1"/>
  <c r="Y936" i="1" s="1"/>
  <c r="Z936" i="1" s="1"/>
  <c r="AB908" i="1"/>
  <c r="AC908" i="1" s="1"/>
  <c r="AD908" i="1" s="1"/>
  <c r="AB909" i="1"/>
  <c r="AC909" i="1" s="1"/>
  <c r="AD909" i="1" s="1"/>
  <c r="AB910" i="1"/>
  <c r="AC910" i="1" s="1"/>
  <c r="AD910" i="1" s="1"/>
  <c r="AB911" i="1"/>
  <c r="AC911" i="1" s="1"/>
  <c r="AD911" i="1" s="1"/>
  <c r="AB912" i="1"/>
  <c r="AC912" i="1" s="1"/>
  <c r="AD912" i="1" s="1"/>
  <c r="X908" i="1"/>
  <c r="Y908" i="1" s="1"/>
  <c r="Z908" i="1" s="1"/>
  <c r="X909" i="1"/>
  <c r="Y909" i="1" s="1"/>
  <c r="Z909" i="1" s="1"/>
  <c r="X910" i="1"/>
  <c r="Y910" i="1" s="1"/>
  <c r="Z910" i="1" s="1"/>
  <c r="X911" i="1"/>
  <c r="Y911" i="1" s="1"/>
  <c r="Z911" i="1" s="1"/>
  <c r="X912" i="1"/>
  <c r="Y912" i="1" s="1"/>
  <c r="Z912" i="1" s="1"/>
  <c r="AB907" i="1"/>
  <c r="AC907" i="1" s="1"/>
  <c r="AD907" i="1" s="1"/>
  <c r="X907" i="1"/>
  <c r="Y907" i="1" s="1"/>
  <c r="Z907" i="1" s="1"/>
  <c r="AB855" i="1"/>
  <c r="AC855" i="1" s="1"/>
  <c r="AD855" i="1" s="1"/>
  <c r="X855" i="1"/>
  <c r="Y855" i="1" s="1"/>
  <c r="Z855" i="1" s="1"/>
  <c r="AB854" i="1"/>
  <c r="AC854" i="1" s="1"/>
  <c r="AD854" i="1" s="1"/>
  <c r="X854" i="1"/>
  <c r="Y854" i="1" s="1"/>
  <c r="Z854" i="1" s="1"/>
  <c r="AB835" i="1"/>
  <c r="AC835" i="1" s="1"/>
  <c r="AD835" i="1" s="1"/>
  <c r="AB836" i="1"/>
  <c r="AC836" i="1" s="1"/>
  <c r="AD836" i="1" s="1"/>
  <c r="AB837" i="1"/>
  <c r="AC837" i="1" s="1"/>
  <c r="AD837" i="1" s="1"/>
  <c r="AB838" i="1"/>
  <c r="AC838" i="1" s="1"/>
  <c r="AD838" i="1" s="1"/>
  <c r="AB839" i="1"/>
  <c r="AC839" i="1" s="1"/>
  <c r="AD839" i="1" s="1"/>
  <c r="AB840" i="1"/>
  <c r="AC840" i="1" s="1"/>
  <c r="AD840" i="1" s="1"/>
  <c r="AB841" i="1"/>
  <c r="AC841" i="1" s="1"/>
  <c r="AD841" i="1" s="1"/>
  <c r="AB842" i="1"/>
  <c r="AC842" i="1" s="1"/>
  <c r="AD842" i="1" s="1"/>
  <c r="AB843" i="1"/>
  <c r="AC843" i="1" s="1"/>
  <c r="AD843" i="1" s="1"/>
  <c r="AB844" i="1"/>
  <c r="AC844" i="1" s="1"/>
  <c r="AD844" i="1" s="1"/>
  <c r="AB845" i="1"/>
  <c r="AC845" i="1" s="1"/>
  <c r="AD845" i="1" s="1"/>
  <c r="X835" i="1"/>
  <c r="Y835" i="1" s="1"/>
  <c r="Z835" i="1" s="1"/>
  <c r="X836" i="1"/>
  <c r="Y836" i="1" s="1"/>
  <c r="Z836" i="1" s="1"/>
  <c r="X837" i="1"/>
  <c r="Y837" i="1" s="1"/>
  <c r="Z837" i="1" s="1"/>
  <c r="X838" i="1"/>
  <c r="Y838" i="1" s="1"/>
  <c r="Z838" i="1" s="1"/>
  <c r="X839" i="1"/>
  <c r="Y839" i="1" s="1"/>
  <c r="Z839" i="1" s="1"/>
  <c r="X840" i="1"/>
  <c r="Y840" i="1" s="1"/>
  <c r="Z840" i="1" s="1"/>
  <c r="X841" i="1"/>
  <c r="Y841" i="1" s="1"/>
  <c r="Z841" i="1" s="1"/>
  <c r="X842" i="1"/>
  <c r="Y842" i="1" s="1"/>
  <c r="Z842" i="1" s="1"/>
  <c r="X843" i="1"/>
  <c r="Y843" i="1" s="1"/>
  <c r="Z843" i="1" s="1"/>
  <c r="X844" i="1"/>
  <c r="Y844" i="1" s="1"/>
  <c r="Z844" i="1" s="1"/>
  <c r="X845" i="1"/>
  <c r="Y845" i="1" s="1"/>
  <c r="Z845" i="1" s="1"/>
  <c r="AB834" i="1"/>
  <c r="AC834" i="1" s="1"/>
  <c r="AD834" i="1" s="1"/>
  <c r="X834" i="1"/>
  <c r="Y834" i="1" s="1"/>
  <c r="Z834" i="1" s="1"/>
  <c r="AB780" i="1"/>
  <c r="AC780" i="1" s="1"/>
  <c r="AD780" i="1" s="1"/>
  <c r="X780" i="1"/>
  <c r="Y780" i="1" s="1"/>
  <c r="Z780" i="1" s="1"/>
  <c r="AB779" i="1"/>
  <c r="AC779" i="1" s="1"/>
  <c r="AD779" i="1" s="1"/>
  <c r="X779" i="1"/>
  <c r="Y779" i="1" s="1"/>
  <c r="Z779" i="1" s="1"/>
  <c r="AB777" i="1"/>
  <c r="AC777" i="1" s="1"/>
  <c r="AD777" i="1" s="1"/>
  <c r="X777" i="1"/>
  <c r="Y777" i="1" s="1"/>
  <c r="Z777" i="1" s="1"/>
  <c r="AB776" i="1"/>
  <c r="AC776" i="1" s="1"/>
  <c r="AD776" i="1" s="1"/>
  <c r="X776" i="1"/>
  <c r="Y776" i="1" s="1"/>
  <c r="Z776" i="1" s="1"/>
  <c r="AB770" i="1"/>
  <c r="AC770" i="1" s="1"/>
  <c r="AD770" i="1" s="1"/>
  <c r="X770" i="1"/>
  <c r="Y770" i="1" s="1"/>
  <c r="Z770" i="1" s="1"/>
  <c r="AB752" i="1"/>
  <c r="AC752" i="1" s="1"/>
  <c r="AD752" i="1" s="1"/>
  <c r="X752" i="1"/>
  <c r="Y752" i="1" s="1"/>
  <c r="Z752" i="1" s="1"/>
  <c r="AB751" i="1"/>
  <c r="AC751" i="1" s="1"/>
  <c r="AD751" i="1" s="1"/>
  <c r="X751" i="1"/>
  <c r="Y751" i="1" s="1"/>
  <c r="Z751" i="1" s="1"/>
  <c r="AB750" i="1"/>
  <c r="AC750" i="1" s="1"/>
  <c r="AD750" i="1" s="1"/>
  <c r="X750" i="1"/>
  <c r="Y750" i="1" s="1"/>
  <c r="Z750" i="1" s="1"/>
  <c r="AB736" i="1"/>
  <c r="AC736" i="1" s="1"/>
  <c r="AD736" i="1" s="1"/>
  <c r="X736" i="1"/>
  <c r="Y736" i="1" s="1"/>
  <c r="Z736" i="1" s="1"/>
  <c r="AB735" i="1"/>
  <c r="AC735" i="1" s="1"/>
  <c r="AD735" i="1" s="1"/>
  <c r="X735" i="1"/>
  <c r="Y735" i="1" s="1"/>
  <c r="Z735" i="1" s="1"/>
  <c r="AB734" i="1"/>
  <c r="AC734" i="1" s="1"/>
  <c r="AD734" i="1" s="1"/>
  <c r="X734" i="1"/>
  <c r="Y734" i="1" s="1"/>
  <c r="Z734" i="1" s="1"/>
  <c r="AB725" i="1"/>
  <c r="AC725" i="1" s="1"/>
  <c r="AD725" i="1" s="1"/>
  <c r="X725" i="1"/>
  <c r="Y725" i="1" s="1"/>
  <c r="Z725" i="1" s="1"/>
  <c r="AB724" i="1"/>
  <c r="AC724" i="1" s="1"/>
  <c r="AD724" i="1" s="1"/>
  <c r="X724" i="1"/>
  <c r="Y724" i="1" s="1"/>
  <c r="Z724" i="1" s="1"/>
  <c r="AB723" i="1"/>
  <c r="AC723" i="1" s="1"/>
  <c r="AD723" i="1" s="1"/>
  <c r="X723" i="1"/>
  <c r="Y723" i="1" s="1"/>
  <c r="Z723" i="1" s="1"/>
  <c r="AB722" i="1"/>
  <c r="AC722" i="1" s="1"/>
  <c r="AD722" i="1" s="1"/>
  <c r="X722" i="1"/>
  <c r="Y722" i="1" s="1"/>
  <c r="Z722" i="1" s="1"/>
  <c r="AB721" i="1"/>
  <c r="AC721" i="1" s="1"/>
  <c r="AD721" i="1" s="1"/>
  <c r="X721" i="1"/>
  <c r="Y721" i="1" s="1"/>
  <c r="Z721" i="1" s="1"/>
  <c r="AB718" i="1"/>
  <c r="AC718" i="1" s="1"/>
  <c r="AD718" i="1" s="1"/>
  <c r="AB719" i="1"/>
  <c r="AC719" i="1" s="1"/>
  <c r="AD719" i="1" s="1"/>
  <c r="AB720" i="1"/>
  <c r="AC720" i="1" s="1"/>
  <c r="AD720" i="1" s="1"/>
  <c r="X718" i="1"/>
  <c r="Y718" i="1" s="1"/>
  <c r="Z718" i="1" s="1"/>
  <c r="X719" i="1"/>
  <c r="Y719" i="1" s="1"/>
  <c r="Z719" i="1" s="1"/>
  <c r="X720" i="1"/>
  <c r="Y720" i="1" s="1"/>
  <c r="Z720" i="1" s="1"/>
  <c r="AB717" i="1"/>
  <c r="AC717" i="1" s="1"/>
  <c r="AD717" i="1" s="1"/>
  <c r="X717" i="1"/>
  <c r="Y717" i="1" s="1"/>
  <c r="Z717" i="1" s="1"/>
  <c r="AB697" i="1"/>
  <c r="AC697" i="1" s="1"/>
  <c r="AD697" i="1" s="1"/>
  <c r="X697" i="1"/>
  <c r="Y697" i="1" s="1"/>
  <c r="Z697" i="1" s="1"/>
  <c r="AB696" i="1"/>
  <c r="AC696" i="1" s="1"/>
  <c r="AD696" i="1" s="1"/>
  <c r="X696" i="1"/>
  <c r="Y696" i="1" s="1"/>
  <c r="Z696" i="1" s="1"/>
  <c r="AB687" i="1"/>
  <c r="AC687" i="1" s="1"/>
  <c r="AD687" i="1" s="1"/>
  <c r="X687" i="1"/>
  <c r="Y687" i="1" s="1"/>
  <c r="Z687" i="1" s="1"/>
  <c r="AB686" i="1"/>
  <c r="AC686" i="1" s="1"/>
  <c r="AD686" i="1" s="1"/>
  <c r="X686" i="1"/>
  <c r="Y686" i="1" s="1"/>
  <c r="Z686" i="1" s="1"/>
  <c r="AB680" i="1"/>
  <c r="AC680" i="1" s="1"/>
  <c r="AD680" i="1" s="1"/>
  <c r="AB681" i="1"/>
  <c r="AC681" i="1" s="1"/>
  <c r="AD681" i="1" s="1"/>
  <c r="AB682" i="1"/>
  <c r="AC682" i="1" s="1"/>
  <c r="AD682" i="1" s="1"/>
  <c r="AB683" i="1"/>
  <c r="AC683" i="1" s="1"/>
  <c r="AD683" i="1" s="1"/>
  <c r="AB684" i="1"/>
  <c r="AC684" i="1" s="1"/>
  <c r="AD684" i="1" s="1"/>
  <c r="AB685" i="1"/>
  <c r="AC685" i="1" s="1"/>
  <c r="AD685" i="1" s="1"/>
  <c r="X680" i="1"/>
  <c r="Y680" i="1" s="1"/>
  <c r="Z680" i="1" s="1"/>
  <c r="X681" i="1"/>
  <c r="Y681" i="1" s="1"/>
  <c r="Z681" i="1" s="1"/>
  <c r="X682" i="1"/>
  <c r="Y682" i="1" s="1"/>
  <c r="Z682" i="1" s="1"/>
  <c r="X683" i="1"/>
  <c r="Y683" i="1" s="1"/>
  <c r="Z683" i="1" s="1"/>
  <c r="X684" i="1"/>
  <c r="Y684" i="1" s="1"/>
  <c r="Z684" i="1" s="1"/>
  <c r="X685" i="1"/>
  <c r="Y685" i="1" s="1"/>
  <c r="Z685" i="1" s="1"/>
  <c r="AB679" i="1"/>
  <c r="AC679" i="1" s="1"/>
  <c r="AD679" i="1" s="1"/>
  <c r="X679" i="1"/>
  <c r="Y679" i="1" s="1"/>
  <c r="Z679" i="1" s="1"/>
  <c r="AB653" i="1"/>
  <c r="AC653" i="1" s="1"/>
  <c r="AD653" i="1" s="1"/>
  <c r="AB654" i="1"/>
  <c r="AC654" i="1" s="1"/>
  <c r="AD654" i="1" s="1"/>
  <c r="AB655" i="1"/>
  <c r="AC655" i="1" s="1"/>
  <c r="AD655" i="1" s="1"/>
  <c r="AB656" i="1"/>
  <c r="AC656" i="1" s="1"/>
  <c r="AD656" i="1" s="1"/>
  <c r="AB657" i="1"/>
  <c r="AC657" i="1" s="1"/>
  <c r="AD657" i="1" s="1"/>
  <c r="AB658" i="1"/>
  <c r="AC658" i="1" s="1"/>
  <c r="AD658" i="1" s="1"/>
  <c r="AB659" i="1"/>
  <c r="AC659" i="1" s="1"/>
  <c r="AD659" i="1" s="1"/>
  <c r="AB660" i="1"/>
  <c r="AC660" i="1" s="1"/>
  <c r="AD660" i="1" s="1"/>
  <c r="AB661" i="1"/>
  <c r="AC661" i="1" s="1"/>
  <c r="AD661" i="1" s="1"/>
  <c r="AB662" i="1"/>
  <c r="AC662" i="1" s="1"/>
  <c r="AD662" i="1" s="1"/>
  <c r="AB663" i="1"/>
  <c r="AC663" i="1" s="1"/>
  <c r="AD663" i="1" s="1"/>
  <c r="AB664" i="1"/>
  <c r="AC664" i="1" s="1"/>
  <c r="AD664" i="1" s="1"/>
  <c r="AB665" i="1"/>
  <c r="AC665" i="1" s="1"/>
  <c r="AD665" i="1" s="1"/>
  <c r="AB666" i="1"/>
  <c r="AC666" i="1" s="1"/>
  <c r="AD666" i="1" s="1"/>
  <c r="X653" i="1"/>
  <c r="Y653" i="1" s="1"/>
  <c r="Z653" i="1" s="1"/>
  <c r="X654" i="1"/>
  <c r="Y654" i="1" s="1"/>
  <c r="Z654" i="1" s="1"/>
  <c r="X655" i="1"/>
  <c r="Y655" i="1" s="1"/>
  <c r="Z655" i="1" s="1"/>
  <c r="X656" i="1"/>
  <c r="Y656" i="1" s="1"/>
  <c r="Z656" i="1" s="1"/>
  <c r="X657" i="1"/>
  <c r="Y657" i="1" s="1"/>
  <c r="Z657" i="1" s="1"/>
  <c r="X658" i="1"/>
  <c r="Y658" i="1" s="1"/>
  <c r="Z658" i="1" s="1"/>
  <c r="X659" i="1"/>
  <c r="Y659" i="1" s="1"/>
  <c r="Z659" i="1" s="1"/>
  <c r="X660" i="1"/>
  <c r="Y660" i="1" s="1"/>
  <c r="Z660" i="1" s="1"/>
  <c r="X661" i="1"/>
  <c r="Y661" i="1" s="1"/>
  <c r="Z661" i="1" s="1"/>
  <c r="X662" i="1"/>
  <c r="Y662" i="1" s="1"/>
  <c r="Z662" i="1" s="1"/>
  <c r="X663" i="1"/>
  <c r="Y663" i="1" s="1"/>
  <c r="Z663" i="1" s="1"/>
  <c r="X664" i="1"/>
  <c r="Y664" i="1" s="1"/>
  <c r="Z664" i="1" s="1"/>
  <c r="X665" i="1"/>
  <c r="Y665" i="1" s="1"/>
  <c r="Z665" i="1" s="1"/>
  <c r="X666" i="1"/>
  <c r="Y666" i="1" s="1"/>
  <c r="Z666" i="1" s="1"/>
  <c r="AB652" i="1"/>
  <c r="AC652" i="1" s="1"/>
  <c r="AD652" i="1" s="1"/>
  <c r="X652" i="1"/>
  <c r="Y652" i="1" s="1"/>
  <c r="Z652" i="1" s="1"/>
  <c r="AB627" i="1"/>
  <c r="AC627" i="1" s="1"/>
  <c r="AD627" i="1" s="1"/>
  <c r="AB628" i="1"/>
  <c r="AC628" i="1" s="1"/>
  <c r="AD628" i="1" s="1"/>
  <c r="AB629" i="1"/>
  <c r="AC629" i="1" s="1"/>
  <c r="AD629" i="1" s="1"/>
  <c r="AB630" i="1"/>
  <c r="AC630" i="1" s="1"/>
  <c r="AD630" i="1" s="1"/>
  <c r="AB631" i="1"/>
  <c r="AC631" i="1" s="1"/>
  <c r="AD631" i="1" s="1"/>
  <c r="AB632" i="1"/>
  <c r="AC632" i="1" s="1"/>
  <c r="AD632" i="1" s="1"/>
  <c r="AB633" i="1"/>
  <c r="AC633" i="1" s="1"/>
  <c r="AD633" i="1" s="1"/>
  <c r="X627" i="1"/>
  <c r="Y627" i="1" s="1"/>
  <c r="Z627" i="1" s="1"/>
  <c r="X628" i="1"/>
  <c r="Y628" i="1" s="1"/>
  <c r="Z628" i="1" s="1"/>
  <c r="X629" i="1"/>
  <c r="Y629" i="1" s="1"/>
  <c r="Z629" i="1" s="1"/>
  <c r="X630" i="1"/>
  <c r="Y630" i="1" s="1"/>
  <c r="Z630" i="1" s="1"/>
  <c r="X631" i="1"/>
  <c r="Y631" i="1" s="1"/>
  <c r="Z631" i="1" s="1"/>
  <c r="X632" i="1"/>
  <c r="Y632" i="1" s="1"/>
  <c r="Z632" i="1" s="1"/>
  <c r="X633" i="1"/>
  <c r="Y633" i="1" s="1"/>
  <c r="Z633" i="1" s="1"/>
  <c r="AB626" i="1"/>
  <c r="AC626" i="1" s="1"/>
  <c r="AD626" i="1" s="1"/>
  <c r="X626" i="1"/>
  <c r="Y626" i="1" s="1"/>
  <c r="Z626" i="1" s="1"/>
  <c r="AB621" i="1"/>
  <c r="AC621" i="1" s="1"/>
  <c r="AD621" i="1" s="1"/>
  <c r="X621" i="1"/>
  <c r="Y621" i="1" s="1"/>
  <c r="Z621" i="1" s="1"/>
  <c r="AB620" i="1"/>
  <c r="AC620" i="1" s="1"/>
  <c r="AD620" i="1" s="1"/>
  <c r="X620" i="1"/>
  <c r="Y620" i="1" s="1"/>
  <c r="Z620" i="1" s="1"/>
  <c r="AB605" i="1"/>
  <c r="AC605" i="1" s="1"/>
  <c r="AD605" i="1" s="1"/>
  <c r="AB606" i="1"/>
  <c r="AC606" i="1" s="1"/>
  <c r="AD606" i="1" s="1"/>
  <c r="AB607" i="1"/>
  <c r="AC607" i="1" s="1"/>
  <c r="AD607" i="1" s="1"/>
  <c r="AB608" i="1"/>
  <c r="AC608" i="1" s="1"/>
  <c r="AD608" i="1" s="1"/>
  <c r="AB609" i="1"/>
  <c r="AC609" i="1" s="1"/>
  <c r="AD609" i="1" s="1"/>
  <c r="X605" i="1"/>
  <c r="Y605" i="1" s="1"/>
  <c r="Z605" i="1" s="1"/>
  <c r="X606" i="1"/>
  <c r="Y606" i="1" s="1"/>
  <c r="Z606" i="1" s="1"/>
  <c r="X607" i="1"/>
  <c r="Y607" i="1" s="1"/>
  <c r="Z607" i="1" s="1"/>
  <c r="X608" i="1"/>
  <c r="Y608" i="1" s="1"/>
  <c r="Z608" i="1" s="1"/>
  <c r="X609" i="1"/>
  <c r="Y609" i="1" s="1"/>
  <c r="Z609" i="1" s="1"/>
  <c r="AB604" i="1"/>
  <c r="AC604" i="1" s="1"/>
  <c r="AD604" i="1" s="1"/>
  <c r="X604" i="1"/>
  <c r="Y604" i="1" s="1"/>
  <c r="Z604" i="1" s="1"/>
  <c r="AB586" i="1"/>
  <c r="AC586" i="1" s="1"/>
  <c r="AD586" i="1" s="1"/>
  <c r="AB587" i="1"/>
  <c r="AC587" i="1" s="1"/>
  <c r="AD587" i="1" s="1"/>
  <c r="AB588" i="1"/>
  <c r="AC588" i="1" s="1"/>
  <c r="AD588" i="1" s="1"/>
  <c r="AB589" i="1"/>
  <c r="AC589" i="1" s="1"/>
  <c r="AD589" i="1" s="1"/>
  <c r="AB590" i="1"/>
  <c r="AC590" i="1" s="1"/>
  <c r="AD590" i="1" s="1"/>
  <c r="AB591" i="1"/>
  <c r="AC591" i="1" s="1"/>
  <c r="AD591" i="1" s="1"/>
  <c r="X586" i="1"/>
  <c r="Y586" i="1" s="1"/>
  <c r="Z586" i="1" s="1"/>
  <c r="X587" i="1"/>
  <c r="Y587" i="1" s="1"/>
  <c r="Z587" i="1" s="1"/>
  <c r="X588" i="1"/>
  <c r="Y588" i="1" s="1"/>
  <c r="Z588" i="1" s="1"/>
  <c r="X589" i="1"/>
  <c r="Y589" i="1" s="1"/>
  <c r="Z589" i="1" s="1"/>
  <c r="X590" i="1"/>
  <c r="Y590" i="1" s="1"/>
  <c r="Z590" i="1" s="1"/>
  <c r="X591" i="1"/>
  <c r="Y591" i="1" s="1"/>
  <c r="Z591" i="1" s="1"/>
  <c r="AB585" i="1"/>
  <c r="AC585" i="1" s="1"/>
  <c r="AD585" i="1" s="1"/>
  <c r="X585" i="1"/>
  <c r="Y585" i="1" s="1"/>
  <c r="Z585" i="1" s="1"/>
  <c r="AB572" i="1"/>
  <c r="AC572" i="1" s="1"/>
  <c r="AD572" i="1" s="1"/>
  <c r="X572" i="1"/>
  <c r="Y572" i="1" s="1"/>
  <c r="Z572" i="1" s="1"/>
  <c r="AB571" i="1"/>
  <c r="AC571" i="1" s="1"/>
  <c r="AD571" i="1" s="1"/>
  <c r="X571" i="1"/>
  <c r="Y571" i="1" s="1"/>
  <c r="Z571" i="1" s="1"/>
  <c r="AB570" i="1"/>
  <c r="AC570" i="1" s="1"/>
  <c r="AD570" i="1" s="1"/>
  <c r="X570" i="1"/>
  <c r="Y570" i="1" s="1"/>
  <c r="Z570" i="1" s="1"/>
  <c r="AB569" i="1"/>
  <c r="AC569" i="1" s="1"/>
  <c r="AD569" i="1" s="1"/>
  <c r="X569" i="1"/>
  <c r="Y569" i="1" s="1"/>
  <c r="Z569" i="1" s="1"/>
  <c r="AB543" i="1"/>
  <c r="AC543" i="1" s="1"/>
  <c r="AD543" i="1" s="1"/>
  <c r="X543" i="1"/>
  <c r="Y543" i="1" s="1"/>
  <c r="Z543" i="1" s="1"/>
  <c r="AB542" i="1"/>
  <c r="AC542" i="1" s="1"/>
  <c r="AD542" i="1" s="1"/>
  <c r="X542" i="1"/>
  <c r="Y542" i="1" s="1"/>
  <c r="Z542" i="1" s="1"/>
  <c r="AB515" i="1"/>
  <c r="AC515" i="1" s="1"/>
  <c r="AD515" i="1" s="1"/>
  <c r="X515" i="1"/>
  <c r="Y515" i="1" s="1"/>
  <c r="Z515" i="1" s="1"/>
  <c r="AB514" i="1"/>
  <c r="AC514" i="1" s="1"/>
  <c r="AD514" i="1" s="1"/>
  <c r="X514" i="1"/>
  <c r="Y514" i="1" s="1"/>
  <c r="Z514" i="1" s="1"/>
  <c r="AB488" i="1"/>
  <c r="AC488" i="1" s="1"/>
  <c r="AD488" i="1" s="1"/>
  <c r="X488" i="1"/>
  <c r="Y488" i="1" s="1"/>
  <c r="Z488" i="1" s="1"/>
  <c r="AB487" i="1"/>
  <c r="AC487" i="1" s="1"/>
  <c r="AD487" i="1" s="1"/>
  <c r="X487" i="1"/>
  <c r="Y487" i="1" s="1"/>
  <c r="Z487" i="1" s="1"/>
  <c r="AB460" i="1"/>
  <c r="AC460" i="1" s="1"/>
  <c r="AD460" i="1" s="1"/>
  <c r="X460" i="1"/>
  <c r="Y460" i="1" s="1"/>
  <c r="Z460" i="1" s="1"/>
  <c r="AB459" i="1"/>
  <c r="AC459" i="1" s="1"/>
  <c r="AD459" i="1" s="1"/>
  <c r="X459" i="1"/>
  <c r="Y459" i="1" s="1"/>
  <c r="Z459" i="1" s="1"/>
  <c r="AB442" i="1"/>
  <c r="AC442" i="1" s="1"/>
  <c r="AD442" i="1" s="1"/>
  <c r="X442" i="1"/>
  <c r="Y442" i="1" s="1"/>
  <c r="Z442" i="1" s="1"/>
  <c r="AB441" i="1"/>
  <c r="AC441" i="1" s="1"/>
  <c r="AD441" i="1" s="1"/>
  <c r="X441" i="1"/>
  <c r="Y441" i="1" s="1"/>
  <c r="Z441" i="1" s="1"/>
  <c r="AB404" i="1"/>
  <c r="AC404" i="1" s="1"/>
  <c r="AD404" i="1" s="1"/>
  <c r="X404" i="1"/>
  <c r="Y404" i="1" s="1"/>
  <c r="Z404" i="1" s="1"/>
  <c r="AB402" i="1"/>
  <c r="AC402" i="1" s="1"/>
  <c r="AD402" i="1" s="1"/>
  <c r="X402" i="1"/>
  <c r="Y402" i="1" s="1"/>
  <c r="Z402" i="1" s="1"/>
  <c r="AB401" i="1"/>
  <c r="AC401" i="1" s="1"/>
  <c r="AD401" i="1" s="1"/>
  <c r="X401" i="1"/>
  <c r="Y401" i="1" s="1"/>
  <c r="Z401" i="1" s="1"/>
  <c r="AB400" i="1"/>
  <c r="AC400" i="1" s="1"/>
  <c r="AD400" i="1" s="1"/>
  <c r="X400" i="1"/>
  <c r="Y400" i="1" s="1"/>
  <c r="Z400" i="1" s="1"/>
  <c r="AB399" i="1"/>
  <c r="AC399" i="1" s="1"/>
  <c r="AD399" i="1" s="1"/>
  <c r="X399" i="1"/>
  <c r="Y399" i="1" s="1"/>
  <c r="Z399" i="1" s="1"/>
  <c r="AB398" i="1"/>
  <c r="AC398" i="1" s="1"/>
  <c r="AD398" i="1" s="1"/>
  <c r="X398" i="1"/>
  <c r="Y398" i="1" s="1"/>
  <c r="Z398" i="1" s="1"/>
  <c r="AB395" i="1"/>
  <c r="AC395" i="1" s="1"/>
  <c r="AD395" i="1" s="1"/>
  <c r="X395" i="1"/>
  <c r="Y395" i="1" s="1"/>
  <c r="Z395" i="1" s="1"/>
  <c r="AB394" i="1"/>
  <c r="AC394" i="1" s="1"/>
  <c r="AD394" i="1" s="1"/>
  <c r="X394" i="1"/>
  <c r="Y394" i="1" s="1"/>
  <c r="Z394" i="1" s="1"/>
  <c r="AB378" i="1"/>
  <c r="AC378" i="1" s="1"/>
  <c r="AD378" i="1" s="1"/>
  <c r="X378" i="1"/>
  <c r="Y378" i="1" s="1"/>
  <c r="Z378" i="1" s="1"/>
  <c r="AB377" i="1"/>
  <c r="AC377" i="1" s="1"/>
  <c r="AD377" i="1" s="1"/>
  <c r="X377" i="1"/>
  <c r="Y377" i="1" s="1"/>
  <c r="Z377" i="1" s="1"/>
  <c r="AB367" i="1"/>
  <c r="AC367" i="1" s="1"/>
  <c r="AD367" i="1" s="1"/>
  <c r="X367" i="1"/>
  <c r="Y367" i="1" s="1"/>
  <c r="Z367" i="1" s="1"/>
  <c r="AB366" i="1"/>
  <c r="AC366" i="1" s="1"/>
  <c r="AD366" i="1" s="1"/>
  <c r="X366" i="1"/>
  <c r="Y366" i="1" s="1"/>
  <c r="Z366" i="1" s="1"/>
  <c r="AB364" i="1"/>
  <c r="AC364" i="1" s="1"/>
  <c r="AD364" i="1" s="1"/>
  <c r="X364" i="1"/>
  <c r="Y364" i="1" s="1"/>
  <c r="Z364" i="1" s="1"/>
  <c r="AB363" i="1"/>
  <c r="AC363" i="1" s="1"/>
  <c r="AD363" i="1" s="1"/>
  <c r="X363" i="1"/>
  <c r="Y363" i="1" s="1"/>
  <c r="Z363" i="1" s="1"/>
  <c r="AB360" i="1"/>
  <c r="AC360" i="1" s="1"/>
  <c r="AD360" i="1" s="1"/>
  <c r="X360" i="1"/>
  <c r="Y360" i="1" s="1"/>
  <c r="Z360" i="1" s="1"/>
  <c r="AB359" i="1"/>
  <c r="AC359" i="1" s="1"/>
  <c r="AD359" i="1" s="1"/>
  <c r="X359" i="1"/>
  <c r="Y359" i="1" s="1"/>
  <c r="Z359" i="1" s="1"/>
  <c r="AB318" i="1"/>
  <c r="AC318" i="1" s="1"/>
  <c r="AD318" i="1" s="1"/>
  <c r="X318" i="1"/>
  <c r="Y318" i="1" s="1"/>
  <c r="Z318" i="1" s="1"/>
  <c r="AB317" i="1"/>
  <c r="AC317" i="1" s="1"/>
  <c r="AD317" i="1" s="1"/>
  <c r="X317" i="1"/>
  <c r="Y317" i="1" s="1"/>
  <c r="Z317" i="1" s="1"/>
  <c r="AB266" i="1"/>
  <c r="AC266" i="1" s="1"/>
  <c r="AD266" i="1" s="1"/>
  <c r="X266" i="1"/>
  <c r="Y266" i="1" s="1"/>
  <c r="Z266" i="1" s="1"/>
  <c r="AB265" i="1"/>
  <c r="AC265" i="1" s="1"/>
  <c r="AD265" i="1" s="1"/>
  <c r="X265" i="1"/>
  <c r="Y265" i="1" s="1"/>
  <c r="Z265" i="1" s="1"/>
  <c r="AB253" i="1"/>
  <c r="AC253" i="1" s="1"/>
  <c r="AD253" i="1" s="1"/>
  <c r="X253" i="1"/>
  <c r="Y253" i="1" s="1"/>
  <c r="Z253" i="1" s="1"/>
  <c r="AB252" i="1"/>
  <c r="AC252" i="1" s="1"/>
  <c r="AD252" i="1" s="1"/>
  <c r="X252" i="1"/>
  <c r="Y252" i="1" s="1"/>
  <c r="Z252" i="1" s="1"/>
  <c r="AB249" i="1"/>
  <c r="AC249" i="1" s="1"/>
  <c r="AD249" i="1" s="1"/>
  <c r="X249" i="1"/>
  <c r="Y249" i="1" s="1"/>
  <c r="Z249" i="1" s="1"/>
  <c r="AB248" i="1"/>
  <c r="AC248" i="1" s="1"/>
  <c r="AD248" i="1" s="1"/>
  <c r="X248" i="1"/>
  <c r="Y248" i="1" s="1"/>
  <c r="Z248" i="1" s="1"/>
  <c r="AB237" i="1"/>
  <c r="AC237" i="1" s="1"/>
  <c r="AD237" i="1" s="1"/>
  <c r="X237" i="1"/>
  <c r="Y237" i="1" s="1"/>
  <c r="Z237" i="1" s="1"/>
  <c r="AB236" i="1"/>
  <c r="AC236" i="1" s="1"/>
  <c r="AD236" i="1" s="1"/>
  <c r="X236" i="1"/>
  <c r="Y236" i="1" s="1"/>
  <c r="Z236" i="1" s="1"/>
  <c r="AB235" i="1"/>
  <c r="AC235" i="1" s="1"/>
  <c r="AD235" i="1" s="1"/>
  <c r="X235" i="1"/>
  <c r="Y235" i="1" s="1"/>
  <c r="Z235" i="1" s="1"/>
  <c r="AB234" i="1"/>
  <c r="AC234" i="1" s="1"/>
  <c r="AD234" i="1" s="1"/>
  <c r="X234" i="1"/>
  <c r="Y234" i="1" s="1"/>
  <c r="Z234" i="1" s="1"/>
  <c r="AB233" i="1"/>
  <c r="AC233" i="1" s="1"/>
  <c r="AD233" i="1" s="1"/>
  <c r="X233" i="1"/>
  <c r="Y233" i="1" s="1"/>
  <c r="Z233" i="1" s="1"/>
  <c r="AB232" i="1"/>
  <c r="AC232" i="1" s="1"/>
  <c r="AD232" i="1" s="1"/>
  <c r="X232" i="1"/>
  <c r="Y232" i="1" s="1"/>
  <c r="Z232" i="1" s="1"/>
  <c r="AB214" i="1"/>
  <c r="AC214" i="1" s="1"/>
  <c r="AD214" i="1" s="1"/>
  <c r="X214" i="1"/>
  <c r="Y214" i="1" s="1"/>
  <c r="Z214" i="1" s="1"/>
  <c r="AB213" i="1"/>
  <c r="AC213" i="1" s="1"/>
  <c r="AD213" i="1" s="1"/>
  <c r="X213" i="1"/>
  <c r="Y213" i="1" s="1"/>
  <c r="Z213" i="1" s="1"/>
  <c r="AB172" i="1"/>
  <c r="AC172" i="1" s="1"/>
  <c r="AD172" i="1" s="1"/>
  <c r="X172" i="1"/>
  <c r="Y172" i="1" s="1"/>
  <c r="Z172" i="1" s="1"/>
  <c r="AB171" i="1"/>
  <c r="AC171" i="1" s="1"/>
  <c r="AD171" i="1" s="1"/>
  <c r="X171" i="1"/>
  <c r="Y171" i="1" s="1"/>
  <c r="Z171" i="1" s="1"/>
  <c r="AD3" i="1" l="1"/>
  <c r="AB159" i="1"/>
  <c r="AC159" i="1" s="1"/>
  <c r="AD159" i="1" s="1"/>
  <c r="X159" i="1"/>
  <c r="Y159" i="1" s="1"/>
  <c r="Z159" i="1" s="1"/>
  <c r="AB158" i="1"/>
  <c r="AC158" i="1" s="1"/>
  <c r="AD158" i="1" s="1"/>
  <c r="X158" i="1"/>
  <c r="Y158" i="1" s="1"/>
  <c r="Z158" i="1" s="1"/>
  <c r="AB130" i="1"/>
  <c r="AC130" i="1" s="1"/>
  <c r="AD130" i="1" s="1"/>
  <c r="X130" i="1"/>
  <c r="Y130" i="1" s="1"/>
  <c r="Z130" i="1" s="1"/>
  <c r="AB129" i="1"/>
  <c r="AC129" i="1" s="1"/>
  <c r="AD129" i="1" s="1"/>
  <c r="X129" i="1"/>
  <c r="Y129" i="1" s="1"/>
  <c r="Z129" i="1" s="1"/>
  <c r="AB122" i="1"/>
  <c r="AC122" i="1" s="1"/>
  <c r="AD122" i="1" s="1"/>
  <c r="X122" i="1"/>
  <c r="Y122" i="1" s="1"/>
  <c r="Z122" i="1" s="1"/>
  <c r="AB121" i="1"/>
  <c r="AC121" i="1" s="1"/>
  <c r="AD121" i="1" s="1"/>
  <c r="X121" i="1"/>
  <c r="Y121" i="1" s="1"/>
  <c r="Z121" i="1" s="1"/>
  <c r="AB119" i="1"/>
  <c r="AC119" i="1" s="1"/>
  <c r="AD119" i="1" s="1"/>
  <c r="X119" i="1"/>
  <c r="Y119" i="1" s="1"/>
  <c r="Z119" i="1" s="1"/>
  <c r="AB118" i="1"/>
  <c r="AC118" i="1" s="1"/>
  <c r="AD118" i="1" s="1"/>
  <c r="X118" i="1"/>
  <c r="Y118" i="1" s="1"/>
  <c r="Z118" i="1" s="1"/>
  <c r="AB84" i="1"/>
  <c r="AC84" i="1" s="1"/>
  <c r="AD84" i="1" s="1"/>
  <c r="X84" i="1"/>
  <c r="Y84" i="1" s="1"/>
  <c r="Z84" i="1" s="1"/>
  <c r="AB83" i="1"/>
  <c r="AC83" i="1" s="1"/>
  <c r="AD83" i="1" s="1"/>
  <c r="X83" i="1"/>
  <c r="Y83" i="1" s="1"/>
  <c r="Z83" i="1" s="1"/>
  <c r="AB81" i="1"/>
  <c r="AC81" i="1" s="1"/>
  <c r="AD81" i="1" s="1"/>
  <c r="X81" i="1"/>
  <c r="Y81" i="1" s="1"/>
  <c r="Z81" i="1" s="1"/>
  <c r="AB80" i="1"/>
  <c r="AC80" i="1" s="1"/>
  <c r="AD80" i="1" s="1"/>
  <c r="X80" i="1"/>
  <c r="Y80" i="1" s="1"/>
  <c r="Z80" i="1" s="1"/>
  <c r="AB79" i="1"/>
  <c r="AC79" i="1" s="1"/>
  <c r="AD79" i="1" s="1"/>
  <c r="X79" i="1"/>
  <c r="Y79" i="1" s="1"/>
  <c r="Z79" i="1" s="1"/>
  <c r="AB78" i="1"/>
  <c r="AC78" i="1" s="1"/>
  <c r="AD78" i="1" s="1"/>
  <c r="X78" i="1"/>
  <c r="Y78" i="1" s="1"/>
  <c r="Z78" i="1" s="1"/>
  <c r="AB64" i="1"/>
  <c r="AC64" i="1" s="1"/>
  <c r="AD64" i="1" s="1"/>
  <c r="X64" i="1"/>
  <c r="Y64" i="1" s="1"/>
  <c r="Z64" i="1" s="1"/>
  <c r="AB63" i="1"/>
  <c r="AC63" i="1" s="1"/>
  <c r="AD63" i="1" s="1"/>
  <c r="X63" i="1"/>
  <c r="Y63" i="1" s="1"/>
  <c r="Z63" i="1" s="1"/>
  <c r="AB59" i="1"/>
  <c r="AC59" i="1" s="1"/>
  <c r="AD59" i="1" s="1"/>
  <c r="X59" i="1"/>
  <c r="Y59" i="1" s="1"/>
  <c r="Z59" i="1" s="1"/>
  <c r="AB58" i="1"/>
  <c r="AC58" i="1" s="1"/>
  <c r="AD58" i="1" s="1"/>
  <c r="X58" i="1"/>
  <c r="Y58" i="1" s="1"/>
  <c r="Z58" i="1" s="1"/>
  <c r="AB44" i="1"/>
  <c r="AC44" i="1" s="1"/>
  <c r="AD44" i="1" s="1"/>
  <c r="X44" i="1"/>
  <c r="Y44" i="1" s="1"/>
  <c r="Z44" i="1" s="1"/>
  <c r="AB43" i="1"/>
  <c r="AC43" i="1" s="1"/>
  <c r="AD43" i="1" s="1"/>
  <c r="X43" i="1"/>
  <c r="Y43" i="1" s="1"/>
  <c r="Z43" i="1" s="1"/>
  <c r="AB37" i="1"/>
  <c r="AC37" i="1" s="1"/>
  <c r="AD37" i="1" s="1"/>
  <c r="X37" i="1"/>
  <c r="Y37" i="1" s="1"/>
  <c r="Z37" i="1" s="1"/>
  <c r="AB36" i="1"/>
  <c r="AC36" i="1" s="1"/>
  <c r="AD36" i="1" s="1"/>
  <c r="X36" i="1"/>
  <c r="Y36" i="1" s="1"/>
  <c r="Z36" i="1" s="1"/>
  <c r="AB21" i="1"/>
  <c r="AC21" i="1" s="1"/>
  <c r="AD21" i="1" s="1"/>
  <c r="X21" i="1"/>
  <c r="Y21" i="1" s="1"/>
  <c r="Z21" i="1" s="1"/>
  <c r="AB20" i="1"/>
  <c r="AC20" i="1" s="1"/>
  <c r="AD20" i="1" s="1"/>
  <c r="X20" i="1"/>
  <c r="Y20" i="1" s="1"/>
  <c r="Z20" i="1" s="1"/>
  <c r="AB19" i="1"/>
  <c r="AC19" i="1" s="1"/>
  <c r="AD19" i="1" s="1"/>
  <c r="X19" i="1"/>
  <c r="Y19" i="1" s="1"/>
  <c r="Z19" i="1" s="1"/>
  <c r="AB18" i="1"/>
  <c r="AC18" i="1" s="1"/>
  <c r="AD18" i="1" s="1"/>
  <c r="X18" i="1"/>
  <c r="Y18" i="1" s="1"/>
  <c r="Z18" i="1" s="1"/>
  <c r="AB17" i="1"/>
  <c r="AC17" i="1" s="1"/>
  <c r="AD17" i="1" s="1"/>
  <c r="X17" i="1"/>
  <c r="Y17" i="1" s="1"/>
  <c r="Z17" i="1" s="1"/>
  <c r="AB12" i="1"/>
  <c r="AC12" i="1" s="1"/>
  <c r="AD12" i="1" s="1"/>
  <c r="X12" i="1"/>
  <c r="Y12" i="1" s="1"/>
  <c r="Z12" i="1" s="1"/>
  <c r="S1147" i="1"/>
  <c r="T1147" i="1" s="1"/>
  <c r="U1147" i="1" s="1"/>
  <c r="S1148" i="1"/>
  <c r="T1148" i="1" s="1"/>
  <c r="U1148" i="1" s="1"/>
  <c r="S1149" i="1"/>
  <c r="T1149" i="1" s="1"/>
  <c r="U1149" i="1" s="1"/>
  <c r="S1146" i="1"/>
  <c r="S1129" i="1"/>
  <c r="T1129" i="1" s="1"/>
  <c r="U1129" i="1" s="1"/>
  <c r="S1130" i="1"/>
  <c r="T1130" i="1" s="1"/>
  <c r="U1130" i="1" s="1"/>
  <c r="S1131" i="1"/>
  <c r="T1131" i="1" s="1"/>
  <c r="U1131" i="1" s="1"/>
  <c r="S1132" i="1"/>
  <c r="T1132" i="1" s="1"/>
  <c r="U1132" i="1" s="1"/>
  <c r="S1133" i="1"/>
  <c r="T1133" i="1" s="1"/>
  <c r="U1133" i="1" s="1"/>
  <c r="S1134" i="1"/>
  <c r="T1134" i="1" s="1"/>
  <c r="U1134" i="1" s="1"/>
  <c r="S1135" i="1"/>
  <c r="T1135" i="1" s="1"/>
  <c r="U1135" i="1" s="1"/>
  <c r="S1128" i="1"/>
  <c r="T1128" i="1" s="1"/>
  <c r="U1128" i="1" s="1"/>
  <c r="S1122" i="1"/>
  <c r="T1122" i="1" s="1"/>
  <c r="U1122" i="1" s="1"/>
  <c r="S1121" i="1"/>
  <c r="T1121" i="1" s="1"/>
  <c r="U1121" i="1" s="1"/>
  <c r="S1098" i="1"/>
  <c r="T1098" i="1" s="1"/>
  <c r="U1098" i="1" s="1"/>
  <c r="S1097" i="1"/>
  <c r="T1097" i="1" s="1"/>
  <c r="U1097" i="1" s="1"/>
  <c r="S1094" i="1"/>
  <c r="T1094" i="1" s="1"/>
  <c r="U1094" i="1" s="1"/>
  <c r="S1093" i="1"/>
  <c r="T1093" i="1" s="1"/>
  <c r="U1093" i="1" s="1"/>
  <c r="S1077" i="1"/>
  <c r="T1077" i="1" s="1"/>
  <c r="U1077" i="1" s="1"/>
  <c r="S1078" i="1"/>
  <c r="T1078" i="1" s="1"/>
  <c r="U1078" i="1" s="1"/>
  <c r="S1079" i="1"/>
  <c r="T1079" i="1" s="1"/>
  <c r="U1079" i="1" s="1"/>
  <c r="S1080" i="1"/>
  <c r="T1080" i="1" s="1"/>
  <c r="U1080" i="1" s="1"/>
  <c r="S1081" i="1"/>
  <c r="T1081" i="1" s="1"/>
  <c r="U1081" i="1" s="1"/>
  <c r="S1082" i="1"/>
  <c r="T1082" i="1" s="1"/>
  <c r="U1082" i="1" s="1"/>
  <c r="S1083" i="1"/>
  <c r="T1083" i="1" s="1"/>
  <c r="U1083" i="1" s="1"/>
  <c r="S1084" i="1"/>
  <c r="T1084" i="1" s="1"/>
  <c r="U1084" i="1" s="1"/>
  <c r="S1076" i="1"/>
  <c r="T1076" i="1" s="1"/>
  <c r="U1076" i="1" s="1"/>
  <c r="S1060" i="1"/>
  <c r="T1060" i="1" s="1"/>
  <c r="U1060" i="1" s="1"/>
  <c r="S1061" i="1"/>
  <c r="T1061" i="1" s="1"/>
  <c r="U1061" i="1" s="1"/>
  <c r="S1062" i="1"/>
  <c r="T1062" i="1" s="1"/>
  <c r="U1062" i="1" s="1"/>
  <c r="S1063" i="1"/>
  <c r="T1063" i="1" s="1"/>
  <c r="U1063" i="1" s="1"/>
  <c r="S1064" i="1"/>
  <c r="T1064" i="1" s="1"/>
  <c r="U1064" i="1" s="1"/>
  <c r="S1065" i="1"/>
  <c r="T1065" i="1" s="1"/>
  <c r="U1065" i="1" s="1"/>
  <c r="S1066" i="1"/>
  <c r="T1066" i="1" s="1"/>
  <c r="U1066" i="1" s="1"/>
  <c r="S1067" i="1"/>
  <c r="T1067" i="1" s="1"/>
  <c r="U1067" i="1" s="1"/>
  <c r="S1068" i="1"/>
  <c r="T1068" i="1" s="1"/>
  <c r="U1068" i="1" s="1"/>
  <c r="S1059" i="1"/>
  <c r="T1059" i="1" s="1"/>
  <c r="U1059" i="1" s="1"/>
  <c r="S1030" i="1"/>
  <c r="T1030" i="1" s="1"/>
  <c r="U1030" i="1" s="1"/>
  <c r="S1029" i="1"/>
  <c r="T1029" i="1" s="1"/>
  <c r="U1029" i="1" s="1"/>
  <c r="S983" i="1"/>
  <c r="T983" i="1" s="1"/>
  <c r="U983" i="1" s="1"/>
  <c r="S984" i="1"/>
  <c r="T984" i="1" s="1"/>
  <c r="U984" i="1" s="1"/>
  <c r="S985" i="1"/>
  <c r="T985" i="1" s="1"/>
  <c r="U985" i="1" s="1"/>
  <c r="S986" i="1"/>
  <c r="T986" i="1" s="1"/>
  <c r="U986" i="1" s="1"/>
  <c r="S987" i="1"/>
  <c r="T987" i="1" s="1"/>
  <c r="U987" i="1" s="1"/>
  <c r="S988" i="1"/>
  <c r="T988" i="1" s="1"/>
  <c r="U988" i="1" s="1"/>
  <c r="S989" i="1"/>
  <c r="T989" i="1" s="1"/>
  <c r="U989" i="1" s="1"/>
  <c r="S990" i="1"/>
  <c r="T990" i="1" s="1"/>
  <c r="U990" i="1" s="1"/>
  <c r="S991" i="1"/>
  <c r="T991" i="1" s="1"/>
  <c r="U991" i="1" s="1"/>
  <c r="S992" i="1"/>
  <c r="T992" i="1" s="1"/>
  <c r="U992" i="1" s="1"/>
  <c r="S993" i="1"/>
  <c r="T993" i="1" s="1"/>
  <c r="U993" i="1" s="1"/>
  <c r="S994" i="1"/>
  <c r="T994" i="1" s="1"/>
  <c r="U994" i="1" s="1"/>
  <c r="S995" i="1"/>
  <c r="T995" i="1" s="1"/>
  <c r="U995" i="1" s="1"/>
  <c r="S996" i="1"/>
  <c r="T996" i="1" s="1"/>
  <c r="U996" i="1" s="1"/>
  <c r="S997" i="1"/>
  <c r="T997" i="1" s="1"/>
  <c r="U997" i="1" s="1"/>
  <c r="S998" i="1"/>
  <c r="T998" i="1" s="1"/>
  <c r="U998" i="1" s="1"/>
  <c r="S999" i="1"/>
  <c r="T999" i="1" s="1"/>
  <c r="U999" i="1" s="1"/>
  <c r="S1000" i="1"/>
  <c r="T1000" i="1" s="1"/>
  <c r="U1000" i="1" s="1"/>
  <c r="S1001" i="1"/>
  <c r="T1001" i="1" s="1"/>
  <c r="U1001" i="1" s="1"/>
  <c r="S1002" i="1"/>
  <c r="T1002" i="1" s="1"/>
  <c r="U1002" i="1" s="1"/>
  <c r="S1003" i="1"/>
  <c r="T1003" i="1" s="1"/>
  <c r="U1003" i="1" s="1"/>
  <c r="S1004" i="1"/>
  <c r="T1004" i="1" s="1"/>
  <c r="U1004" i="1" s="1"/>
  <c r="S1005" i="1"/>
  <c r="T1005" i="1" s="1"/>
  <c r="U1005" i="1" s="1"/>
  <c r="S1006" i="1"/>
  <c r="T1006" i="1" s="1"/>
  <c r="U1006" i="1" s="1"/>
  <c r="S1007" i="1"/>
  <c r="T1007" i="1" s="1"/>
  <c r="U1007" i="1" s="1"/>
  <c r="S1008" i="1"/>
  <c r="T1008" i="1" s="1"/>
  <c r="U1008" i="1" s="1"/>
  <c r="S1009" i="1"/>
  <c r="T1009" i="1" s="1"/>
  <c r="U1009" i="1" s="1"/>
  <c r="S1010" i="1"/>
  <c r="T1010" i="1" s="1"/>
  <c r="U1010" i="1" s="1"/>
  <c r="S1011" i="1"/>
  <c r="T1011" i="1" s="1"/>
  <c r="U1011" i="1" s="1"/>
  <c r="S1012" i="1"/>
  <c r="T1012" i="1" s="1"/>
  <c r="U1012" i="1" s="1"/>
  <c r="S1013" i="1"/>
  <c r="T1013" i="1" s="1"/>
  <c r="U1013" i="1" s="1"/>
  <c r="S1014" i="1"/>
  <c r="T1014" i="1" s="1"/>
  <c r="U1014" i="1" s="1"/>
  <c r="S1015" i="1"/>
  <c r="T1015" i="1" s="1"/>
  <c r="U1015" i="1" s="1"/>
  <c r="S1016" i="1"/>
  <c r="T1016" i="1" s="1"/>
  <c r="U1016" i="1" s="1"/>
  <c r="S982" i="1"/>
  <c r="S969" i="1"/>
  <c r="T969" i="1" s="1"/>
  <c r="U969" i="1" s="1"/>
  <c r="S968" i="1"/>
  <c r="T968" i="1" s="1"/>
  <c r="U968" i="1" s="1"/>
  <c r="S961" i="1"/>
  <c r="T961" i="1" s="1"/>
  <c r="U961" i="1" s="1"/>
  <c r="S960" i="1"/>
  <c r="T960" i="1" s="1"/>
  <c r="U960" i="1" s="1"/>
  <c r="S954" i="1"/>
  <c r="T954" i="1" s="1"/>
  <c r="U954" i="1" s="1"/>
  <c r="S953" i="1"/>
  <c r="T953" i="1" s="1"/>
  <c r="U953" i="1" s="1"/>
  <c r="S937" i="1"/>
  <c r="T937" i="1" s="1"/>
  <c r="U937" i="1" s="1"/>
  <c r="S938" i="1"/>
  <c r="T938" i="1" s="1"/>
  <c r="U938" i="1" s="1"/>
  <c r="S939" i="1"/>
  <c r="T939" i="1" s="1"/>
  <c r="U939" i="1" s="1"/>
  <c r="S936" i="1"/>
  <c r="S908" i="1"/>
  <c r="T908" i="1" s="1"/>
  <c r="U908" i="1" s="1"/>
  <c r="S909" i="1"/>
  <c r="T909" i="1" s="1"/>
  <c r="U909" i="1" s="1"/>
  <c r="S910" i="1"/>
  <c r="T910" i="1" s="1"/>
  <c r="U910" i="1" s="1"/>
  <c r="S911" i="1"/>
  <c r="T911" i="1" s="1"/>
  <c r="U911" i="1" s="1"/>
  <c r="S912" i="1"/>
  <c r="T912" i="1" s="1"/>
  <c r="U912" i="1" s="1"/>
  <c r="S907" i="1"/>
  <c r="T907" i="1" s="1"/>
  <c r="U907" i="1" s="1"/>
  <c r="S855" i="1"/>
  <c r="T855" i="1" s="1"/>
  <c r="U855" i="1" s="1"/>
  <c r="S854" i="1"/>
  <c r="T854" i="1" s="1"/>
  <c r="U854" i="1" s="1"/>
  <c r="S835" i="1"/>
  <c r="T835" i="1" s="1"/>
  <c r="U835" i="1" s="1"/>
  <c r="S836" i="1"/>
  <c r="T836" i="1" s="1"/>
  <c r="U836" i="1" s="1"/>
  <c r="S837" i="1"/>
  <c r="T837" i="1" s="1"/>
  <c r="U837" i="1" s="1"/>
  <c r="S838" i="1"/>
  <c r="T838" i="1" s="1"/>
  <c r="U838" i="1" s="1"/>
  <c r="S839" i="1"/>
  <c r="T839" i="1" s="1"/>
  <c r="U839" i="1" s="1"/>
  <c r="S840" i="1"/>
  <c r="T840" i="1" s="1"/>
  <c r="U840" i="1" s="1"/>
  <c r="S841" i="1"/>
  <c r="T841" i="1" s="1"/>
  <c r="U841" i="1" s="1"/>
  <c r="S842" i="1"/>
  <c r="T842" i="1" s="1"/>
  <c r="U842" i="1" s="1"/>
  <c r="S843" i="1"/>
  <c r="T843" i="1" s="1"/>
  <c r="U843" i="1" s="1"/>
  <c r="S844" i="1"/>
  <c r="T844" i="1" s="1"/>
  <c r="U844" i="1" s="1"/>
  <c r="S845" i="1"/>
  <c r="T845" i="1" s="1"/>
  <c r="U845" i="1" s="1"/>
  <c r="S834" i="1"/>
  <c r="T834" i="1" s="1"/>
  <c r="U834" i="1" s="1"/>
  <c r="S780" i="1"/>
  <c r="T780" i="1" s="1"/>
  <c r="U780" i="1" s="1"/>
  <c r="S779" i="1"/>
  <c r="T779" i="1" s="1"/>
  <c r="U779" i="1" s="1"/>
  <c r="S777" i="1"/>
  <c r="T777" i="1" s="1"/>
  <c r="U777" i="1" s="1"/>
  <c r="S776" i="1"/>
  <c r="T776" i="1" s="1"/>
  <c r="U776" i="1" s="1"/>
  <c r="S770" i="1"/>
  <c r="T770" i="1" s="1"/>
  <c r="U770" i="1" s="1"/>
  <c r="S751" i="1"/>
  <c r="T751" i="1" s="1"/>
  <c r="U751" i="1" s="1"/>
  <c r="S752" i="1"/>
  <c r="T752" i="1" s="1"/>
  <c r="U752" i="1" s="1"/>
  <c r="S750" i="1"/>
  <c r="T750" i="1" s="1"/>
  <c r="U750" i="1" s="1"/>
  <c r="S735" i="1"/>
  <c r="T735" i="1" s="1"/>
  <c r="U735" i="1" s="1"/>
  <c r="S736" i="1"/>
  <c r="T736" i="1" s="1"/>
  <c r="U736" i="1" s="1"/>
  <c r="S734" i="1"/>
  <c r="T734" i="1" s="1"/>
  <c r="U734" i="1" s="1"/>
  <c r="S722" i="1"/>
  <c r="T722" i="1" s="1"/>
  <c r="U722" i="1" s="1"/>
  <c r="S723" i="1"/>
  <c r="T723" i="1" s="1"/>
  <c r="U723" i="1" s="1"/>
  <c r="S724" i="1"/>
  <c r="T724" i="1" s="1"/>
  <c r="U724" i="1" s="1"/>
  <c r="S725" i="1"/>
  <c r="T725" i="1" s="1"/>
  <c r="U725" i="1" s="1"/>
  <c r="S721" i="1"/>
  <c r="T721" i="1" s="1"/>
  <c r="U721" i="1" s="1"/>
  <c r="S718" i="1"/>
  <c r="T718" i="1" s="1"/>
  <c r="U718" i="1" s="1"/>
  <c r="S719" i="1"/>
  <c r="T719" i="1" s="1"/>
  <c r="U719" i="1" s="1"/>
  <c r="S720" i="1"/>
  <c r="T720" i="1" s="1"/>
  <c r="U720" i="1" s="1"/>
  <c r="S717" i="1"/>
  <c r="T717" i="1" s="1"/>
  <c r="U717" i="1" s="1"/>
  <c r="S697" i="1"/>
  <c r="T697" i="1" s="1"/>
  <c r="U697" i="1" s="1"/>
  <c r="S696" i="1"/>
  <c r="T696" i="1" s="1"/>
  <c r="U696" i="1" s="1"/>
  <c r="S687" i="1"/>
  <c r="T687" i="1" s="1"/>
  <c r="U687" i="1" s="1"/>
  <c r="S686" i="1"/>
  <c r="T686" i="1" s="1"/>
  <c r="U686" i="1" s="1"/>
  <c r="S680" i="1"/>
  <c r="T680" i="1" s="1"/>
  <c r="U680" i="1" s="1"/>
  <c r="S681" i="1"/>
  <c r="T681" i="1" s="1"/>
  <c r="U681" i="1" s="1"/>
  <c r="S682" i="1"/>
  <c r="T682" i="1" s="1"/>
  <c r="U682" i="1" s="1"/>
  <c r="S683" i="1"/>
  <c r="T683" i="1" s="1"/>
  <c r="U683" i="1" s="1"/>
  <c r="S684" i="1"/>
  <c r="T684" i="1" s="1"/>
  <c r="U684" i="1" s="1"/>
  <c r="S685" i="1"/>
  <c r="T685" i="1" s="1"/>
  <c r="U685" i="1" s="1"/>
  <c r="S679" i="1"/>
  <c r="T679" i="1" s="1"/>
  <c r="U679" i="1" s="1"/>
  <c r="S653" i="1"/>
  <c r="T653" i="1" s="1"/>
  <c r="U653" i="1" s="1"/>
  <c r="S654" i="1"/>
  <c r="T654" i="1" s="1"/>
  <c r="U654" i="1" s="1"/>
  <c r="S655" i="1"/>
  <c r="T655" i="1" s="1"/>
  <c r="U655" i="1" s="1"/>
  <c r="S656" i="1"/>
  <c r="T656" i="1" s="1"/>
  <c r="U656" i="1" s="1"/>
  <c r="S657" i="1"/>
  <c r="T657" i="1" s="1"/>
  <c r="U657" i="1" s="1"/>
  <c r="S658" i="1"/>
  <c r="T658" i="1" s="1"/>
  <c r="U658" i="1" s="1"/>
  <c r="S659" i="1"/>
  <c r="T659" i="1" s="1"/>
  <c r="U659" i="1" s="1"/>
  <c r="S660" i="1"/>
  <c r="T660" i="1" s="1"/>
  <c r="U660" i="1" s="1"/>
  <c r="S661" i="1"/>
  <c r="T661" i="1" s="1"/>
  <c r="U661" i="1" s="1"/>
  <c r="S662" i="1"/>
  <c r="T662" i="1" s="1"/>
  <c r="U662" i="1" s="1"/>
  <c r="S663" i="1"/>
  <c r="T663" i="1" s="1"/>
  <c r="U663" i="1" s="1"/>
  <c r="S664" i="1"/>
  <c r="T664" i="1" s="1"/>
  <c r="U664" i="1" s="1"/>
  <c r="S665" i="1"/>
  <c r="T665" i="1" s="1"/>
  <c r="U665" i="1" s="1"/>
  <c r="S666" i="1"/>
  <c r="T666" i="1" s="1"/>
  <c r="U666" i="1" s="1"/>
  <c r="S652" i="1"/>
  <c r="T652" i="1" s="1"/>
  <c r="U652" i="1" s="1"/>
  <c r="S627" i="1"/>
  <c r="T627" i="1" s="1"/>
  <c r="U627" i="1" s="1"/>
  <c r="S628" i="1"/>
  <c r="T628" i="1" s="1"/>
  <c r="U628" i="1" s="1"/>
  <c r="S629" i="1"/>
  <c r="T629" i="1" s="1"/>
  <c r="U629" i="1" s="1"/>
  <c r="S630" i="1"/>
  <c r="T630" i="1" s="1"/>
  <c r="U630" i="1" s="1"/>
  <c r="S631" i="1"/>
  <c r="T631" i="1" s="1"/>
  <c r="U631" i="1" s="1"/>
  <c r="S632" i="1"/>
  <c r="T632" i="1" s="1"/>
  <c r="U632" i="1" s="1"/>
  <c r="S633" i="1"/>
  <c r="T633" i="1" s="1"/>
  <c r="U633" i="1" s="1"/>
  <c r="S626" i="1"/>
  <c r="T626" i="1" s="1"/>
  <c r="U626" i="1" s="1"/>
  <c r="S621" i="1"/>
  <c r="T621" i="1" s="1"/>
  <c r="U621" i="1" s="1"/>
  <c r="S620" i="1"/>
  <c r="T620" i="1" s="1"/>
  <c r="U620" i="1" s="1"/>
  <c r="S605" i="1"/>
  <c r="T605" i="1" s="1"/>
  <c r="U605" i="1" s="1"/>
  <c r="S606" i="1"/>
  <c r="T606" i="1" s="1"/>
  <c r="U606" i="1" s="1"/>
  <c r="S607" i="1"/>
  <c r="T607" i="1" s="1"/>
  <c r="U607" i="1" s="1"/>
  <c r="S608" i="1"/>
  <c r="T608" i="1" s="1"/>
  <c r="U608" i="1" s="1"/>
  <c r="S609" i="1"/>
  <c r="T609" i="1" s="1"/>
  <c r="U609" i="1" s="1"/>
  <c r="S604" i="1"/>
  <c r="T604" i="1" s="1"/>
  <c r="U604" i="1" s="1"/>
  <c r="S586" i="1"/>
  <c r="T586" i="1" s="1"/>
  <c r="U586" i="1" s="1"/>
  <c r="S587" i="1"/>
  <c r="T587" i="1" s="1"/>
  <c r="U587" i="1" s="1"/>
  <c r="S588" i="1"/>
  <c r="T588" i="1" s="1"/>
  <c r="U588" i="1" s="1"/>
  <c r="S589" i="1"/>
  <c r="T589" i="1" s="1"/>
  <c r="U589" i="1" s="1"/>
  <c r="S590" i="1"/>
  <c r="T590" i="1" s="1"/>
  <c r="U590" i="1" s="1"/>
  <c r="S591" i="1"/>
  <c r="T591" i="1" s="1"/>
  <c r="U591" i="1" s="1"/>
  <c r="S585" i="1"/>
  <c r="T585" i="1" s="1"/>
  <c r="U585" i="1" s="1"/>
  <c r="S570" i="1"/>
  <c r="T570" i="1" s="1"/>
  <c r="U570" i="1" s="1"/>
  <c r="S571" i="1"/>
  <c r="T571" i="1" s="1"/>
  <c r="U571" i="1" s="1"/>
  <c r="S572" i="1"/>
  <c r="T572" i="1" s="1"/>
  <c r="U572" i="1" s="1"/>
  <c r="S569" i="1"/>
  <c r="T569" i="1" s="1"/>
  <c r="U569" i="1" s="1"/>
  <c r="S543" i="1"/>
  <c r="T543" i="1" s="1"/>
  <c r="U543" i="1" s="1"/>
  <c r="S542" i="1"/>
  <c r="T542" i="1" s="1"/>
  <c r="U542" i="1" s="1"/>
  <c r="S515" i="1"/>
  <c r="T515" i="1" s="1"/>
  <c r="U515" i="1" s="1"/>
  <c r="S514" i="1"/>
  <c r="T514" i="1" s="1"/>
  <c r="U514" i="1" s="1"/>
  <c r="S488" i="1"/>
  <c r="T488" i="1" s="1"/>
  <c r="U488" i="1" s="1"/>
  <c r="S487" i="1"/>
  <c r="T487" i="1" s="1"/>
  <c r="U487" i="1" s="1"/>
  <c r="S460" i="1"/>
  <c r="T460" i="1" s="1"/>
  <c r="U460" i="1" s="1"/>
  <c r="S459" i="1"/>
  <c r="T459" i="1" s="1"/>
  <c r="U459" i="1" s="1"/>
  <c r="S442" i="1"/>
  <c r="T442" i="1" s="1"/>
  <c r="U442" i="1" s="1"/>
  <c r="S441" i="1"/>
  <c r="T441" i="1" s="1"/>
  <c r="U441" i="1" s="1"/>
  <c r="S404" i="1"/>
  <c r="T404" i="1" s="1"/>
  <c r="U404" i="1" s="1"/>
  <c r="S399" i="1"/>
  <c r="T399" i="1" s="1"/>
  <c r="U399" i="1" s="1"/>
  <c r="S400" i="1"/>
  <c r="T400" i="1" s="1"/>
  <c r="U400" i="1" s="1"/>
  <c r="S401" i="1"/>
  <c r="T401" i="1" s="1"/>
  <c r="U401" i="1" s="1"/>
  <c r="S402" i="1"/>
  <c r="T402" i="1" s="1"/>
  <c r="U402" i="1" s="1"/>
  <c r="S398" i="1"/>
  <c r="T398" i="1" s="1"/>
  <c r="U398" i="1" s="1"/>
  <c r="S395" i="1"/>
  <c r="T395" i="1" s="1"/>
  <c r="U395" i="1" s="1"/>
  <c r="S394" i="1"/>
  <c r="T394" i="1" s="1"/>
  <c r="U394" i="1" s="1"/>
  <c r="S378" i="1"/>
  <c r="T378" i="1" s="1"/>
  <c r="U378" i="1" s="1"/>
  <c r="S377" i="1"/>
  <c r="T377" i="1" s="1"/>
  <c r="U377" i="1" s="1"/>
  <c r="S367" i="1"/>
  <c r="T367" i="1" s="1"/>
  <c r="U367" i="1" s="1"/>
  <c r="S366" i="1"/>
  <c r="T366" i="1" s="1"/>
  <c r="U366" i="1" s="1"/>
  <c r="S364" i="1"/>
  <c r="T364" i="1" s="1"/>
  <c r="U364" i="1" s="1"/>
  <c r="S363" i="1"/>
  <c r="T363" i="1" s="1"/>
  <c r="U363" i="1" s="1"/>
  <c r="S360" i="1"/>
  <c r="T360" i="1" s="1"/>
  <c r="U360" i="1" s="1"/>
  <c r="S359" i="1"/>
  <c r="T359" i="1" s="1"/>
  <c r="U359" i="1" s="1"/>
  <c r="S318" i="1"/>
  <c r="T318" i="1" s="1"/>
  <c r="U318" i="1" s="1"/>
  <c r="S317" i="1"/>
  <c r="T317" i="1" s="1"/>
  <c r="U317" i="1" s="1"/>
  <c r="S266" i="1"/>
  <c r="T266" i="1" s="1"/>
  <c r="U266" i="1" s="1"/>
  <c r="S265" i="1"/>
  <c r="T265" i="1" s="1"/>
  <c r="U265" i="1" s="1"/>
  <c r="S253" i="1"/>
  <c r="T253" i="1" s="1"/>
  <c r="U253" i="1" s="1"/>
  <c r="S252" i="1"/>
  <c r="T252" i="1" s="1"/>
  <c r="U252" i="1" s="1"/>
  <c r="S249" i="1"/>
  <c r="T249" i="1" s="1"/>
  <c r="U249" i="1" s="1"/>
  <c r="S248" i="1"/>
  <c r="T248" i="1" s="1"/>
  <c r="U248" i="1" s="1"/>
  <c r="S237" i="1"/>
  <c r="T237" i="1" s="1"/>
  <c r="U237" i="1" s="1"/>
  <c r="S236" i="1"/>
  <c r="T236" i="1" s="1"/>
  <c r="U236" i="1" s="1"/>
  <c r="S235" i="1"/>
  <c r="T235" i="1" s="1"/>
  <c r="U235" i="1" s="1"/>
  <c r="S234" i="1"/>
  <c r="T234" i="1" s="1"/>
  <c r="U234" i="1" s="1"/>
  <c r="S233" i="1"/>
  <c r="T233" i="1" s="1"/>
  <c r="U233" i="1" s="1"/>
  <c r="S232" i="1"/>
  <c r="T232" i="1" s="1"/>
  <c r="U232" i="1" s="1"/>
  <c r="S214" i="1"/>
  <c r="T214" i="1" s="1"/>
  <c r="U214" i="1" s="1"/>
  <c r="S213" i="1"/>
  <c r="T213" i="1" s="1"/>
  <c r="U213" i="1" s="1"/>
  <c r="S172" i="1"/>
  <c r="T172" i="1" s="1"/>
  <c r="U172" i="1" s="1"/>
  <c r="S171" i="1"/>
  <c r="T171" i="1" s="1"/>
  <c r="U171" i="1" s="1"/>
  <c r="S159" i="1"/>
  <c r="T159" i="1" s="1"/>
  <c r="U159" i="1" s="1"/>
  <c r="S158" i="1"/>
  <c r="S130" i="1"/>
  <c r="T130" i="1" s="1"/>
  <c r="U130" i="1" s="1"/>
  <c r="S129" i="1"/>
  <c r="T129" i="1" s="1"/>
  <c r="U129" i="1" s="1"/>
  <c r="S122" i="1"/>
  <c r="T122" i="1" s="1"/>
  <c r="U122" i="1" s="1"/>
  <c r="S121" i="1"/>
  <c r="T121" i="1" s="1"/>
  <c r="U121" i="1" s="1"/>
  <c r="S119" i="1"/>
  <c r="T119" i="1" s="1"/>
  <c r="U119" i="1" s="1"/>
  <c r="S118" i="1"/>
  <c r="T118" i="1" s="1"/>
  <c r="U118" i="1" s="1"/>
  <c r="S84" i="1"/>
  <c r="T84" i="1" s="1"/>
  <c r="U84" i="1" s="1"/>
  <c r="S83" i="1"/>
  <c r="T83" i="1" s="1"/>
  <c r="U83" i="1" s="1"/>
  <c r="S81" i="1"/>
  <c r="T81" i="1" s="1"/>
  <c r="U81" i="1" s="1"/>
  <c r="S80" i="1"/>
  <c r="T80" i="1" s="1"/>
  <c r="U80" i="1" s="1"/>
  <c r="S79" i="1"/>
  <c r="T79" i="1" s="1"/>
  <c r="U79" i="1" s="1"/>
  <c r="S78" i="1"/>
  <c r="T78" i="1" s="1"/>
  <c r="U78" i="1" s="1"/>
  <c r="S64" i="1"/>
  <c r="T64" i="1" s="1"/>
  <c r="U64" i="1" s="1"/>
  <c r="S63" i="1"/>
  <c r="T63" i="1" s="1"/>
  <c r="U63" i="1" s="1"/>
  <c r="S59" i="1"/>
  <c r="T59" i="1" s="1"/>
  <c r="U59" i="1" s="1"/>
  <c r="S58" i="1"/>
  <c r="T58" i="1" s="1"/>
  <c r="U58" i="1" s="1"/>
  <c r="S44" i="1"/>
  <c r="T44" i="1" s="1"/>
  <c r="U44" i="1" s="1"/>
  <c r="S43" i="1"/>
  <c r="T43" i="1" s="1"/>
  <c r="U43" i="1" s="1"/>
  <c r="S37" i="1"/>
  <c r="T37" i="1" s="1"/>
  <c r="U37" i="1" s="1"/>
  <c r="S36" i="1"/>
  <c r="T36" i="1" s="1"/>
  <c r="U36" i="1" s="1"/>
  <c r="S21" i="1"/>
  <c r="T21" i="1" s="1"/>
  <c r="U21" i="1" s="1"/>
  <c r="S20" i="1"/>
  <c r="T20" i="1" s="1"/>
  <c r="U20" i="1" s="1"/>
  <c r="S19" i="1"/>
  <c r="T19" i="1" s="1"/>
  <c r="U19" i="1" s="1"/>
  <c r="S18" i="1"/>
  <c r="T18" i="1" s="1"/>
  <c r="U18" i="1" s="1"/>
  <c r="S17" i="1"/>
  <c r="T17" i="1" s="1"/>
  <c r="U17" i="1" s="1"/>
  <c r="S12" i="1"/>
  <c r="T12" i="1" s="1"/>
  <c r="U12" i="1" s="1"/>
  <c r="AB11" i="1"/>
  <c r="AC11" i="1" s="1"/>
  <c r="AD11" i="1" s="1"/>
  <c r="X11" i="1"/>
  <c r="Y11" i="1" s="1"/>
  <c r="Z11" i="1" s="1"/>
  <c r="S11" i="1"/>
  <c r="T158" i="1" l="1"/>
  <c r="U158" i="1" s="1"/>
  <c r="T982" i="1"/>
  <c r="U982" i="1" s="1"/>
  <c r="T936" i="1"/>
  <c r="U936" i="1" s="1"/>
  <c r="T1146" i="1"/>
  <c r="U1146" i="1" s="1"/>
  <c r="T11" i="1"/>
  <c r="U11" i="1" s="1"/>
  <c r="F6" i="2" l="1"/>
  <c r="E6" i="2"/>
  <c r="D5" i="2"/>
  <c r="C5" i="2"/>
</calcChain>
</file>

<file path=xl/sharedStrings.xml><?xml version="1.0" encoding="utf-8"?>
<sst xmlns="http://schemas.openxmlformats.org/spreadsheetml/2006/main" count="8004" uniqueCount="1293">
  <si>
    <t>Active Transportation</t>
  </si>
  <si>
    <t>National Average</t>
  </si>
  <si>
    <t>Density</t>
  </si>
  <si>
    <t>Exurban</t>
  </si>
  <si>
    <t>Active Core</t>
  </si>
  <si>
    <t>Transit Suburb</t>
  </si>
  <si>
    <t>Auto Suburb</t>
  </si>
  <si>
    <t>Total</t>
  </si>
  <si>
    <t>notes</t>
  </si>
  <si>
    <t>Pop_2016</t>
  </si>
  <si>
    <t>Pop_2011</t>
  </si>
  <si>
    <t>*National Average Floor must be at least 50% higher than the national average for active cores, and must exceed 50% of national average for transit suburb (see Notes 2 &amp; 3 in Gordon &amp; Janzen [2013])</t>
  </si>
  <si>
    <t>CMA data</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</si>
  <si>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</si>
  <si>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</si>
  <si>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</si>
  <si>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</si>
  <si>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</si>
  <si>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</si>
  <si>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</si>
  <si>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</si>
  <si>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</si>
  <si>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</si>
  <si>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</si>
  <si>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</si>
  <si>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</si>
  <si>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</si>
  <si>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</si>
  <si>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</si>
  <si>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</si>
  <si>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</si>
  <si>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</si>
  <si>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</si>
  <si>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</si>
  <si>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</si>
  <si>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</si>
  <si>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</si>
  <si>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</si>
  <si>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CTUID_2016</t>
  </si>
  <si>
    <t>TotalDU_2016</t>
  </si>
  <si>
    <t>OccuDU_2016</t>
  </si>
  <si>
    <t>PopDenKM_2016</t>
  </si>
  <si>
    <t>AreaKM_2016</t>
  </si>
  <si>
    <t>Commuters_Total_2016</t>
  </si>
  <si>
    <t>Driver_2016</t>
  </si>
  <si>
    <t>Passenger_2016</t>
  </si>
  <si>
    <t>PublicTransit_2016</t>
  </si>
  <si>
    <t>Walked_2016</t>
  </si>
  <si>
    <t>Bicycle_2016</t>
  </si>
  <si>
    <t>OtherMode_2016</t>
  </si>
  <si>
    <t>CMA total</t>
  </si>
  <si>
    <t>split</t>
  </si>
  <si>
    <t>YES - (2) GEOref_2006 - minor change</t>
  </si>
  <si>
    <r>
      <t>5350362.01</t>
    </r>
    <r>
      <rPr>
        <sz val="10"/>
        <color theme="1"/>
        <rFont val="Calibri"/>
        <family val="2"/>
        <scheme val="minor"/>
      </rPr>
      <t xml:space="preserve"> NO - no visible boundary change</t>
    </r>
  </si>
  <si>
    <r>
      <t>5350401.03</t>
    </r>
    <r>
      <rPr>
        <sz val="10"/>
        <color theme="1"/>
        <rFont val="Calibri"/>
        <family val="2"/>
        <scheme val="minor"/>
      </rPr>
      <t xml:space="preserve"> NO - no visible boundary change</t>
    </r>
  </si>
  <si>
    <t>Double Hit</t>
  </si>
  <si>
    <t>YES - (2) GEOref_2006 - both are Chippewas of Georgina Island IRI</t>
  </si>
  <si>
    <r>
      <t>5350516.36</t>
    </r>
    <r>
      <rPr>
        <sz val="10"/>
        <color theme="1"/>
        <rFont val="Calibri"/>
        <family val="2"/>
        <scheme val="minor"/>
      </rPr>
      <t xml:space="preserve"> NO - boundary follows Thomas St.</t>
    </r>
  </si>
  <si>
    <r>
      <t xml:space="preserve">5350576.28 </t>
    </r>
    <r>
      <rPr>
        <sz val="10"/>
        <color theme="1"/>
        <rFont val="Calibri"/>
        <family val="2"/>
        <scheme val="minor"/>
      </rPr>
      <t>NO - boundary follows Sandalwood Pky W</t>
    </r>
  </si>
  <si>
    <r>
      <t>5350576.27</t>
    </r>
    <r>
      <rPr>
        <sz val="10"/>
        <color theme="1"/>
        <rFont val="Calibri"/>
        <family val="2"/>
        <scheme val="minor"/>
      </rPr>
      <t xml:space="preserve"> NO - boundary follows Sandalwood Pky W</t>
    </r>
  </si>
  <si>
    <r>
      <t>5350576.21</t>
    </r>
    <r>
      <rPr>
        <sz val="10"/>
        <color theme="1"/>
        <rFont val="Calibri"/>
        <family val="2"/>
        <scheme val="minor"/>
      </rPr>
      <t xml:space="preserve"> NO - boundary follows Sandalwood Pky W</t>
    </r>
  </si>
  <si>
    <r>
      <t>5350576.22</t>
    </r>
    <r>
      <rPr>
        <sz val="10"/>
        <color theme="1"/>
        <rFont val="Calibri"/>
        <family val="2"/>
        <scheme val="minor"/>
      </rPr>
      <t xml:space="preserve"> NO - boundary follows Sandalwood Pky W</t>
    </r>
  </si>
  <si>
    <r>
      <t>5350620.02</t>
    </r>
    <r>
      <rPr>
        <sz val="10"/>
        <color theme="1"/>
        <rFont val="Calibri"/>
        <family val="2"/>
        <scheme val="minor"/>
      </rPr>
      <t xml:space="preserve"> NO - boundary follows existing roads</t>
    </r>
  </si>
  <si>
    <t>355350001.00</t>
  </si>
  <si>
    <t>355350002.00</t>
  </si>
  <si>
    <t>355350003.00</t>
  </si>
  <si>
    <t>355350004.00</t>
  </si>
  <si>
    <t>355350005.00</t>
  </si>
  <si>
    <t>355350006.00</t>
  </si>
  <si>
    <t>355350007.01</t>
  </si>
  <si>
    <t>355350007.02</t>
  </si>
  <si>
    <t>355350008.00</t>
  </si>
  <si>
    <t>355350009.00</t>
  </si>
  <si>
    <t>355350010.01</t>
  </si>
  <si>
    <t>355350010.02</t>
  </si>
  <si>
    <t>355350011.00</t>
  </si>
  <si>
    <t>355350012.00</t>
  </si>
  <si>
    <t>355350013.00</t>
  </si>
  <si>
    <t>355350014.00</t>
  </si>
  <si>
    <t>355350015.00</t>
  </si>
  <si>
    <t>355350016.00</t>
  </si>
  <si>
    <t>355350017.00</t>
  </si>
  <si>
    <t>355350018.00</t>
  </si>
  <si>
    <t>355350019.00</t>
  </si>
  <si>
    <t>355350020.00</t>
  </si>
  <si>
    <t>355350021.00</t>
  </si>
  <si>
    <t>355350022.00</t>
  </si>
  <si>
    <t>355350023.00</t>
  </si>
  <si>
    <t>355350024.00</t>
  </si>
  <si>
    <t>355350025.00</t>
  </si>
  <si>
    <t>355350026.00</t>
  </si>
  <si>
    <t>355350027.00</t>
  </si>
  <si>
    <t>355350028.00</t>
  </si>
  <si>
    <t>355350029.00</t>
  </si>
  <si>
    <t>355350030.00</t>
  </si>
  <si>
    <t>355350031.00</t>
  </si>
  <si>
    <t>355350032.00</t>
  </si>
  <si>
    <t>355350033.00</t>
  </si>
  <si>
    <t>355350034.00</t>
  </si>
  <si>
    <t>355350035.00</t>
  </si>
  <si>
    <t>355350036.00</t>
  </si>
  <si>
    <t>355350037.00</t>
  </si>
  <si>
    <t>355350038.00</t>
  </si>
  <si>
    <t>355350039.00</t>
  </si>
  <si>
    <t>355350040.00</t>
  </si>
  <si>
    <t>355350041.00</t>
  </si>
  <si>
    <t>355350042.00</t>
  </si>
  <si>
    <t>355350043.00</t>
  </si>
  <si>
    <t>355350044.00</t>
  </si>
  <si>
    <t>355350045.00</t>
  </si>
  <si>
    <t>355350046.00</t>
  </si>
  <si>
    <t>355350047.01</t>
  </si>
  <si>
    <t>355350047.02</t>
  </si>
  <si>
    <t>355350048.00</t>
  </si>
  <si>
    <t>355350049.00</t>
  </si>
  <si>
    <t>355350050.01</t>
  </si>
  <si>
    <t>355350050.02</t>
  </si>
  <si>
    <t>355350051.00</t>
  </si>
  <si>
    <t>355350052.00</t>
  </si>
  <si>
    <t>355350053.00</t>
  </si>
  <si>
    <t>355350054.00</t>
  </si>
  <si>
    <t>355350055.00</t>
  </si>
  <si>
    <t>355350056.00</t>
  </si>
  <si>
    <t>355350057.00</t>
  </si>
  <si>
    <t>355350058.00</t>
  </si>
  <si>
    <t>355350059.00</t>
  </si>
  <si>
    <t>355350060.00</t>
  </si>
  <si>
    <t>355350061.00</t>
  </si>
  <si>
    <t>355350062.01</t>
  </si>
  <si>
    <t>355350062.02</t>
  </si>
  <si>
    <t>355350063.01</t>
  </si>
  <si>
    <t>355350063.02</t>
  </si>
  <si>
    <t>355350064.00</t>
  </si>
  <si>
    <t>355350065.00</t>
  </si>
  <si>
    <t>355350066.00</t>
  </si>
  <si>
    <t>355350067.00</t>
  </si>
  <si>
    <t>355350068.00</t>
  </si>
  <si>
    <t>355350069.00</t>
  </si>
  <si>
    <t>355350070.00</t>
  </si>
  <si>
    <t>355350071.00</t>
  </si>
  <si>
    <t>355350072.01</t>
  </si>
  <si>
    <t>355350072.02</t>
  </si>
  <si>
    <t>355350073.00</t>
  </si>
  <si>
    <t>355350074.00</t>
  </si>
  <si>
    <t>355350075.00</t>
  </si>
  <si>
    <t>355350076.00</t>
  </si>
  <si>
    <t>355350077.00</t>
  </si>
  <si>
    <t>355350078.00</t>
  </si>
  <si>
    <t>355350079.00</t>
  </si>
  <si>
    <t>355350080.01</t>
  </si>
  <si>
    <t>355350080.02</t>
  </si>
  <si>
    <t>355350081.00</t>
  </si>
  <si>
    <t>355350082.00</t>
  </si>
  <si>
    <t>355350083.00</t>
  </si>
  <si>
    <t>355350084.00</t>
  </si>
  <si>
    <t>355350085.00</t>
  </si>
  <si>
    <t>355350086.00</t>
  </si>
  <si>
    <t>355350087.00</t>
  </si>
  <si>
    <t>355350088.00</t>
  </si>
  <si>
    <t>355350089.00</t>
  </si>
  <si>
    <t>355350090.00</t>
  </si>
  <si>
    <t>355350091.01</t>
  </si>
  <si>
    <t>355350091.02</t>
  </si>
  <si>
    <t>355350092.00</t>
  </si>
  <si>
    <t>355350093.00</t>
  </si>
  <si>
    <t>355350094.00</t>
  </si>
  <si>
    <t>355350095.00</t>
  </si>
  <si>
    <t>355350096.00</t>
  </si>
  <si>
    <t>355350097.01</t>
  </si>
  <si>
    <t>355350097.02</t>
  </si>
  <si>
    <t>355350098.00</t>
  </si>
  <si>
    <t>355350099.00</t>
  </si>
  <si>
    <t>355350100.00</t>
  </si>
  <si>
    <t>355350101.00</t>
  </si>
  <si>
    <t>355350102.01</t>
  </si>
  <si>
    <t>355350102.02</t>
  </si>
  <si>
    <t>355350102.03</t>
  </si>
  <si>
    <t>355350103.00</t>
  </si>
  <si>
    <t>355350104.00</t>
  </si>
  <si>
    <t>355350105.00</t>
  </si>
  <si>
    <t>355350106.00</t>
  </si>
  <si>
    <t>355350107.00</t>
  </si>
  <si>
    <t>355350108.00</t>
  </si>
  <si>
    <t>355350109.00</t>
  </si>
  <si>
    <t>355350110.00</t>
  </si>
  <si>
    <t>355350111.00</t>
  </si>
  <si>
    <t>355350112.00</t>
  </si>
  <si>
    <t>355350113.00</t>
  </si>
  <si>
    <t>355350114.00</t>
  </si>
  <si>
    <t>355350115.00</t>
  </si>
  <si>
    <t>355350116.00</t>
  </si>
  <si>
    <t>355350117.00</t>
  </si>
  <si>
    <t>355350118.00</t>
  </si>
  <si>
    <t>355350119.00</t>
  </si>
  <si>
    <t>355350120.00</t>
  </si>
  <si>
    <t>355350121.00</t>
  </si>
  <si>
    <t>355350122.00</t>
  </si>
  <si>
    <t>355350123.00</t>
  </si>
  <si>
    <t>355350124.00</t>
  </si>
  <si>
    <t>355350125.00</t>
  </si>
  <si>
    <t>355350126.00</t>
  </si>
  <si>
    <t>355350127.00</t>
  </si>
  <si>
    <t>355350128.02</t>
  </si>
  <si>
    <t>355350128.03</t>
  </si>
  <si>
    <t>355350128.04</t>
  </si>
  <si>
    <t>355350129.00</t>
  </si>
  <si>
    <t>355350130.00</t>
  </si>
  <si>
    <t>355350131.00</t>
  </si>
  <si>
    <t>355350132.00</t>
  </si>
  <si>
    <t>355350133.00</t>
  </si>
  <si>
    <t>355350134.00</t>
  </si>
  <si>
    <t>355350135.00</t>
  </si>
  <si>
    <t>355350136.01</t>
  </si>
  <si>
    <t>355350136.02</t>
  </si>
  <si>
    <t>355350137.00</t>
  </si>
  <si>
    <t>355350138.00</t>
  </si>
  <si>
    <t>355350139.00</t>
  </si>
  <si>
    <t>355350140.00</t>
  </si>
  <si>
    <t>355350141.01</t>
  </si>
  <si>
    <t>355350141.02</t>
  </si>
  <si>
    <t>355350142.00</t>
  </si>
  <si>
    <t>355350150.00</t>
  </si>
  <si>
    <t>355350151.00</t>
  </si>
  <si>
    <t>355350152.00</t>
  </si>
  <si>
    <t>355350153.00</t>
  </si>
  <si>
    <t>355350154.00</t>
  </si>
  <si>
    <t>355350155.00</t>
  </si>
  <si>
    <t>355350156.01</t>
  </si>
  <si>
    <t>355350156.02</t>
  </si>
  <si>
    <t>355350157.00</t>
  </si>
  <si>
    <t>355350158.00</t>
  </si>
  <si>
    <t>355350159.01</t>
  </si>
  <si>
    <t>355350159.02</t>
  </si>
  <si>
    <t>355350160.00</t>
  </si>
  <si>
    <t>355350161.00</t>
  </si>
  <si>
    <t>355350162.00</t>
  </si>
  <si>
    <t>355350163.00</t>
  </si>
  <si>
    <t>355350164.00</t>
  </si>
  <si>
    <t>355350165.00</t>
  </si>
  <si>
    <t>355350166.00</t>
  </si>
  <si>
    <t>355350167.01</t>
  </si>
  <si>
    <t>355350167.02</t>
  </si>
  <si>
    <t>355350168.00</t>
  </si>
  <si>
    <t>355350169.01</t>
  </si>
  <si>
    <t>355350169.02</t>
  </si>
  <si>
    <t>355350170.00</t>
  </si>
  <si>
    <t>355350171.00</t>
  </si>
  <si>
    <t>355350172.00</t>
  </si>
  <si>
    <t>355350173.00</t>
  </si>
  <si>
    <t>355350174.00</t>
  </si>
  <si>
    <t>355350175.01</t>
  </si>
  <si>
    <t>355350175.02</t>
  </si>
  <si>
    <t>355350176.00</t>
  </si>
  <si>
    <t>355350180.00</t>
  </si>
  <si>
    <t>355350181.01</t>
  </si>
  <si>
    <t>355350181.02</t>
  </si>
  <si>
    <t>355350182.00</t>
  </si>
  <si>
    <t>355350183.00</t>
  </si>
  <si>
    <t>355350184.01</t>
  </si>
  <si>
    <t>355350184.02</t>
  </si>
  <si>
    <t>355350185.01</t>
  </si>
  <si>
    <t>355350185.02</t>
  </si>
  <si>
    <t>355350186.00</t>
  </si>
  <si>
    <t>355350187.00</t>
  </si>
  <si>
    <t>355350188.00</t>
  </si>
  <si>
    <t>355350189.00</t>
  </si>
  <si>
    <t>355350190.01</t>
  </si>
  <si>
    <t>355350190.02</t>
  </si>
  <si>
    <t>355350191.00</t>
  </si>
  <si>
    <t>355350192.00</t>
  </si>
  <si>
    <t>355350193.00</t>
  </si>
  <si>
    <t>355350194.01</t>
  </si>
  <si>
    <t>355350194.02</t>
  </si>
  <si>
    <t>355350194.03</t>
  </si>
  <si>
    <t>355350194.04</t>
  </si>
  <si>
    <t>355350195.00</t>
  </si>
  <si>
    <t>355350196.00</t>
  </si>
  <si>
    <t>355350200.00</t>
  </si>
  <si>
    <t>355350201.00</t>
  </si>
  <si>
    <t>355350202.00</t>
  </si>
  <si>
    <t>355350203.00</t>
  </si>
  <si>
    <t>355350204.00</t>
  </si>
  <si>
    <t>355350205.00</t>
  </si>
  <si>
    <t>355350206.01</t>
  </si>
  <si>
    <t>355350206.02</t>
  </si>
  <si>
    <t>355350207.00</t>
  </si>
  <si>
    <t>355350208.00</t>
  </si>
  <si>
    <t>355350209.00</t>
  </si>
  <si>
    <t>355350210.00</t>
  </si>
  <si>
    <t>355350211.00</t>
  </si>
  <si>
    <t>355350212.00</t>
  </si>
  <si>
    <t>355350213.00</t>
  </si>
  <si>
    <t>355350214.00</t>
  </si>
  <si>
    <t>355350215.00</t>
  </si>
  <si>
    <t>355350216.00</t>
  </si>
  <si>
    <t>355350217.00</t>
  </si>
  <si>
    <t>355350218.00</t>
  </si>
  <si>
    <t>355350219.00</t>
  </si>
  <si>
    <t>355350220.00</t>
  </si>
  <si>
    <t>355350221.01</t>
  </si>
  <si>
    <t>355350221.02</t>
  </si>
  <si>
    <t>355350222.01</t>
  </si>
  <si>
    <t>355350222.02</t>
  </si>
  <si>
    <t>355350223.00</t>
  </si>
  <si>
    <t>355350224.00</t>
  </si>
  <si>
    <t>355350225.01</t>
  </si>
  <si>
    <t>355350225.02</t>
  </si>
  <si>
    <t>355350226.00</t>
  </si>
  <si>
    <t>355350227.00</t>
  </si>
  <si>
    <t>355350228.00</t>
  </si>
  <si>
    <t>355350229.00</t>
  </si>
  <si>
    <t>355350230.01</t>
  </si>
  <si>
    <t>355350230.02</t>
  </si>
  <si>
    <t>355350231.00</t>
  </si>
  <si>
    <t>355350232.00</t>
  </si>
  <si>
    <t>355350233.00</t>
  </si>
  <si>
    <t>355350234.00</t>
  </si>
  <si>
    <t>355350235.01</t>
  </si>
  <si>
    <t>355350235.02</t>
  </si>
  <si>
    <t>355350236.01</t>
  </si>
  <si>
    <t>355350236.02</t>
  </si>
  <si>
    <t>355350237.01</t>
  </si>
  <si>
    <t>355350237.02</t>
  </si>
  <si>
    <t>355350237.03</t>
  </si>
  <si>
    <t>355350238.01</t>
  </si>
  <si>
    <t>355350238.02</t>
  </si>
  <si>
    <t>355350239.00</t>
  </si>
  <si>
    <t>355350240.01</t>
  </si>
  <si>
    <t>355350240.02</t>
  </si>
  <si>
    <t>355350241.00</t>
  </si>
  <si>
    <t>355350242.00</t>
  </si>
  <si>
    <t>355350243.01</t>
  </si>
  <si>
    <t>355350243.02</t>
  </si>
  <si>
    <t>355350244.01</t>
  </si>
  <si>
    <t>355350244.02</t>
  </si>
  <si>
    <t>355350245.00</t>
  </si>
  <si>
    <t>355350246.00</t>
  </si>
  <si>
    <t>355350247.01</t>
  </si>
  <si>
    <t>355350247.02</t>
  </si>
  <si>
    <t>355350248.02</t>
  </si>
  <si>
    <t>355350248.03</t>
  </si>
  <si>
    <t>355350248.04</t>
  </si>
  <si>
    <t>355350248.05</t>
  </si>
  <si>
    <t>355350249.01</t>
  </si>
  <si>
    <t>355350249.03</t>
  </si>
  <si>
    <t>355350249.04</t>
  </si>
  <si>
    <t>355350249.05</t>
  </si>
  <si>
    <t>355350250.01</t>
  </si>
  <si>
    <t>355350250.02</t>
  </si>
  <si>
    <t>355350250.04</t>
  </si>
  <si>
    <t>355350250.05</t>
  </si>
  <si>
    <t>355350260.01</t>
  </si>
  <si>
    <t>355350260.03</t>
  </si>
  <si>
    <t>355350260.04</t>
  </si>
  <si>
    <t>355350260.05</t>
  </si>
  <si>
    <t>355350261.00</t>
  </si>
  <si>
    <t>355350262.01</t>
  </si>
  <si>
    <t>355350262.02</t>
  </si>
  <si>
    <t>355350263.02</t>
  </si>
  <si>
    <t>355350263.03</t>
  </si>
  <si>
    <t>355350263.04</t>
  </si>
  <si>
    <t>355350264.00</t>
  </si>
  <si>
    <t>355350265.00</t>
  </si>
  <si>
    <t>355350266.00</t>
  </si>
  <si>
    <t>355350267.00</t>
  </si>
  <si>
    <t>355350268.00</t>
  </si>
  <si>
    <t>355350269.01</t>
  </si>
  <si>
    <t>355350269.02</t>
  </si>
  <si>
    <t>355350270.01</t>
  </si>
  <si>
    <t>355350270.02</t>
  </si>
  <si>
    <t>355350271.01</t>
  </si>
  <si>
    <t>355350271.02</t>
  </si>
  <si>
    <t>355350272.01</t>
  </si>
  <si>
    <t>355350272.02</t>
  </si>
  <si>
    <t>355350273.01</t>
  </si>
  <si>
    <t>355350273.02</t>
  </si>
  <si>
    <t>355350274.01</t>
  </si>
  <si>
    <t>355350274.02</t>
  </si>
  <si>
    <t>355350275.00</t>
  </si>
  <si>
    <t>355350276.01</t>
  </si>
  <si>
    <t>355350276.02</t>
  </si>
  <si>
    <t>355350277.00</t>
  </si>
  <si>
    <t>355350278.00</t>
  </si>
  <si>
    <t>355350279.01</t>
  </si>
  <si>
    <t>355350279.02</t>
  </si>
  <si>
    <t>355350280.00</t>
  </si>
  <si>
    <t>355350281.01</t>
  </si>
  <si>
    <t>355350281.02</t>
  </si>
  <si>
    <t>355350282.00</t>
  </si>
  <si>
    <t>355350283.01</t>
  </si>
  <si>
    <t>355350283.02</t>
  </si>
  <si>
    <t>355350284.00</t>
  </si>
  <si>
    <t>355350285.00</t>
  </si>
  <si>
    <t>355350286.00</t>
  </si>
  <si>
    <t>355350287.01</t>
  </si>
  <si>
    <t>355350287.02</t>
  </si>
  <si>
    <t>355350288.00</t>
  </si>
  <si>
    <t>355350289.00</t>
  </si>
  <si>
    <t>355350290.00</t>
  </si>
  <si>
    <t>355350291.01</t>
  </si>
  <si>
    <t>355350291.02</t>
  </si>
  <si>
    <t>355350292.00</t>
  </si>
  <si>
    <t>355350293.00</t>
  </si>
  <si>
    <t>355350294.01</t>
  </si>
  <si>
    <t>355350294.02</t>
  </si>
  <si>
    <t>355350295.00</t>
  </si>
  <si>
    <t>355350296.00</t>
  </si>
  <si>
    <t>355350297.01</t>
  </si>
  <si>
    <t>355350297.02</t>
  </si>
  <si>
    <t>355350298.00</t>
  </si>
  <si>
    <t>355350299.00</t>
  </si>
  <si>
    <t>355350300.00</t>
  </si>
  <si>
    <t>355350301.01</t>
  </si>
  <si>
    <t>355350301.03</t>
  </si>
  <si>
    <t>355350301.04</t>
  </si>
  <si>
    <t>355350302.01</t>
  </si>
  <si>
    <t>355350302.02</t>
  </si>
  <si>
    <t>355350302.03</t>
  </si>
  <si>
    <t>355350303.00</t>
  </si>
  <si>
    <t>355350304.01</t>
  </si>
  <si>
    <t>355350304.02</t>
  </si>
  <si>
    <t>355350304.03</t>
  </si>
  <si>
    <t>355350304.04</t>
  </si>
  <si>
    <t>355350304.05</t>
  </si>
  <si>
    <t>355350304.06</t>
  </si>
  <si>
    <t>355350305.01</t>
  </si>
  <si>
    <t>355350305.02</t>
  </si>
  <si>
    <t>355350306.01</t>
  </si>
  <si>
    <t>355350306.02</t>
  </si>
  <si>
    <t>355350307.01</t>
  </si>
  <si>
    <t>355350307.02</t>
  </si>
  <si>
    <t>355350308.01</t>
  </si>
  <si>
    <t>355350308.02</t>
  </si>
  <si>
    <t>355350309.00</t>
  </si>
  <si>
    <t>355350310.01</t>
  </si>
  <si>
    <t>355350310.02</t>
  </si>
  <si>
    <t>355350311.02</t>
  </si>
  <si>
    <t>355350311.03</t>
  </si>
  <si>
    <t>355350311.04</t>
  </si>
  <si>
    <t>355350311.05</t>
  </si>
  <si>
    <t>355350311.06</t>
  </si>
  <si>
    <t>355350312.02</t>
  </si>
  <si>
    <t>355350312.03</t>
  </si>
  <si>
    <t>355350312.04</t>
  </si>
  <si>
    <t>355350312.05</t>
  </si>
  <si>
    <t>355350312.06</t>
  </si>
  <si>
    <t>355350312.07</t>
  </si>
  <si>
    <t>355350313.00</t>
  </si>
  <si>
    <t>355350314.01</t>
  </si>
  <si>
    <t>355350314.02</t>
  </si>
  <si>
    <t>355350315.01</t>
  </si>
  <si>
    <t>355350315.02</t>
  </si>
  <si>
    <t>355350315.03</t>
  </si>
  <si>
    <t>355350316.01</t>
  </si>
  <si>
    <t>355350316.03</t>
  </si>
  <si>
    <t>355350316.04</t>
  </si>
  <si>
    <t>355350316.05</t>
  </si>
  <si>
    <t>355350316.06</t>
  </si>
  <si>
    <t>355350317.02</t>
  </si>
  <si>
    <t>355350317.03</t>
  </si>
  <si>
    <t>355350317.04</t>
  </si>
  <si>
    <t>355350317.05</t>
  </si>
  <si>
    <t>355350318.00</t>
  </si>
  <si>
    <t>355350319.00</t>
  </si>
  <si>
    <t>355350320.01</t>
  </si>
  <si>
    <t>355350320.02</t>
  </si>
  <si>
    <t>355350321.01</t>
  </si>
  <si>
    <t>355350321.02</t>
  </si>
  <si>
    <t>355350322.00</t>
  </si>
  <si>
    <t>355350323.01</t>
  </si>
  <si>
    <t>355350323.02</t>
  </si>
  <si>
    <t>355350324.01</t>
  </si>
  <si>
    <t>355350324.02</t>
  </si>
  <si>
    <t>355350324.03</t>
  </si>
  <si>
    <t>355350324.05</t>
  </si>
  <si>
    <t>355350324.06</t>
  </si>
  <si>
    <t>355350330.00</t>
  </si>
  <si>
    <t>355350331.01</t>
  </si>
  <si>
    <t>355350331.03</t>
  </si>
  <si>
    <t>355350331.04</t>
  </si>
  <si>
    <t>355350332.00</t>
  </si>
  <si>
    <t>355350333.00</t>
  </si>
  <si>
    <t>355350334.00</t>
  </si>
  <si>
    <t>355350335.00</t>
  </si>
  <si>
    <t>355350336.00</t>
  </si>
  <si>
    <t>355350337.00</t>
  </si>
  <si>
    <t>355350338.00</t>
  </si>
  <si>
    <t>355350339.00</t>
  </si>
  <si>
    <t>355350340.00</t>
  </si>
  <si>
    <t>355350341.02</t>
  </si>
  <si>
    <t>355350341.03</t>
  </si>
  <si>
    <t>355350341.04</t>
  </si>
  <si>
    <t>355350342.00</t>
  </si>
  <si>
    <t>355350343.00</t>
  </si>
  <si>
    <t>355350344.01</t>
  </si>
  <si>
    <t>355350344.02</t>
  </si>
  <si>
    <t>355350345.00</t>
  </si>
  <si>
    <t>355350346.01</t>
  </si>
  <si>
    <t>355350346.02</t>
  </si>
  <si>
    <t>355350347.00</t>
  </si>
  <si>
    <t>355350348.00</t>
  </si>
  <si>
    <t>355350349.00</t>
  </si>
  <si>
    <t>355350350.00</t>
  </si>
  <si>
    <t>355350351.01</t>
  </si>
  <si>
    <t>355350351.02</t>
  </si>
  <si>
    <t>355350352.00</t>
  </si>
  <si>
    <t>355350353.02</t>
  </si>
  <si>
    <t>355350353.03</t>
  </si>
  <si>
    <t>355350353.04</t>
  </si>
  <si>
    <t>355350354.00</t>
  </si>
  <si>
    <t>355350355.02</t>
  </si>
  <si>
    <t>355350355.03</t>
  </si>
  <si>
    <t>355350355.04</t>
  </si>
  <si>
    <t>355350356.00</t>
  </si>
  <si>
    <t>355350357.01</t>
  </si>
  <si>
    <t>355350357.02</t>
  </si>
  <si>
    <t>355350358.01</t>
  </si>
  <si>
    <t>355350358.02</t>
  </si>
  <si>
    <t>355350358.03</t>
  </si>
  <si>
    <t>355350359.00</t>
  </si>
  <si>
    <t>355350360.00</t>
  </si>
  <si>
    <t>355350361.01</t>
  </si>
  <si>
    <t>355350361.02</t>
  </si>
  <si>
    <t>355350362.01</t>
  </si>
  <si>
    <t>355350362.02</t>
  </si>
  <si>
    <t>355350362.03</t>
  </si>
  <si>
    <t>355350362.04</t>
  </si>
  <si>
    <t>355350363.02</t>
  </si>
  <si>
    <t>355350363.04</t>
  </si>
  <si>
    <t>355350363.05</t>
  </si>
  <si>
    <t>355350363.06</t>
  </si>
  <si>
    <t>355350363.07</t>
  </si>
  <si>
    <t>355350364.01</t>
  </si>
  <si>
    <t>355350364.02</t>
  </si>
  <si>
    <t>355350365.00</t>
  </si>
  <si>
    <t>355350366.00</t>
  </si>
  <si>
    <t>355350367.01</t>
  </si>
  <si>
    <t>355350367.02</t>
  </si>
  <si>
    <t>355350368.00</t>
  </si>
  <si>
    <t>355350369.00</t>
  </si>
  <si>
    <t>355350370.01</t>
  </si>
  <si>
    <t>355350370.02</t>
  </si>
  <si>
    <t>355350370.03</t>
  </si>
  <si>
    <t>355350371.00</t>
  </si>
  <si>
    <t>355350372.00</t>
  </si>
  <si>
    <t>355350373.00</t>
  </si>
  <si>
    <t>355350374.01</t>
  </si>
  <si>
    <t>355350374.02</t>
  </si>
  <si>
    <t>355350374.03</t>
  </si>
  <si>
    <t>355350375.01</t>
  </si>
  <si>
    <t>355350375.02</t>
  </si>
  <si>
    <t>355350375.03</t>
  </si>
  <si>
    <t>355350375.04</t>
  </si>
  <si>
    <t>355350375.05</t>
  </si>
  <si>
    <t>355350376.01</t>
  </si>
  <si>
    <t>355350376.02</t>
  </si>
  <si>
    <t>355350376.04</t>
  </si>
  <si>
    <t>355350376.05</t>
  </si>
  <si>
    <t>355350376.06</t>
  </si>
  <si>
    <t>355350376.07</t>
  </si>
  <si>
    <t>355350376.08</t>
  </si>
  <si>
    <t>355350376.09</t>
  </si>
  <si>
    <t>355350376.11</t>
  </si>
  <si>
    <t>355350376.12</t>
  </si>
  <si>
    <t>355350376.13</t>
  </si>
  <si>
    <t>355350376.14</t>
  </si>
  <si>
    <t>355350377.01</t>
  </si>
  <si>
    <t>355350377.02</t>
  </si>
  <si>
    <t>355350377.03</t>
  </si>
  <si>
    <t>355350377.04</t>
  </si>
  <si>
    <t>355350377.06</t>
  </si>
  <si>
    <t>355350377.07</t>
  </si>
  <si>
    <t>355350378.02</t>
  </si>
  <si>
    <t>355350378.03</t>
  </si>
  <si>
    <t>355350378.04</t>
  </si>
  <si>
    <t>355350378.05</t>
  </si>
  <si>
    <t>355350378.06</t>
  </si>
  <si>
    <t>355350378.07</t>
  </si>
  <si>
    <t>355350378.08</t>
  </si>
  <si>
    <t>355350378.10</t>
  </si>
  <si>
    <t>355350378.11</t>
  </si>
  <si>
    <t>355350378.12</t>
  </si>
  <si>
    <t>355350378.14</t>
  </si>
  <si>
    <t>355350378.16</t>
  </si>
  <si>
    <t>355350378.17</t>
  </si>
  <si>
    <t>355350378.18</t>
  </si>
  <si>
    <t>355350378.19</t>
  </si>
  <si>
    <t>355350378.20</t>
  </si>
  <si>
    <t>355350378.21</t>
  </si>
  <si>
    <t>355350378.22</t>
  </si>
  <si>
    <t>355350378.23</t>
  </si>
  <si>
    <t>355350378.24</t>
  </si>
  <si>
    <t>355350400.01</t>
  </si>
  <si>
    <t>355350400.02</t>
  </si>
  <si>
    <t>355350400.03</t>
  </si>
  <si>
    <t>355350400.04</t>
  </si>
  <si>
    <t>355350400.06</t>
  </si>
  <si>
    <t>355350400.07</t>
  </si>
  <si>
    <t>355350400.08</t>
  </si>
  <si>
    <t>355350400.10</t>
  </si>
  <si>
    <t>355350400.11</t>
  </si>
  <si>
    <t>355350400.12</t>
  </si>
  <si>
    <t>355350400.13</t>
  </si>
  <si>
    <t>355350400.14</t>
  </si>
  <si>
    <t>355350400.15</t>
  </si>
  <si>
    <t>355350400.16</t>
  </si>
  <si>
    <t>355350401.03</t>
  </si>
  <si>
    <t>355350401.04</t>
  </si>
  <si>
    <t>355350401.05</t>
  </si>
  <si>
    <t>355350401.06</t>
  </si>
  <si>
    <t>355350401.07</t>
  </si>
  <si>
    <t>355350401.08</t>
  </si>
  <si>
    <t>355350401.09</t>
  </si>
  <si>
    <t>355350401.10</t>
  </si>
  <si>
    <t>355350401.11</t>
  </si>
  <si>
    <t>355350401.12</t>
  </si>
  <si>
    <t>355350401.13</t>
  </si>
  <si>
    <t>355350401.14</t>
  </si>
  <si>
    <t>355350401.15</t>
  </si>
  <si>
    <t>355350401.16</t>
  </si>
  <si>
    <t>355350401.17</t>
  </si>
  <si>
    <t>355350402.01</t>
  </si>
  <si>
    <t>355350402.02</t>
  </si>
  <si>
    <t>355350402.03</t>
  </si>
  <si>
    <t>355350402.04</t>
  </si>
  <si>
    <t>355350402.05</t>
  </si>
  <si>
    <t>355350402.06</t>
  </si>
  <si>
    <t>355350402.07</t>
  </si>
  <si>
    <t>355350402.08</t>
  </si>
  <si>
    <t>355350402.09</t>
  </si>
  <si>
    <t>355350402.10</t>
  </si>
  <si>
    <t>355350402.11</t>
  </si>
  <si>
    <t>355350403.01</t>
  </si>
  <si>
    <t>355350403.03</t>
  </si>
  <si>
    <t>355350403.04</t>
  </si>
  <si>
    <t>355350403.05</t>
  </si>
  <si>
    <t>355350403.06</t>
  </si>
  <si>
    <t>355350403.07</t>
  </si>
  <si>
    <t>355350403.08</t>
  </si>
  <si>
    <t>355350410.02</t>
  </si>
  <si>
    <t>355350410.03</t>
  </si>
  <si>
    <t>355350410.04</t>
  </si>
  <si>
    <t>355350410.05</t>
  </si>
  <si>
    <t>355350410.07</t>
  </si>
  <si>
    <t>355350410.09</t>
  </si>
  <si>
    <t>355350410.10</t>
  </si>
  <si>
    <t>355350410.11</t>
  </si>
  <si>
    <t>355350410.12</t>
  </si>
  <si>
    <t>355350410.13</t>
  </si>
  <si>
    <t>355350410.14</t>
  </si>
  <si>
    <t>355350410.15</t>
  </si>
  <si>
    <t>355350411.01</t>
  </si>
  <si>
    <t>355350411.04</t>
  </si>
  <si>
    <t>355350411.06</t>
  </si>
  <si>
    <t>355350411.07</t>
  </si>
  <si>
    <t>355350411.08</t>
  </si>
  <si>
    <t>355350411.09</t>
  </si>
  <si>
    <t>355350411.10</t>
  </si>
  <si>
    <t>355350411.11</t>
  </si>
  <si>
    <t>355350411.12</t>
  </si>
  <si>
    <t>355350411.13</t>
  </si>
  <si>
    <t>355350412.01</t>
  </si>
  <si>
    <t>355350412.02</t>
  </si>
  <si>
    <t>355350412.04</t>
  </si>
  <si>
    <t>355350412.06</t>
  </si>
  <si>
    <t>355350412.08</t>
  </si>
  <si>
    <t>355350412.10</t>
  </si>
  <si>
    <t>355350412.11</t>
  </si>
  <si>
    <t>355350412.12</t>
  </si>
  <si>
    <t>355350412.13</t>
  </si>
  <si>
    <t>355350412.14</t>
  </si>
  <si>
    <t>355350412.15</t>
  </si>
  <si>
    <t>355350412.16</t>
  </si>
  <si>
    <t>355350412.17</t>
  </si>
  <si>
    <t>355350412.18</t>
  </si>
  <si>
    <t>355350413.00</t>
  </si>
  <si>
    <t>355350420.03</t>
  </si>
  <si>
    <t>355350420.05</t>
  </si>
  <si>
    <t>355350420.06</t>
  </si>
  <si>
    <t>355350420.08</t>
  </si>
  <si>
    <t>355350420.09</t>
  </si>
  <si>
    <t>355350420.10</t>
  </si>
  <si>
    <t>355350420.11</t>
  </si>
  <si>
    <t>355350420.12</t>
  </si>
  <si>
    <t>355350420.13</t>
  </si>
  <si>
    <t>355350421.01</t>
  </si>
  <si>
    <t>355350421.04</t>
  </si>
  <si>
    <t>355350421.05</t>
  </si>
  <si>
    <t>355350421.06</t>
  </si>
  <si>
    <t>355350421.07</t>
  </si>
  <si>
    <t>355350422.02</t>
  </si>
  <si>
    <t>355350422.03</t>
  </si>
  <si>
    <t>355350422.04</t>
  </si>
  <si>
    <t>355350422.05</t>
  </si>
  <si>
    <t>355350422.06</t>
  </si>
  <si>
    <t>355350423.01</t>
  </si>
  <si>
    <t>355350423.02</t>
  </si>
  <si>
    <t>355350424.02</t>
  </si>
  <si>
    <t>355350424.04</t>
  </si>
  <si>
    <t>355350424.05</t>
  </si>
  <si>
    <t>355350424.07</t>
  </si>
  <si>
    <t>355350424.08</t>
  </si>
  <si>
    <t>355350424.09</t>
  </si>
  <si>
    <t>355350424.10</t>
  </si>
  <si>
    <t>355350424.11</t>
  </si>
  <si>
    <t>355350430.01</t>
  </si>
  <si>
    <t>355350430.02</t>
  </si>
  <si>
    <t>355350431.01</t>
  </si>
  <si>
    <t>355350431.02</t>
  </si>
  <si>
    <t>355350440.00</t>
  </si>
  <si>
    <t>355350441.02</t>
  </si>
  <si>
    <t>355350441.03</t>
  </si>
  <si>
    <t>355350441.04</t>
  </si>
  <si>
    <t>355350442.01</t>
  </si>
  <si>
    <t>355350442.02</t>
  </si>
  <si>
    <t>355350442.03</t>
  </si>
  <si>
    <t>355350450.02</t>
  </si>
  <si>
    <t>355350450.03</t>
  </si>
  <si>
    <t>355350450.05</t>
  </si>
  <si>
    <t>355350450.06</t>
  </si>
  <si>
    <t>355350451.01</t>
  </si>
  <si>
    <t>355350451.02</t>
  </si>
  <si>
    <t>355350451.03</t>
  </si>
  <si>
    <t>355350451.05</t>
  </si>
  <si>
    <t>355350451.06</t>
  </si>
  <si>
    <t>355350451.07</t>
  </si>
  <si>
    <t>355350452.01</t>
  </si>
  <si>
    <t>355350452.02</t>
  </si>
  <si>
    <t>355350452.03</t>
  </si>
  <si>
    <t>355350452.04</t>
  </si>
  <si>
    <t>355350455.00</t>
  </si>
  <si>
    <t>355350456.01</t>
  </si>
  <si>
    <t>355350456.02</t>
  </si>
  <si>
    <t>355350456.03</t>
  </si>
  <si>
    <t>355350460.01</t>
  </si>
  <si>
    <t>355350460.02</t>
  </si>
  <si>
    <t>355350461.01</t>
  </si>
  <si>
    <t>355350461.02</t>
  </si>
  <si>
    <t>355350470.00</t>
  </si>
  <si>
    <t>355350471.00</t>
  </si>
  <si>
    <t>355350472.00</t>
  </si>
  <si>
    <t>355350473.01</t>
  </si>
  <si>
    <t>355350473.02</t>
  </si>
  <si>
    <t>355350473.03</t>
  </si>
  <si>
    <t>355350474.00</t>
  </si>
  <si>
    <t>355350475.00</t>
  </si>
  <si>
    <t>355350476.00</t>
  </si>
  <si>
    <t>355350480.01</t>
  </si>
  <si>
    <t>355350480.02</t>
  </si>
  <si>
    <t>355350481.01</t>
  </si>
  <si>
    <t>355350481.02</t>
  </si>
  <si>
    <t>355350482.00</t>
  </si>
  <si>
    <t>355350483.00</t>
  </si>
  <si>
    <t>355350484.01</t>
  </si>
  <si>
    <t>355350484.02</t>
  </si>
  <si>
    <t>355350485.01</t>
  </si>
  <si>
    <t>355350485.02</t>
  </si>
  <si>
    <t>355350500.01</t>
  </si>
  <si>
    <t>355350500.02</t>
  </si>
  <si>
    <t>355350501.01</t>
  </si>
  <si>
    <t>355350501.02</t>
  </si>
  <si>
    <t>355350502.01</t>
  </si>
  <si>
    <t>355350502.02</t>
  </si>
  <si>
    <t>355350503.00</t>
  </si>
  <si>
    <t>355350504.00</t>
  </si>
  <si>
    <t>355350505.01</t>
  </si>
  <si>
    <t>355350505.02</t>
  </si>
  <si>
    <t>355350506.00</t>
  </si>
  <si>
    <t>355350507.00</t>
  </si>
  <si>
    <t>355350508.00</t>
  </si>
  <si>
    <t>355350509.01</t>
  </si>
  <si>
    <t>355350509.02</t>
  </si>
  <si>
    <t>355350510.00</t>
  </si>
  <si>
    <t>355350511.01</t>
  </si>
  <si>
    <t>355350511.02</t>
  </si>
  <si>
    <t>355350512.00</t>
  </si>
  <si>
    <t>355350513.01</t>
  </si>
  <si>
    <t>355350513.02</t>
  </si>
  <si>
    <t>355350513.03</t>
  </si>
  <si>
    <t>355350513.04</t>
  </si>
  <si>
    <t>355350514.01</t>
  </si>
  <si>
    <t>355350514.02</t>
  </si>
  <si>
    <t>355350515.01</t>
  </si>
  <si>
    <t>355350515.02</t>
  </si>
  <si>
    <t>355350516.01</t>
  </si>
  <si>
    <t>355350516.02</t>
  </si>
  <si>
    <t>355350516.03</t>
  </si>
  <si>
    <t>355350516.04</t>
  </si>
  <si>
    <t>355350516.05</t>
  </si>
  <si>
    <t>355350516.06</t>
  </si>
  <si>
    <t>355350516.08</t>
  </si>
  <si>
    <t>355350516.09</t>
  </si>
  <si>
    <t>355350516.11</t>
  </si>
  <si>
    <t>355350516.14</t>
  </si>
  <si>
    <t>355350516.16</t>
  </si>
  <si>
    <t>355350516.17</t>
  </si>
  <si>
    <t>355350516.18</t>
  </si>
  <si>
    <t>355350516.20</t>
  </si>
  <si>
    <t>355350516.21</t>
  </si>
  <si>
    <t>355350516.22</t>
  </si>
  <si>
    <t>355350516.23</t>
  </si>
  <si>
    <t>355350516.24</t>
  </si>
  <si>
    <t>355350516.25</t>
  </si>
  <si>
    <t>355350516.26</t>
  </si>
  <si>
    <t>355350516.28</t>
  </si>
  <si>
    <t>355350516.29</t>
  </si>
  <si>
    <t>355350516.30</t>
  </si>
  <si>
    <t>355350516.31</t>
  </si>
  <si>
    <t>355350516.32</t>
  </si>
  <si>
    <t>355350516.33</t>
  </si>
  <si>
    <t>355350516.34</t>
  </si>
  <si>
    <t>355350516.35</t>
  </si>
  <si>
    <t>355350516.36</t>
  </si>
  <si>
    <t>355350517.00</t>
  </si>
  <si>
    <t>355350518.00</t>
  </si>
  <si>
    <t>355350519.00</t>
  </si>
  <si>
    <t>355350520.01</t>
  </si>
  <si>
    <t>355350520.02</t>
  </si>
  <si>
    <t>355350520.05</t>
  </si>
  <si>
    <t>355350520.06</t>
  </si>
  <si>
    <t>355350520.07</t>
  </si>
  <si>
    <t>355350520.08</t>
  </si>
  <si>
    <t>355350521.01</t>
  </si>
  <si>
    <t>355350521.02</t>
  </si>
  <si>
    <t>355350521.03</t>
  </si>
  <si>
    <t>355350521.04</t>
  </si>
  <si>
    <t>355350521.05</t>
  </si>
  <si>
    <t>355350521.06</t>
  </si>
  <si>
    <t>355350522.00</t>
  </si>
  <si>
    <t>355350523.00</t>
  </si>
  <si>
    <t>355350524.01</t>
  </si>
  <si>
    <t>355350524.02</t>
  </si>
  <si>
    <t>355350525.01</t>
  </si>
  <si>
    <t>355350525.02</t>
  </si>
  <si>
    <t>355350526.01</t>
  </si>
  <si>
    <t>355350526.02</t>
  </si>
  <si>
    <t>355350527.01</t>
  </si>
  <si>
    <t>355350527.02</t>
  </si>
  <si>
    <t>355350527.03</t>
  </si>
  <si>
    <t>355350527.04</t>
  </si>
  <si>
    <t>355350527.05</t>
  </si>
  <si>
    <t>355350527.06</t>
  </si>
  <si>
    <t>355350527.07</t>
  </si>
  <si>
    <t>355350527.08</t>
  </si>
  <si>
    <t>355350527.09</t>
  </si>
  <si>
    <t>355350528.01</t>
  </si>
  <si>
    <t>355350528.02</t>
  </si>
  <si>
    <t>355350528.04</t>
  </si>
  <si>
    <t>355350528.10</t>
  </si>
  <si>
    <t>355350528.11</t>
  </si>
  <si>
    <t>355350528.12</t>
  </si>
  <si>
    <t>355350528.13</t>
  </si>
  <si>
    <t>355350528.14</t>
  </si>
  <si>
    <t>355350528.15</t>
  </si>
  <si>
    <t>355350528.16</t>
  </si>
  <si>
    <t>355350528.18</t>
  </si>
  <si>
    <t>355350528.19</t>
  </si>
  <si>
    <t>355350528.20</t>
  </si>
  <si>
    <t>355350528.21</t>
  </si>
  <si>
    <t>355350528.22</t>
  </si>
  <si>
    <t>355350528.24</t>
  </si>
  <si>
    <t>355350528.25</t>
  </si>
  <si>
    <t>355350528.26</t>
  </si>
  <si>
    <t>355350528.31</t>
  </si>
  <si>
    <t>355350528.32</t>
  </si>
  <si>
    <t>355350528.33</t>
  </si>
  <si>
    <t>355350528.34</t>
  </si>
  <si>
    <t>355350528.35</t>
  </si>
  <si>
    <t>355350528.36</t>
  </si>
  <si>
    <t>355350528.37</t>
  </si>
  <si>
    <t>355350528.38</t>
  </si>
  <si>
    <t>355350528.39</t>
  </si>
  <si>
    <t>355350528.40</t>
  </si>
  <si>
    <t>355350528.41</t>
  </si>
  <si>
    <t>355350528.42</t>
  </si>
  <si>
    <t>355350528.43</t>
  </si>
  <si>
    <t>355350529.01</t>
  </si>
  <si>
    <t>355350529.02</t>
  </si>
  <si>
    <t>355350530.01</t>
  </si>
  <si>
    <t>355350530.02</t>
  </si>
  <si>
    <t>355350531.01</t>
  </si>
  <si>
    <t>355350531.02</t>
  </si>
  <si>
    <t>355350532.01</t>
  </si>
  <si>
    <t>355350532.02</t>
  </si>
  <si>
    <t>355350540.01</t>
  </si>
  <si>
    <t>355350540.02</t>
  </si>
  <si>
    <t>355350550.01</t>
  </si>
  <si>
    <t>355350550.02</t>
  </si>
  <si>
    <t>355350560.00</t>
  </si>
  <si>
    <t>355350561.00</t>
  </si>
  <si>
    <t>355350562.01</t>
  </si>
  <si>
    <t>355350562.02</t>
  </si>
  <si>
    <t>355350562.03</t>
  </si>
  <si>
    <t>355350562.04</t>
  </si>
  <si>
    <t>355350562.05</t>
  </si>
  <si>
    <t>355350562.06</t>
  </si>
  <si>
    <t>355350562.07</t>
  </si>
  <si>
    <t>355350562.08</t>
  </si>
  <si>
    <t>355350562.09</t>
  </si>
  <si>
    <t>355350562.10</t>
  </si>
  <si>
    <t>355350562.11</t>
  </si>
  <si>
    <t>355350563.01</t>
  </si>
  <si>
    <t>355350563.02</t>
  </si>
  <si>
    <t>355350564.01</t>
  </si>
  <si>
    <t>355350564.02</t>
  </si>
  <si>
    <t>355350570.01</t>
  </si>
  <si>
    <t>355350570.02</t>
  </si>
  <si>
    <t>355350571.01</t>
  </si>
  <si>
    <t>355350571.02</t>
  </si>
  <si>
    <t>355350572.01</t>
  </si>
  <si>
    <t>355350572.04</t>
  </si>
  <si>
    <t>355350572.05</t>
  </si>
  <si>
    <t>355350572.06</t>
  </si>
  <si>
    <t>355350572.07</t>
  </si>
  <si>
    <t>355350572.08</t>
  </si>
  <si>
    <t>355350573.03</t>
  </si>
  <si>
    <t>355350573.05</t>
  </si>
  <si>
    <t>355350573.06</t>
  </si>
  <si>
    <t>355350573.07</t>
  </si>
  <si>
    <t>355350573.08</t>
  </si>
  <si>
    <t>355350573.09</t>
  </si>
  <si>
    <t>355350574.00</t>
  </si>
  <si>
    <t>355350575.01</t>
  </si>
  <si>
    <t>355350575.02</t>
  </si>
  <si>
    <t>355350575.03</t>
  </si>
  <si>
    <t>355350575.04</t>
  </si>
  <si>
    <t>355350575.05</t>
  </si>
  <si>
    <t>355350575.06</t>
  </si>
  <si>
    <t>355350576.04</t>
  </si>
  <si>
    <t>355350576.05</t>
  </si>
  <si>
    <t>355350576.06</t>
  </si>
  <si>
    <t>355350576.07</t>
  </si>
  <si>
    <t>355350576.09</t>
  </si>
  <si>
    <t>355350576.10</t>
  </si>
  <si>
    <t>355350576.14</t>
  </si>
  <si>
    <t>355350576.15</t>
  </si>
  <si>
    <t>355350576.16</t>
  </si>
  <si>
    <t>355350576.17</t>
  </si>
  <si>
    <t>355350576.18</t>
  </si>
  <si>
    <t>355350576.19</t>
  </si>
  <si>
    <t>355350576.20</t>
  </si>
  <si>
    <t>355350576.21</t>
  </si>
  <si>
    <t>355350576.22</t>
  </si>
  <si>
    <t>355350576.23</t>
  </si>
  <si>
    <t>355350576.24</t>
  </si>
  <si>
    <t>355350576.25</t>
  </si>
  <si>
    <t>355350576.26</t>
  </si>
  <si>
    <t>355350576.27</t>
  </si>
  <si>
    <t>355350576.28</t>
  </si>
  <si>
    <t>355350576.29</t>
  </si>
  <si>
    <t>355350576.30</t>
  </si>
  <si>
    <t>355350585.02</t>
  </si>
  <si>
    <t>355350585.03</t>
  </si>
  <si>
    <t>355350585.05</t>
  </si>
  <si>
    <t>355350585.07</t>
  </si>
  <si>
    <t>355350585.08</t>
  </si>
  <si>
    <t>355350585.09</t>
  </si>
  <si>
    <t>355350585.10</t>
  </si>
  <si>
    <t>355350586.01</t>
  </si>
  <si>
    <t>355350586.02</t>
  </si>
  <si>
    <t>355350587.01</t>
  </si>
  <si>
    <t>355350587.02</t>
  </si>
  <si>
    <t>355350590.00</t>
  </si>
  <si>
    <t>355350591.00</t>
  </si>
  <si>
    <t>355350592.01</t>
  </si>
  <si>
    <t>355350592.02</t>
  </si>
  <si>
    <t>355350593.00</t>
  </si>
  <si>
    <t>355350600.01</t>
  </si>
  <si>
    <t>355350600.02</t>
  </si>
  <si>
    <t>355350601.00</t>
  </si>
  <si>
    <t>355350602.00</t>
  </si>
  <si>
    <t>355350603.00</t>
  </si>
  <si>
    <t>355350604.00</t>
  </si>
  <si>
    <t>355350605.00</t>
  </si>
  <si>
    <t>355350606.00</t>
  </si>
  <si>
    <t>355350607.00</t>
  </si>
  <si>
    <t>355350608.00</t>
  </si>
  <si>
    <t>355350609.00</t>
  </si>
  <si>
    <t>355350610.02</t>
  </si>
  <si>
    <t>355350610.03</t>
  </si>
  <si>
    <t>355350610.04</t>
  </si>
  <si>
    <t>355350611.00</t>
  </si>
  <si>
    <t>355350612.01</t>
  </si>
  <si>
    <t>355350612.03</t>
  </si>
  <si>
    <t>355350612.05</t>
  </si>
  <si>
    <t>355350612.07</t>
  </si>
  <si>
    <t>355350612.08</t>
  </si>
  <si>
    <t>355350612.09</t>
  </si>
  <si>
    <t>355350612.10</t>
  </si>
  <si>
    <t>355350612.11</t>
  </si>
  <si>
    <t>355350612.12</t>
  </si>
  <si>
    <t>355350612.13</t>
  </si>
  <si>
    <t>355350612.14</t>
  </si>
  <si>
    <t>355350612.15</t>
  </si>
  <si>
    <t>355350612.16</t>
  </si>
  <si>
    <t>355350612.17</t>
  </si>
  <si>
    <t>355350613.01</t>
  </si>
  <si>
    <t>355350613.03</t>
  </si>
  <si>
    <t>355350613.04</t>
  </si>
  <si>
    <t>355350614.01</t>
  </si>
  <si>
    <t>355350614.02</t>
  </si>
  <si>
    <t>355350615.00</t>
  </si>
  <si>
    <t>355350620.01</t>
  </si>
  <si>
    <t>355350620.02</t>
  </si>
  <si>
    <t>355350620.03</t>
  </si>
  <si>
    <t>355350620.04</t>
  </si>
  <si>
    <t>355350621.00</t>
  </si>
  <si>
    <t>355350622.00</t>
  </si>
  <si>
    <t>355350623.00</t>
  </si>
  <si>
    <t>355350624.00</t>
  </si>
  <si>
    <t>355350625.00</t>
  </si>
  <si>
    <t>355350626.00</t>
  </si>
  <si>
    <t>355350630.00</t>
  </si>
  <si>
    <t>355350631.01</t>
  </si>
  <si>
    <t>355350631.02</t>
  </si>
  <si>
    <t>355350632.00</t>
  </si>
  <si>
    <t>355350633.00</t>
  </si>
  <si>
    <t>355350634.00</t>
  </si>
  <si>
    <t>355350635.00</t>
  </si>
  <si>
    <t>355350636.00</t>
  </si>
  <si>
    <t>355350637.00</t>
  </si>
  <si>
    <t>355350638.00</t>
  </si>
  <si>
    <t>355350639.00</t>
  </si>
  <si>
    <t>355350800.01</t>
  </si>
  <si>
    <t>355350800.02</t>
  </si>
  <si>
    <t>355350801.01</t>
  </si>
  <si>
    <t>355350801.02</t>
  </si>
  <si>
    <t>355350802.01</t>
  </si>
  <si>
    <t>355350802.02</t>
  </si>
  <si>
    <t>355350803.03</t>
  </si>
  <si>
    <t>355350803.04</t>
  </si>
  <si>
    <t>355350803.05</t>
  </si>
  <si>
    <t>355350803.06</t>
  </si>
  <si>
    <t>355350804.01</t>
  </si>
  <si>
    <t>355350804.05</t>
  </si>
  <si>
    <t>355350804.06</t>
  </si>
  <si>
    <t>355350804.07</t>
  </si>
  <si>
    <t>355350804.08</t>
  </si>
  <si>
    <t>355350804.09</t>
  </si>
  <si>
    <t>355350804.10</t>
  </si>
  <si>
    <t>355350804.11</t>
  </si>
  <si>
    <t>355350805.02</t>
  </si>
  <si>
    <t>355350805.04</t>
  </si>
  <si>
    <t>355350805.05</t>
  </si>
  <si>
    <t>355350805.06</t>
  </si>
  <si>
    <t>355350805.08</t>
  </si>
  <si>
    <t>355350805.09</t>
  </si>
  <si>
    <t>355350805.10</t>
  </si>
  <si>
    <t>355350805.12</t>
  </si>
  <si>
    <t>355350805.13</t>
  </si>
  <si>
    <t>355350806.00</t>
  </si>
  <si>
    <t>355350807.00</t>
  </si>
  <si>
    <t>355350810.01</t>
  </si>
  <si>
    <t>355350810.02</t>
  </si>
  <si>
    <t>355350810.03</t>
  </si>
  <si>
    <t>355350810.04</t>
  </si>
  <si>
    <t>355350810.05</t>
  </si>
  <si>
    <t>355350811.00</t>
  </si>
  <si>
    <t>355350812.00</t>
  </si>
  <si>
    <t>355350820.01</t>
  </si>
  <si>
    <t>355350820.02</t>
  </si>
  <si>
    <t>355350820.03</t>
  </si>
  <si>
    <t>355350830.00</t>
  </si>
  <si>
    <t>355350831.01</t>
  </si>
  <si>
    <t>355350831.02</t>
  </si>
  <si>
    <t>355350832.00</t>
  </si>
  <si>
    <t>Humber College, possible residents on boats</t>
  </si>
  <si>
    <t>Unclassified</t>
  </si>
  <si>
    <t>Census Tract Boundaries for the City of Toronto</t>
  </si>
  <si>
    <t>City of Toronto = CT (000 - 399)</t>
  </si>
  <si>
    <t>Northern Boundary - Steeles Ave = CT 400</t>
  </si>
  <si>
    <t>West Boundary - Missisauga = CT 500</t>
  </si>
  <si>
    <t>East Boundary - Pickering = CT 800</t>
  </si>
  <si>
    <t>Toronto CMA</t>
  </si>
  <si>
    <t>City of Toronto</t>
  </si>
  <si>
    <t>Cooksville GO</t>
  </si>
  <si>
    <t>Smithfield</t>
  </si>
  <si>
    <t>Concord Industrial Lands</t>
  </si>
  <si>
    <t>Industrial Portlands</t>
  </si>
  <si>
    <t>Lakeshore W Waterfront</t>
  </si>
  <si>
    <t>Lakeside Long Term Care Centre</t>
  </si>
  <si>
    <t>CAMH</t>
  </si>
  <si>
    <t>U of T</t>
  </si>
  <si>
    <t>Downsview Park/Airport</t>
  </si>
  <si>
    <t>Pearson Airport Lands</t>
  </si>
  <si>
    <t>West Oakville Industrial Land</t>
  </si>
  <si>
    <t>split - Kortright Centre</t>
  </si>
  <si>
    <t>Municipality</t>
  </si>
  <si>
    <t>Neighbourhood</t>
  </si>
  <si>
    <t>Whitchurch-Stouffville</t>
  </si>
  <si>
    <t>Aurora</t>
  </si>
  <si>
    <t>Newmarket</t>
  </si>
  <si>
    <t>Nobleton</t>
  </si>
  <si>
    <t>Bradford West Gwillimbury</t>
  </si>
  <si>
    <t>New Tecumseth</t>
  </si>
  <si>
    <t>Nicolston</t>
  </si>
  <si>
    <t>Alliston</t>
  </si>
  <si>
    <t>Milton</t>
  </si>
  <si>
    <t>Hawthorne South</t>
  </si>
  <si>
    <t>Willmott</t>
  </si>
  <si>
    <t>Georgetown</t>
  </si>
  <si>
    <t>Gellert</t>
  </si>
  <si>
    <t>Markham</t>
  </si>
  <si>
    <t>Victoria Square</t>
  </si>
  <si>
    <t>S of Angus Glen G.C.</t>
  </si>
  <si>
    <t>Berczy Village</t>
  </si>
  <si>
    <t>Mt. Joy</t>
  </si>
  <si>
    <t>Greensborough</t>
  </si>
  <si>
    <t>Cornell</t>
  </si>
  <si>
    <t>Box Grove</t>
  </si>
  <si>
    <t>Vaughan</t>
  </si>
  <si>
    <t>Patterson</t>
  </si>
  <si>
    <t>East Vaughan</t>
  </si>
  <si>
    <t>Carrville, Patterson</t>
  </si>
  <si>
    <t>Thornhill Woods</t>
  </si>
  <si>
    <t>Richmond Hill</t>
  </si>
  <si>
    <t>Jefferson</t>
  </si>
  <si>
    <t>Ajax</t>
  </si>
  <si>
    <t>Westney Heights</t>
  </si>
  <si>
    <t>Audley North</t>
  </si>
  <si>
    <t>Nashville</t>
  </si>
  <si>
    <t>Purple Hill</t>
  </si>
  <si>
    <t>Vellore</t>
  </si>
  <si>
    <t>Mississauga</t>
  </si>
  <si>
    <t>NW of Erin Mills</t>
  </si>
  <si>
    <t>Brampton</t>
  </si>
  <si>
    <t>Mayfield</t>
  </si>
  <si>
    <t>Sandalwood Heights</t>
  </si>
  <si>
    <t>Castlemore</t>
  </si>
  <si>
    <t>Ebenezer</t>
  </si>
  <si>
    <t>Mayfield &amp; McLaughlin Rd</t>
  </si>
  <si>
    <t>Mt. Pleasant GO</t>
  </si>
  <si>
    <t>Mt. Pleasant GO, Alloa</t>
  </si>
  <si>
    <t>Huttonville, Springbrook</t>
  </si>
  <si>
    <t>E of Churchville</t>
  </si>
  <si>
    <t>Caledon</t>
  </si>
  <si>
    <t>Snelgrove (Hurontario&amp;401)</t>
  </si>
  <si>
    <t>Oakville</t>
  </si>
  <si>
    <t>Palermo West</t>
  </si>
  <si>
    <t>Palermo</t>
  </si>
  <si>
    <t>S of Dundas (btwn 8th&amp;9th)</t>
  </si>
  <si>
    <t>N of Dundas (btwn Neyagawa&amp;Trafalger)</t>
  </si>
  <si>
    <t>Entertainment District</t>
  </si>
  <si>
    <t>Entertainment/Fashion District</t>
  </si>
  <si>
    <t>Bathurst Quay</t>
  </si>
  <si>
    <t>King West Village</t>
  </si>
  <si>
    <t>CNE</t>
  </si>
  <si>
    <t>City Hall, General Hospital</t>
  </si>
  <si>
    <t>Corktown</t>
  </si>
  <si>
    <t>The Esplanade</t>
  </si>
  <si>
    <t>Queens Quay</t>
  </si>
  <si>
    <t>Little Portugal</t>
  </si>
  <si>
    <t>Bay Cloverhill</t>
  </si>
  <si>
    <t>Swansea</t>
  </si>
  <si>
    <t>S of Sheppard, E of Yonge</t>
  </si>
  <si>
    <t>S of Sheppard, E of Bayview</t>
  </si>
  <si>
    <t>Willowdale</t>
  </si>
  <si>
    <t>North York</t>
  </si>
  <si>
    <t>Toronto</t>
  </si>
  <si>
    <t>Islington - City Centre West</t>
  </si>
  <si>
    <t>Etobicoke</t>
  </si>
  <si>
    <t>Scarborough</t>
  </si>
  <si>
    <t>Birchmount Park</t>
  </si>
  <si>
    <t>Scarborough City Centre</t>
  </si>
  <si>
    <t>NW of Islingston Stn</t>
  </si>
  <si>
    <t>Mount Pleasant West</t>
  </si>
  <si>
    <t>N Church &amp; Wellesley</t>
  </si>
  <si>
    <t>Upper Jarvis</t>
  </si>
  <si>
    <t>The Elms</t>
  </si>
  <si>
    <t>Oakridge</t>
  </si>
  <si>
    <t>Riverdale</t>
  </si>
  <si>
    <t>Humber Bay Shores</t>
  </si>
  <si>
    <t>Mississauge</t>
  </si>
  <si>
    <t>City Centre</t>
  </si>
  <si>
    <t>Thornhill</t>
  </si>
  <si>
    <t>Brown's Corners</t>
  </si>
  <si>
    <t>Lansing</t>
  </si>
  <si>
    <t>Agincourt</t>
  </si>
  <si>
    <t>Valley Creek</t>
  </si>
  <si>
    <t>Stonehaven, Bogarttown</t>
  </si>
  <si>
    <t>Woodhill</t>
  </si>
  <si>
    <t>Pickering</t>
  </si>
  <si>
    <t>Deckers Hill</t>
  </si>
  <si>
    <t>E of Square One</t>
  </si>
  <si>
    <t>E of downtown</t>
  </si>
  <si>
    <t>Orangeville</t>
  </si>
  <si>
    <t>Kerr Village</t>
  </si>
  <si>
    <t>Holton Heights, Sheridan College</t>
  </si>
  <si>
    <t>Mill Pond</t>
  </si>
  <si>
    <t>?????????????????????????????????????????????????????????????????????????????????????????????????? - why not in Shirokoff?</t>
  </si>
  <si>
    <t>&lt;-- Moving Backward</t>
  </si>
  <si>
    <t>% Population Growth
2006-2016</t>
  </si>
  <si>
    <t>% of Total Population Growth
2006-2016</t>
  </si>
  <si>
    <t>2016 CTDataMaker using new 2016 Classifications</t>
  </si>
  <si>
    <t>NOT 
City of Toronto</t>
  </si>
  <si>
    <t>CMA</t>
  </si>
  <si>
    <t>AREA_NAME</t>
  </si>
  <si>
    <t>CMA/CA</t>
  </si>
  <si>
    <t>Name</t>
  </si>
  <si>
    <t>Land Area, sq km</t>
  </si>
  <si>
    <t>2006 Population</t>
  </si>
  <si>
    <t>2006 Private Dwellings</t>
  </si>
  <si>
    <t>2006 Private Dwellings: Occupied by Usual Residents</t>
  </si>
  <si>
    <t>Land Area, sq km: Persons per sq km</t>
  </si>
  <si>
    <t>Land Area, sq km: Dwellings per sq km</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</si>
  <si>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</si>
  <si>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</si>
  <si>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</si>
  <si>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</si>
  <si>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</si>
  <si>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</si>
  <si>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</si>
  <si>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</si>
  <si>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</si>
  <si>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</si>
  <si>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</si>
  <si>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</si>
  <si>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</si>
  <si>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</si>
  <si>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</si>
  <si>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</si>
  <si>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</si>
  <si>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</si>
  <si>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</si>
  <si>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</si>
  <si>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</si>
  <si>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</si>
  <si>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</si>
  <si>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</si>
  <si>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</si>
  <si>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</si>
  <si>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</si>
  <si>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</si>
  <si>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</si>
  <si>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</si>
  <si>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</si>
  <si>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</si>
  <si>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</si>
  <si>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</si>
  <si>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</si>
  <si>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</si>
  <si>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</si>
  <si>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</si>
  <si>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</si>
  <si>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</si>
  <si>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</si>
  <si>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</si>
  <si>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</si>
  <si>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</si>
  <si>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</si>
  <si>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</si>
  <si>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</si>
  <si>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</si>
  <si>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</si>
  <si>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</si>
  <si>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</si>
  <si>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</si>
  <si>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</si>
  <si>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</si>
  <si>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</si>
  <si>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</si>
  <si>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</si>
  <si>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</si>
  <si>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</si>
  <si>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</si>
  <si>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</si>
  <si>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</si>
  <si>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</si>
  <si>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</si>
  <si>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</si>
  <si>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</si>
  <si>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</si>
  <si>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</si>
  <si>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</si>
  <si>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</si>
  <si>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</si>
  <si>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</si>
  <si>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 xml:space="preserve">2006
split CT reference
</t>
  </si>
  <si>
    <t xml:space="preserve">2006
split CT SECONDARY reference
</t>
  </si>
  <si>
    <t>2006
split CT weight apportioned</t>
  </si>
  <si>
    <t>2006
split CT SECONDARY weight apportioned</t>
  </si>
  <si>
    <t xml:space="preserve">2006
split CT population
</t>
  </si>
  <si>
    <t xml:space="preserve">2006
split CT SECONDARY population
</t>
  </si>
  <si>
    <t>2006
split CT 
total dwelling units</t>
  </si>
  <si>
    <t>2006
split CT SECONDARY
total dwelling units</t>
  </si>
  <si>
    <t>2006
split CT occupied dwelling units</t>
  </si>
  <si>
    <t>2006
split CT SECONDARY occupied dwelling units</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</si>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</sst>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_ ;\-#,##0\ "/>
    <numFmt numFmtId="167" formatCode="0.000000"/>
    <numFmt numFmtId="168" formatCode="#,##0.0"/>
    <numFmt numFmtId="169" formatCode="0.00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sz val="10"/>
      <name val="Calibri"/>
      <family val="2"/>
    </font>
    <font>
      <b/>
      <sz val="10"/>
      <color theme="1"/>
      <name val="Calibri"/>
      <family val="2"/>
      <scheme val="minor"/>
    </font>
    <font>
      <b/>
      <sz val="10"/>
      <name val="Calibri"/>
      <family val="2"/>
      <scheme val="minor"/>
    </font>
    <font>
      <sz val="10"/>
      <color rgb="FF006100"/>
      <name val="Calibri"/>
      <family val="2"/>
      <scheme val="minor"/>
    </font>
    <font>
      <sz val="10"/>
      <name val="Calibri"/>
      <family val="2"/>
      <scheme val="minor"/>
    </font>
    <font>
      <vertAlign val="superscript"/>
      <sz val="11"/>
      <color theme="1"/>
      <name val="Calibri"/>
      <family val="2"/>
      <scheme val="minor"/>
    </font>
    <font>
      <strike/>
      <sz val="10"/>
      <color theme="1"/>
      <name val="Calibri"/>
      <family val="2"/>
      <scheme val="minor"/>
    </font>
    <font>
      <b/>
      <i/>
      <sz val="10"/>
      <color theme="1"/>
      <name val="Calibri"/>
      <family val="2"/>
      <scheme val="minor"/>
    </font>
    <font>
      <i/>
      <sz val="10"/>
      <color theme="1"/>
      <name val="Calibri"/>
      <family val="2"/>
      <scheme val="minor"/>
    </font>
    <font>
      <sz val="8"/>
      <color theme="1"/>
      <name val="Calibri"/>
      <family val="2"/>
      <scheme val="minor"/>
    </font>
    <font>
      <b/>
      <sz val="12"/>
      <color theme="0"/>
      <name val="Calibri"/>
      <family val="2"/>
      <scheme val="minor"/>
    </font>
    <font>
      <b/>
      <sz val="10"/>
      <color theme="0"/>
      <name val="Calibri"/>
      <family val="2"/>
      <scheme val="minor"/>
    </font>
    <font>
      <sz val="10"/>
      <color rgb="FF000000"/>
      <name val="Calibri"/>
      <family val="2"/>
    </font>
    <font>
      <u/>
      <sz val="11"/>
      <color theme="10"/>
      <name val="Calibri"/>
      <family val="2"/>
      <scheme val="minor"/>
    </font>
    <font>
      <sz val="10"/>
      <color theme="1"/>
      <name val="Times New Roman"/>
      <family val="1"/>
    </font>
    <font>
      <i/>
      <sz val="10"/>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C8F0C8"/>
        <bgColor indexed="64"/>
      </patternFill>
    </fill>
    <fill>
      <patternFill patternType="solid">
        <fgColor rgb="FFE6E600"/>
        <bgColor indexed="64"/>
      </patternFill>
    </fill>
    <fill>
      <patternFill patternType="solid">
        <fgColor rgb="FFFFFFBE"/>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14999847407452621"/>
        <bgColor rgb="FF000000"/>
      </patternFill>
    </fill>
    <fill>
      <patternFill patternType="solid">
        <fgColor rgb="FFA8A800"/>
        <bgColor rgb="FF000000"/>
      </patternFill>
    </fill>
    <fill>
      <patternFill patternType="solid">
        <fgColor rgb="FFFFFFBE"/>
        <bgColor rgb="FF000000"/>
      </patternFill>
    </fill>
    <fill>
      <patternFill patternType="solid">
        <fgColor rgb="FFE6E600"/>
        <bgColor rgb="FF000000"/>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bottom style="thick">
        <color auto="1"/>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thick">
        <color auto="1"/>
      </left>
      <right style="thick">
        <color auto="1"/>
      </right>
      <top style="thick">
        <color auto="1"/>
      </top>
      <bottom/>
      <diagonal/>
    </border>
    <border>
      <left/>
      <right style="medium">
        <color indexed="64"/>
      </right>
      <top style="medium">
        <color indexed="64"/>
      </top>
      <bottom style="medium">
        <color indexed="64"/>
      </bottom>
      <diagonal/>
    </border>
    <border>
      <left style="thick">
        <color auto="1"/>
      </left>
      <right style="thin">
        <color auto="1"/>
      </right>
      <top/>
      <bottom/>
      <diagonal/>
    </border>
    <border>
      <left style="medium">
        <color auto="1"/>
      </left>
      <right/>
      <top style="thin">
        <color auto="1"/>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right/>
      <top style="medium">
        <color indexed="64"/>
      </top>
      <bottom style="medium">
        <color indexed="64"/>
      </bottom>
      <diagonal/>
    </border>
    <border>
      <left style="medium">
        <color auto="1"/>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33" fillId="0" borderId="0" applyNumberFormat="0" applyFill="0" applyBorder="0" applyAlignment="0" applyProtection="0"/>
  </cellStyleXfs>
  <cellXfs count="369">
    <xf numFmtId="0" fontId="0" fillId="0" borderId="0" xfId="0"/>
    <xf numFmtId="0" fontId="16" fillId="0" borderId="0" xfId="0" applyFont="1"/>
    <xf numFmtId="0" fontId="0" fillId="0" borderId="0" xfId="0" applyFill="1"/>
    <xf numFmtId="0" fontId="0" fillId="0" borderId="0" xfId="0" applyFill="1" applyBorder="1"/>
    <xf numFmtId="0" fontId="0" fillId="0" borderId="0" xfId="0" applyFill="1" applyBorder="1" applyAlignment="1">
      <alignment horizontal="center"/>
    </xf>
    <xf numFmtId="10" fontId="0" fillId="0" borderId="0" xfId="0" applyNumberFormat="1" applyFill="1" applyBorder="1" applyAlignment="1">
      <alignment horizontal="center"/>
    </xf>
    <xf numFmtId="2" fontId="0" fillId="0" borderId="0" xfId="0" applyNumberFormat="1"/>
    <xf numFmtId="0" fontId="21" fillId="0" borderId="39" xfId="0" applyFont="1" applyFill="1" applyBorder="1" applyAlignment="1">
      <alignment horizontal="center" vertical="center" wrapText="1"/>
    </xf>
    <xf numFmtId="4" fontId="21" fillId="0" borderId="44"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wrapText="1"/>
    </xf>
    <xf numFmtId="3" fontId="21" fillId="0" borderId="40"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2" xfId="0" applyFont="1" applyFill="1" applyBorder="1" applyAlignment="1">
      <alignment horizontal="center" vertical="center" wrapText="1"/>
    </xf>
    <xf numFmtId="3" fontId="21" fillId="0" borderId="43" xfId="0" applyNumberFormat="1" applyFont="1" applyFill="1" applyBorder="1" applyAlignment="1">
      <alignment horizontal="center" vertical="center" wrapText="1"/>
    </xf>
    <xf numFmtId="0" fontId="21" fillId="0" borderId="41" xfId="0" applyFont="1" applyFill="1" applyBorder="1" applyAlignment="1">
      <alignment vertical="center" wrapText="1"/>
    </xf>
    <xf numFmtId="0" fontId="21" fillId="0" borderId="44" xfId="0" applyFont="1" applyFill="1" applyBorder="1" applyAlignment="1">
      <alignment horizontal="center" vertical="center" wrapText="1"/>
    </xf>
    <xf numFmtId="3" fontId="22" fillId="0" borderId="45" xfId="0" applyNumberFormat="1" applyFont="1" applyFill="1" applyBorder="1" applyAlignment="1">
      <alignment horizontal="center" vertical="center" wrapText="1"/>
    </xf>
    <xf numFmtId="10" fontId="0" fillId="0" borderId="0" xfId="1" applyNumberFormat="1" applyFont="1" applyFill="1" applyBorder="1" applyAlignment="1">
      <alignment horizontal="center"/>
    </xf>
    <xf numFmtId="0" fontId="0" fillId="37" borderId="0" xfId="0" applyFill="1" applyBorder="1" applyAlignment="1">
      <alignment horizontal="center"/>
    </xf>
    <xf numFmtId="0" fontId="19" fillId="0" borderId="0" xfId="0" applyFont="1" applyFill="1"/>
    <xf numFmtId="0" fontId="19" fillId="0" borderId="14" xfId="0" applyFont="1" applyFill="1" applyBorder="1" applyAlignment="1">
      <alignment horizontal="center"/>
    </xf>
    <xf numFmtId="3" fontId="19" fillId="0" borderId="0" xfId="0" applyNumberFormat="1" applyFont="1" applyFill="1" applyBorder="1" applyAlignment="1">
      <alignment horizontal="center"/>
    </xf>
    <xf numFmtId="3" fontId="19" fillId="0" borderId="15" xfId="0" applyNumberFormat="1" applyFont="1" applyFill="1" applyBorder="1" applyAlignment="1">
      <alignment horizontal="center"/>
    </xf>
    <xf numFmtId="3" fontId="24" fillId="0" borderId="15" xfId="7" applyNumberFormat="1" applyFont="1" applyFill="1" applyBorder="1" applyAlignment="1">
      <alignment horizontal="center"/>
    </xf>
    <xf numFmtId="3" fontId="24" fillId="0" borderId="0" xfId="7" applyNumberFormat="1" applyFont="1" applyFill="1" applyBorder="1" applyAlignment="1">
      <alignment horizontal="center"/>
    </xf>
    <xf numFmtId="165" fontId="24" fillId="0" borderId="0" xfId="1" applyNumberFormat="1" applyFont="1" applyFill="1" applyBorder="1" applyAlignment="1">
      <alignment horizontal="center"/>
    </xf>
    <xf numFmtId="9" fontId="24" fillId="0" borderId="0" xfId="7" applyNumberFormat="1" applyFont="1" applyFill="1" applyBorder="1" applyAlignment="1">
      <alignment horizontal="center"/>
    </xf>
    <xf numFmtId="164" fontId="24" fillId="0" borderId="23" xfId="7" applyNumberFormat="1" applyFont="1" applyFill="1" applyBorder="1" applyAlignment="1">
      <alignment horizontal="center"/>
    </xf>
    <xf numFmtId="2" fontId="24" fillId="0" borderId="11" xfId="1" applyNumberFormat="1" applyFont="1" applyFill="1" applyBorder="1" applyAlignment="1">
      <alignment horizontal="center"/>
    </xf>
    <xf numFmtId="2" fontId="24" fillId="0" borderId="11" xfId="7" applyNumberFormat="1" applyFont="1" applyFill="1" applyBorder="1" applyAlignment="1">
      <alignment horizontal="center"/>
    </xf>
    <xf numFmtId="0" fontId="19" fillId="0" borderId="14" xfId="0" applyFont="1" applyFill="1" applyBorder="1"/>
    <xf numFmtId="2" fontId="19" fillId="0" borderId="15" xfId="0" applyNumberFormat="1" applyFont="1" applyFill="1" applyBorder="1"/>
    <xf numFmtId="3" fontId="21" fillId="0" borderId="0" xfId="0" applyNumberFormat="1" applyFont="1" applyFill="1" applyBorder="1" applyAlignment="1">
      <alignment horizontal="center"/>
    </xf>
    <xf numFmtId="0" fontId="19" fillId="0" borderId="23" xfId="0" applyFont="1" applyFill="1" applyBorder="1"/>
    <xf numFmtId="165" fontId="19" fillId="0" borderId="0" xfId="1" applyNumberFormat="1" applyFont="1" applyFill="1" applyBorder="1" applyAlignment="1">
      <alignment horizontal="center"/>
    </xf>
    <xf numFmtId="3" fontId="24" fillId="0" borderId="15" xfId="0" applyNumberFormat="1" applyFont="1" applyFill="1" applyBorder="1" applyAlignment="1">
      <alignment horizontal="center"/>
    </xf>
    <xf numFmtId="0" fontId="19" fillId="0" borderId="0" xfId="0" applyFont="1" applyFill="1" applyBorder="1"/>
    <xf numFmtId="0" fontId="19" fillId="0" borderId="11" xfId="0" applyFont="1" applyFill="1" applyBorder="1" applyAlignment="1">
      <alignment horizontal="center"/>
    </xf>
    <xf numFmtId="3" fontId="20" fillId="0" borderId="0" xfId="0" quotePrefix="1" applyNumberFormat="1" applyFont="1" applyFill="1" applyBorder="1" applyAlignment="1">
      <alignment horizontal="center" wrapText="1"/>
    </xf>
    <xf numFmtId="0" fontId="0" fillId="37" borderId="16" xfId="0" applyFill="1" applyBorder="1"/>
    <xf numFmtId="0" fontId="18" fillId="0" borderId="47" xfId="0" applyFont="1" applyBorder="1" applyAlignment="1">
      <alignment horizontal="center" vertical="center"/>
    </xf>
    <xf numFmtId="0" fontId="0" fillId="37" borderId="13" xfId="0" applyFill="1" applyBorder="1"/>
    <xf numFmtId="0" fontId="16" fillId="0" borderId="50"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51" xfId="0" applyFont="1" applyFill="1" applyBorder="1" applyAlignment="1">
      <alignment horizontal="center" vertical="center"/>
    </xf>
    <xf numFmtId="0" fontId="16" fillId="0" borderId="52" xfId="0" applyFont="1" applyFill="1" applyBorder="1" applyAlignment="1">
      <alignment horizontal="center" vertical="center" wrapText="1"/>
    </xf>
    <xf numFmtId="0" fontId="16" fillId="0" borderId="0" xfId="0" applyFont="1" applyFill="1" applyBorder="1" applyAlignment="1">
      <alignment horizontal="center"/>
    </xf>
    <xf numFmtId="0" fontId="16" fillId="0" borderId="16" xfId="0" applyFont="1" applyBorder="1"/>
    <xf numFmtId="0" fontId="0" fillId="37" borderId="47" xfId="0" applyFill="1" applyBorder="1" applyAlignment="1">
      <alignment horizontal="center"/>
    </xf>
    <xf numFmtId="10" fontId="0" fillId="0" borderId="18" xfId="0" applyNumberFormat="1" applyFill="1" applyBorder="1" applyAlignment="1">
      <alignment horizontal="center"/>
    </xf>
    <xf numFmtId="10" fontId="0" fillId="0" borderId="17" xfId="1" applyNumberFormat="1" applyFont="1" applyFill="1" applyBorder="1" applyAlignment="1">
      <alignment horizontal="center"/>
    </xf>
    <xf numFmtId="10" fontId="0" fillId="0" borderId="48" xfId="0" applyNumberFormat="1" applyFill="1" applyBorder="1" applyAlignment="1">
      <alignment horizontal="center"/>
    </xf>
    <xf numFmtId="10" fontId="0" fillId="0" borderId="49" xfId="1" applyNumberFormat="1" applyFont="1" applyFill="1" applyBorder="1" applyAlignment="1">
      <alignment horizontal="center"/>
    </xf>
    <xf numFmtId="0" fontId="16" fillId="0" borderId="12" xfId="0" applyFont="1" applyBorder="1"/>
    <xf numFmtId="0" fontId="0" fillId="0" borderId="53" xfId="0" applyFill="1" applyBorder="1" applyAlignment="1">
      <alignment horizontal="center"/>
    </xf>
    <xf numFmtId="10" fontId="0" fillId="37" borderId="10" xfId="0" applyNumberFormat="1" applyFill="1" applyBorder="1" applyAlignment="1">
      <alignment horizontal="center"/>
    </xf>
    <xf numFmtId="10" fontId="0" fillId="37" borderId="11" xfId="1" applyNumberFormat="1" applyFont="1" applyFill="1" applyBorder="1" applyAlignment="1">
      <alignment horizontal="center"/>
    </xf>
    <xf numFmtId="10" fontId="0" fillId="37" borderId="0" xfId="0" applyNumberFormat="1" applyFill="1" applyBorder="1" applyAlignment="1">
      <alignment horizontal="center"/>
    </xf>
    <xf numFmtId="10" fontId="0" fillId="37" borderId="54" xfId="1" applyNumberFormat="1" applyFont="1" applyFill="1" applyBorder="1" applyAlignment="1">
      <alignment horizontal="center"/>
    </xf>
    <xf numFmtId="0" fontId="0" fillId="37" borderId="53"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7" borderId="54" xfId="0" applyFill="1" applyBorder="1" applyAlignment="1">
      <alignment horizontal="center"/>
    </xf>
    <xf numFmtId="0" fontId="16" fillId="0" borderId="13" xfId="0" applyFont="1" applyBorder="1"/>
    <xf numFmtId="0" fontId="0" fillId="37" borderId="50" xfId="0" applyFill="1" applyBorder="1" applyAlignment="1">
      <alignment horizontal="center"/>
    </xf>
    <xf numFmtId="0" fontId="0" fillId="37" borderId="20" xfId="0" applyFill="1" applyBorder="1" applyAlignment="1">
      <alignment horizontal="center"/>
    </xf>
    <xf numFmtId="0" fontId="0" fillId="37" borderId="19" xfId="0" applyFill="1" applyBorder="1" applyAlignment="1">
      <alignment horizontal="center"/>
    </xf>
    <xf numFmtId="10" fontId="18" fillId="0" borderId="51" xfId="1" applyNumberFormat="1" applyFont="1" applyFill="1" applyBorder="1" applyAlignment="1">
      <alignment horizontal="center"/>
    </xf>
    <xf numFmtId="10" fontId="18" fillId="0" borderId="52" xfId="1" applyNumberFormat="1" applyFont="1" applyFill="1" applyBorder="1" applyAlignment="1">
      <alignment horizontal="center"/>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165" fontId="19" fillId="33" borderId="30" xfId="0" applyNumberFormat="1" applyFont="1" applyFill="1" applyBorder="1" applyAlignment="1">
      <alignment horizontal="center"/>
    </xf>
    <xf numFmtId="165" fontId="19" fillId="33" borderId="30" xfId="1" applyNumberFormat="1" applyFont="1" applyFill="1" applyBorder="1" applyAlignment="1">
      <alignment horizontal="center"/>
    </xf>
    <xf numFmtId="166" fontId="19" fillId="33" borderId="29" xfId="0" applyNumberFormat="1" applyFont="1" applyFill="1" applyBorder="1" applyAlignment="1">
      <alignment horizontal="center"/>
    </xf>
    <xf numFmtId="165" fontId="19" fillId="33" borderId="31" xfId="1" applyNumberFormat="1" applyFont="1" applyFill="1" applyBorder="1" applyAlignment="1">
      <alignment horizontal="center"/>
    </xf>
    <xf numFmtId="165" fontId="19" fillId="35" borderId="34" xfId="0" applyNumberFormat="1" applyFont="1" applyFill="1" applyBorder="1" applyAlignment="1">
      <alignment horizontal="center"/>
    </xf>
    <xf numFmtId="165" fontId="19" fillId="35" borderId="34" xfId="1" applyNumberFormat="1" applyFont="1" applyFill="1" applyBorder="1" applyAlignment="1">
      <alignment horizontal="center"/>
    </xf>
    <xf numFmtId="166" fontId="19" fillId="35" borderId="33" xfId="0" applyNumberFormat="1" applyFont="1" applyFill="1" applyBorder="1" applyAlignment="1">
      <alignment horizontal="center"/>
    </xf>
    <xf numFmtId="165" fontId="19" fillId="35" borderId="35" xfId="1" applyNumberFormat="1" applyFont="1" applyFill="1" applyBorder="1" applyAlignment="1">
      <alignment horizontal="center"/>
    </xf>
    <xf numFmtId="165" fontId="19" fillId="36" borderId="34" xfId="0" applyNumberFormat="1" applyFont="1" applyFill="1" applyBorder="1" applyAlignment="1">
      <alignment horizontal="center"/>
    </xf>
    <xf numFmtId="165" fontId="19" fillId="36" borderId="34" xfId="1" applyNumberFormat="1" applyFont="1" applyFill="1" applyBorder="1" applyAlignment="1">
      <alignment horizontal="center"/>
    </xf>
    <xf numFmtId="166" fontId="19" fillId="36" borderId="33" xfId="0" applyNumberFormat="1" applyFont="1" applyFill="1" applyBorder="1" applyAlignment="1">
      <alignment horizontal="center"/>
    </xf>
    <xf numFmtId="165" fontId="19" fillId="36" borderId="35" xfId="1" applyNumberFormat="1" applyFont="1" applyFill="1" applyBorder="1" applyAlignment="1">
      <alignment horizontal="center"/>
    </xf>
    <xf numFmtId="165" fontId="19" fillId="0" borderId="22" xfId="0" applyNumberFormat="1" applyFont="1" applyBorder="1" applyAlignment="1">
      <alignment horizontal="center"/>
    </xf>
    <xf numFmtId="165" fontId="19" fillId="0" borderId="22" xfId="1" applyNumberFormat="1" applyFont="1" applyBorder="1" applyAlignment="1">
      <alignment horizontal="center"/>
    </xf>
    <xf numFmtId="166" fontId="19" fillId="0" borderId="36" xfId="0" applyNumberFormat="1" applyFont="1" applyBorder="1" applyAlignment="1">
      <alignment horizontal="center"/>
    </xf>
    <xf numFmtId="165" fontId="19" fillId="0" borderId="37" xfId="1" applyNumberFormat="1" applyFont="1" applyBorder="1" applyAlignment="1">
      <alignment horizontal="center"/>
    </xf>
    <xf numFmtId="10" fontId="19" fillId="0" borderId="26" xfId="0" applyNumberFormat="1" applyFont="1" applyBorder="1" applyAlignment="1">
      <alignment horizontal="center"/>
    </xf>
    <xf numFmtId="0" fontId="21" fillId="0" borderId="26" xfId="0" applyFont="1" applyBorder="1" applyAlignment="1">
      <alignment horizontal="center"/>
    </xf>
    <xf numFmtId="166" fontId="21" fillId="0" borderId="25" xfId="0" applyNumberFormat="1" applyFont="1" applyBorder="1" applyAlignment="1">
      <alignment horizontal="center"/>
    </xf>
    <xf numFmtId="165" fontId="21" fillId="0" borderId="26" xfId="1" applyNumberFormat="1" applyFont="1" applyBorder="1" applyAlignment="1">
      <alignment horizontal="center"/>
    </xf>
    <xf numFmtId="165" fontId="21" fillId="0" borderId="27" xfId="0" applyNumberFormat="1" applyFont="1" applyBorder="1" applyAlignment="1">
      <alignment horizontal="center"/>
    </xf>
    <xf numFmtId="0" fontId="19" fillId="33" borderId="28" xfId="0" applyFont="1" applyFill="1" applyBorder="1"/>
    <xf numFmtId="0" fontId="19" fillId="35" borderId="32" xfId="0" applyFont="1" applyFill="1" applyBorder="1"/>
    <xf numFmtId="0" fontId="19" fillId="36" borderId="32" xfId="0" applyFont="1" applyFill="1" applyBorder="1"/>
    <xf numFmtId="0" fontId="19" fillId="0" borderId="21" xfId="0" applyFont="1" applyBorder="1"/>
    <xf numFmtId="0" fontId="21" fillId="0" borderId="24" xfId="0" applyFont="1" applyBorder="1"/>
    <xf numFmtId="0" fontId="19" fillId="0" borderId="0" xfId="0" applyFont="1" applyAlignment="1">
      <alignment horizontal="center"/>
    </xf>
    <xf numFmtId="2" fontId="19" fillId="0" borderId="0" xfId="0" applyNumberFormat="1" applyFont="1" applyAlignment="1">
      <alignment horizontal="center"/>
    </xf>
    <xf numFmtId="3" fontId="19" fillId="0" borderId="0" xfId="0" applyNumberFormat="1" applyFont="1" applyAlignment="1">
      <alignment horizontal="center"/>
    </xf>
    <xf numFmtId="168" fontId="19" fillId="0" borderId="0" xfId="0" applyNumberFormat="1" applyFont="1" applyAlignment="1">
      <alignment horizontal="center"/>
    </xf>
    <xf numFmtId="4" fontId="19" fillId="0" borderId="0" xfId="0" applyNumberFormat="1" applyFont="1" applyAlignment="1">
      <alignment horizontal="center"/>
    </xf>
    <xf numFmtId="3" fontId="0" fillId="0" borderId="0" xfId="0" applyNumberFormat="1"/>
    <xf numFmtId="168" fontId="0" fillId="0" borderId="0" xfId="0" applyNumberFormat="1"/>
    <xf numFmtId="4" fontId="0" fillId="0" borderId="0" xfId="0" applyNumberFormat="1"/>
    <xf numFmtId="2" fontId="21" fillId="0" borderId="46" xfId="0" applyNumberFormat="1" applyFont="1" applyFill="1" applyBorder="1" applyAlignment="1">
      <alignment horizontal="center" vertical="center" wrapText="1"/>
    </xf>
    <xf numFmtId="3" fontId="21" fillId="0" borderId="46" xfId="0" applyNumberFormat="1" applyFont="1" applyFill="1" applyBorder="1" applyAlignment="1">
      <alignment horizontal="center" vertical="center" wrapText="1"/>
    </xf>
    <xf numFmtId="168" fontId="21" fillId="0" borderId="46" xfId="0" applyNumberFormat="1" applyFont="1" applyFill="1" applyBorder="1" applyAlignment="1">
      <alignment horizontal="center" vertical="center" wrapText="1"/>
    </xf>
    <xf numFmtId="4" fontId="21" fillId="0" borderId="46" xfId="0" applyNumberFormat="1" applyFont="1" applyFill="1" applyBorder="1" applyAlignment="1">
      <alignment horizontal="center" vertical="center" wrapText="1"/>
    </xf>
    <xf numFmtId="2" fontId="19" fillId="0" borderId="0" xfId="0" applyNumberFormat="1" applyFont="1" applyFill="1" applyAlignment="1">
      <alignment horizontal="center"/>
    </xf>
    <xf numFmtId="0" fontId="20" fillId="0" borderId="0" xfId="0" applyFont="1" applyFill="1" applyAlignment="1">
      <alignment horizontal="center"/>
    </xf>
    <xf numFmtId="0" fontId="19" fillId="0" borderId="0" xfId="0" applyFont="1" applyFill="1" applyAlignment="1">
      <alignment horizontal="center"/>
    </xf>
    <xf numFmtId="2" fontId="19" fillId="0" borderId="10" xfId="0" applyNumberFormat="1" applyFont="1" applyFill="1" applyBorder="1" applyAlignment="1">
      <alignment horizontal="center"/>
    </xf>
    <xf numFmtId="2" fontId="21" fillId="0" borderId="39" xfId="0" applyNumberFormat="1" applyFont="1" applyFill="1" applyBorder="1" applyAlignment="1">
      <alignment horizontal="center" vertical="center" wrapText="1"/>
    </xf>
    <xf numFmtId="4" fontId="19" fillId="0" borderId="0" xfId="0" applyNumberFormat="1" applyFont="1" applyFill="1" applyAlignment="1">
      <alignment horizontal="center"/>
    </xf>
    <xf numFmtId="3" fontId="19" fillId="0" borderId="0" xfId="0" applyNumberFormat="1" applyFont="1" applyFill="1" applyAlignment="1">
      <alignment horizontal="center"/>
    </xf>
    <xf numFmtId="3" fontId="19" fillId="0" borderId="0" xfId="0" quotePrefix="1" applyNumberFormat="1" applyFont="1" applyFill="1" applyAlignment="1">
      <alignment horizontal="center"/>
    </xf>
    <xf numFmtId="3" fontId="19" fillId="0" borderId="10" xfId="0" applyNumberFormat="1" applyFont="1" applyFill="1" applyBorder="1" applyAlignment="1">
      <alignment horizontal="center"/>
    </xf>
    <xf numFmtId="2" fontId="19" fillId="0" borderId="14" xfId="0" quotePrefix="1" applyNumberFormat="1" applyFont="1" applyFill="1" applyBorder="1" applyAlignment="1">
      <alignment horizontal="center"/>
    </xf>
    <xf numFmtId="2" fontId="26" fillId="0" borderId="14" xfId="0" applyNumberFormat="1" applyFont="1" applyFill="1" applyBorder="1" applyAlignment="1">
      <alignment horizontal="left"/>
    </xf>
    <xf numFmtId="0" fontId="19" fillId="0" borderId="14" xfId="0" applyFont="1" applyFill="1" applyBorder="1" applyAlignment="1">
      <alignment horizontal="left"/>
    </xf>
    <xf numFmtId="2" fontId="19" fillId="0" borderId="14" xfId="0" applyNumberFormat="1" applyFont="1" applyFill="1" applyBorder="1" applyAlignment="1">
      <alignment horizontal="center"/>
    </xf>
    <xf numFmtId="168" fontId="19" fillId="0" borderId="23" xfId="0" applyNumberFormat="1" applyFont="1" applyFill="1" applyBorder="1" applyAlignment="1">
      <alignment horizontal="center"/>
    </xf>
    <xf numFmtId="2" fontId="19" fillId="0" borderId="14" xfId="0" applyNumberFormat="1" applyFont="1" applyFill="1" applyBorder="1"/>
    <xf numFmtId="2" fontId="19" fillId="0" borderId="38" xfId="0" applyNumberFormat="1" applyFont="1" applyFill="1" applyBorder="1" applyAlignment="1">
      <alignment horizontal="center"/>
    </xf>
    <xf numFmtId="167" fontId="19" fillId="0" borderId="0" xfId="0" applyNumberFormat="1" applyFont="1" applyFill="1" applyBorder="1" applyAlignment="1">
      <alignment horizontal="center"/>
    </xf>
    <xf numFmtId="167" fontId="19" fillId="0" borderId="10" xfId="0" applyNumberFormat="1" applyFont="1" applyFill="1" applyBorder="1" applyAlignment="1">
      <alignment horizontal="center"/>
    </xf>
    <xf numFmtId="164" fontId="19" fillId="0" borderId="38" xfId="0" applyNumberFormat="1" applyFont="1" applyFill="1" applyBorder="1" applyAlignment="1">
      <alignment horizontal="center"/>
    </xf>
    <xf numFmtId="1" fontId="19" fillId="0" borderId="23" xfId="0" applyNumberFormat="1" applyFont="1" applyFill="1" applyBorder="1" applyAlignment="1">
      <alignment horizontal="center"/>
    </xf>
    <xf numFmtId="3" fontId="28" fillId="0" borderId="10" xfId="0" applyNumberFormat="1" applyFont="1" applyFill="1" applyBorder="1" applyAlignment="1">
      <alignment horizontal="center"/>
    </xf>
    <xf numFmtId="2" fontId="28" fillId="0" borderId="10" xfId="0" applyNumberFormat="1" applyFont="1" applyFill="1" applyBorder="1" applyAlignment="1">
      <alignment horizontal="center"/>
    </xf>
    <xf numFmtId="0" fontId="21" fillId="0" borderId="39" xfId="0" applyFont="1" applyFill="1" applyBorder="1" applyAlignment="1">
      <alignment vertical="center" wrapText="1"/>
    </xf>
    <xf numFmtId="2" fontId="19" fillId="36" borderId="14" xfId="0" applyNumberFormat="1" applyFont="1" applyFill="1" applyBorder="1" applyAlignment="1">
      <alignment horizontal="center"/>
    </xf>
    <xf numFmtId="2" fontId="19" fillId="36" borderId="0" xfId="0" applyNumberFormat="1" applyFont="1" applyFill="1" applyAlignment="1">
      <alignment horizontal="center"/>
    </xf>
    <xf numFmtId="2" fontId="19" fillId="36" borderId="10" xfId="0" applyNumberFormat="1" applyFont="1" applyFill="1" applyBorder="1" applyAlignment="1">
      <alignment horizontal="center"/>
    </xf>
    <xf numFmtId="3" fontId="19" fillId="36" borderId="10" xfId="0" applyNumberFormat="1" applyFont="1" applyFill="1" applyBorder="1" applyAlignment="1">
      <alignment horizontal="center"/>
    </xf>
    <xf numFmtId="3" fontId="19" fillId="36" borderId="0" xfId="0" applyNumberFormat="1" applyFont="1" applyFill="1" applyBorder="1" applyAlignment="1">
      <alignment horizontal="center"/>
    </xf>
    <xf numFmtId="3" fontId="19" fillId="36" borderId="15" xfId="0" applyNumberFormat="1" applyFont="1" applyFill="1" applyBorder="1" applyAlignment="1">
      <alignment horizontal="center"/>
    </xf>
    <xf numFmtId="4" fontId="19" fillId="36" borderId="0" xfId="0" applyNumberFormat="1" applyFont="1" applyFill="1" applyAlignment="1">
      <alignment horizontal="center"/>
    </xf>
    <xf numFmtId="3" fontId="24" fillId="36" borderId="15" xfId="7" applyNumberFormat="1" applyFont="1" applyFill="1" applyBorder="1" applyAlignment="1">
      <alignment horizontal="center"/>
    </xf>
    <xf numFmtId="3" fontId="19" fillId="36" borderId="0" xfId="0" applyNumberFormat="1" applyFont="1" applyFill="1" applyAlignment="1">
      <alignment horizontal="center"/>
    </xf>
    <xf numFmtId="3" fontId="24" fillId="36" borderId="0" xfId="7" applyNumberFormat="1" applyFont="1" applyFill="1" applyBorder="1" applyAlignment="1">
      <alignment horizontal="center"/>
    </xf>
    <xf numFmtId="165" fontId="24" fillId="36" borderId="0" xfId="1" applyNumberFormat="1" applyFont="1" applyFill="1" applyBorder="1" applyAlignment="1">
      <alignment horizontal="center"/>
    </xf>
    <xf numFmtId="168" fontId="19" fillId="36" borderId="23" xfId="0" applyNumberFormat="1" applyFont="1" applyFill="1" applyBorder="1" applyAlignment="1">
      <alignment horizontal="center"/>
    </xf>
    <xf numFmtId="3" fontId="20" fillId="36" borderId="0" xfId="0" quotePrefix="1" applyNumberFormat="1" applyFont="1" applyFill="1" applyBorder="1" applyAlignment="1">
      <alignment horizontal="center" wrapText="1"/>
    </xf>
    <xf numFmtId="9" fontId="24" fillId="36" borderId="0" xfId="7" applyNumberFormat="1" applyFont="1" applyFill="1" applyBorder="1" applyAlignment="1">
      <alignment horizontal="center"/>
    </xf>
    <xf numFmtId="164" fontId="24" fillId="36" borderId="23" xfId="7" applyNumberFormat="1" applyFont="1" applyFill="1" applyBorder="1" applyAlignment="1">
      <alignment horizontal="center"/>
    </xf>
    <xf numFmtId="2" fontId="24" fillId="36" borderId="11" xfId="1" applyNumberFormat="1" applyFont="1" applyFill="1" applyBorder="1" applyAlignment="1">
      <alignment horizontal="center"/>
    </xf>
    <xf numFmtId="2" fontId="24" fillId="36" borderId="11" xfId="7" applyNumberFormat="1" applyFont="1" applyFill="1" applyBorder="1" applyAlignment="1">
      <alignment horizontal="center"/>
    </xf>
    <xf numFmtId="0" fontId="19" fillId="36" borderId="0" xfId="0" applyFont="1" applyFill="1" applyAlignment="1">
      <alignment horizontal="center"/>
    </xf>
    <xf numFmtId="0" fontId="19" fillId="36" borderId="14" xfId="0" applyFont="1" applyFill="1" applyBorder="1" applyAlignment="1">
      <alignment horizontal="center"/>
    </xf>
    <xf numFmtId="2" fontId="19" fillId="34" borderId="14" xfId="0" applyNumberFormat="1" applyFont="1" applyFill="1" applyBorder="1" applyAlignment="1">
      <alignment horizontal="center"/>
    </xf>
    <xf numFmtId="2" fontId="19" fillId="34" borderId="0" xfId="0" applyNumberFormat="1" applyFont="1" applyFill="1" applyAlignment="1">
      <alignment horizontal="center"/>
    </xf>
    <xf numFmtId="2" fontId="19" fillId="34" borderId="10" xfId="0" applyNumberFormat="1" applyFont="1" applyFill="1" applyBorder="1" applyAlignment="1">
      <alignment horizontal="center"/>
    </xf>
    <xf numFmtId="3" fontId="19" fillId="34" borderId="10" xfId="0" applyNumberFormat="1" applyFont="1" applyFill="1" applyBorder="1" applyAlignment="1">
      <alignment horizontal="center"/>
    </xf>
    <xf numFmtId="3" fontId="19" fillId="34" borderId="0" xfId="0" applyNumberFormat="1" applyFont="1" applyFill="1" applyBorder="1" applyAlignment="1">
      <alignment horizontal="center"/>
    </xf>
    <xf numFmtId="3" fontId="19" fillId="34" borderId="15" xfId="0" applyNumberFormat="1" applyFont="1" applyFill="1" applyBorder="1" applyAlignment="1">
      <alignment horizontal="center"/>
    </xf>
    <xf numFmtId="2" fontId="19" fillId="34" borderId="14" xfId="0" quotePrefix="1" applyNumberFormat="1" applyFont="1" applyFill="1" applyBorder="1" applyAlignment="1">
      <alignment horizontal="center" wrapText="1"/>
    </xf>
    <xf numFmtId="4" fontId="19" fillId="34" borderId="0" xfId="0" applyNumberFormat="1" applyFont="1" applyFill="1" applyAlignment="1">
      <alignment horizontal="center"/>
    </xf>
    <xf numFmtId="3" fontId="24" fillId="34" borderId="15" xfId="7" applyNumberFormat="1" applyFont="1" applyFill="1" applyBorder="1" applyAlignment="1">
      <alignment horizontal="center"/>
    </xf>
    <xf numFmtId="3" fontId="19" fillId="34" borderId="0" xfId="0" applyNumberFormat="1" applyFont="1" applyFill="1" applyAlignment="1">
      <alignment horizontal="center"/>
    </xf>
    <xf numFmtId="3" fontId="24" fillId="34" borderId="0" xfId="7" applyNumberFormat="1" applyFont="1" applyFill="1" applyBorder="1" applyAlignment="1">
      <alignment horizontal="center"/>
    </xf>
    <xf numFmtId="165" fontId="24" fillId="34" borderId="0" xfId="1" applyNumberFormat="1" applyFont="1" applyFill="1" applyBorder="1" applyAlignment="1">
      <alignment horizontal="center"/>
    </xf>
    <xf numFmtId="168" fontId="19" fillId="34" borderId="23" xfId="0" applyNumberFormat="1" applyFont="1" applyFill="1" applyBorder="1" applyAlignment="1">
      <alignment horizontal="center"/>
    </xf>
    <xf numFmtId="3" fontId="19" fillId="34" borderId="0" xfId="0" quotePrefix="1" applyNumberFormat="1" applyFont="1" applyFill="1" applyAlignment="1">
      <alignment horizontal="center" wrapText="1"/>
    </xf>
    <xf numFmtId="3" fontId="20" fillId="34" borderId="0" xfId="0" quotePrefix="1" applyNumberFormat="1" applyFont="1" applyFill="1" applyBorder="1" applyAlignment="1">
      <alignment horizontal="center" wrapText="1"/>
    </xf>
    <xf numFmtId="9" fontId="24" fillId="34" borderId="0" xfId="7" applyNumberFormat="1" applyFont="1" applyFill="1" applyBorder="1" applyAlignment="1">
      <alignment horizontal="center"/>
    </xf>
    <xf numFmtId="164" fontId="24" fillId="34" borderId="23" xfId="7" applyNumberFormat="1" applyFont="1" applyFill="1" applyBorder="1" applyAlignment="1">
      <alignment horizontal="center"/>
    </xf>
    <xf numFmtId="2" fontId="24" fillId="34" borderId="11" xfId="1" applyNumberFormat="1" applyFont="1" applyFill="1" applyBorder="1" applyAlignment="1">
      <alignment horizontal="center"/>
    </xf>
    <xf numFmtId="169" fontId="24" fillId="34" borderId="0" xfId="1" applyNumberFormat="1" applyFont="1" applyFill="1" applyBorder="1" applyAlignment="1">
      <alignment horizontal="center"/>
    </xf>
    <xf numFmtId="2" fontId="24" fillId="34" borderId="11" xfId="7" applyNumberFormat="1" applyFont="1" applyFill="1" applyBorder="1" applyAlignment="1">
      <alignment horizontal="center"/>
    </xf>
    <xf numFmtId="2" fontId="19" fillId="33" borderId="14" xfId="0" applyNumberFormat="1" applyFont="1" applyFill="1" applyBorder="1" applyAlignment="1">
      <alignment horizontal="center"/>
    </xf>
    <xf numFmtId="2" fontId="19" fillId="33" borderId="0" xfId="0" applyNumberFormat="1" applyFont="1" applyFill="1" applyAlignment="1">
      <alignment horizontal="center"/>
    </xf>
    <xf numFmtId="2" fontId="19" fillId="33" borderId="10" xfId="0" applyNumberFormat="1" applyFont="1" applyFill="1" applyBorder="1" applyAlignment="1">
      <alignment horizontal="center"/>
    </xf>
    <xf numFmtId="3" fontId="19" fillId="33" borderId="10" xfId="0" applyNumberFormat="1" applyFont="1" applyFill="1" applyBorder="1" applyAlignment="1">
      <alignment horizontal="center"/>
    </xf>
    <xf numFmtId="3" fontId="19" fillId="33" borderId="0" xfId="0" applyNumberFormat="1" applyFont="1" applyFill="1" applyBorder="1" applyAlignment="1">
      <alignment horizontal="center"/>
    </xf>
    <xf numFmtId="3" fontId="19" fillId="33" borderId="15" xfId="0" applyNumberFormat="1" applyFont="1" applyFill="1" applyBorder="1" applyAlignment="1">
      <alignment horizontal="center"/>
    </xf>
    <xf numFmtId="2" fontId="19" fillId="33" borderId="14" xfId="0" quotePrefix="1" applyNumberFormat="1" applyFont="1" applyFill="1" applyBorder="1" applyAlignment="1">
      <alignment horizontal="center"/>
    </xf>
    <xf numFmtId="4" fontId="19" fillId="33" borderId="0" xfId="0" applyNumberFormat="1" applyFont="1" applyFill="1" applyAlignment="1">
      <alignment horizontal="center"/>
    </xf>
    <xf numFmtId="3" fontId="24" fillId="33" borderId="15" xfId="7" applyNumberFormat="1" applyFont="1" applyFill="1" applyBorder="1" applyAlignment="1">
      <alignment horizontal="center"/>
    </xf>
    <xf numFmtId="3" fontId="19" fillId="33" borderId="0" xfId="0" applyNumberFormat="1" applyFont="1" applyFill="1" applyAlignment="1">
      <alignment horizontal="center"/>
    </xf>
    <xf numFmtId="3" fontId="24" fillId="33" borderId="0" xfId="7" applyNumberFormat="1" applyFont="1" applyFill="1" applyBorder="1" applyAlignment="1">
      <alignment horizontal="center"/>
    </xf>
    <xf numFmtId="165" fontId="24" fillId="33" borderId="0" xfId="1" applyNumberFormat="1" applyFont="1" applyFill="1" applyBorder="1" applyAlignment="1">
      <alignment horizontal="center"/>
    </xf>
    <xf numFmtId="168" fontId="19" fillId="33" borderId="23" xfId="0" applyNumberFormat="1" applyFont="1" applyFill="1" applyBorder="1" applyAlignment="1">
      <alignment horizontal="center"/>
    </xf>
    <xf numFmtId="3" fontId="19" fillId="33" borderId="0" xfId="0" quotePrefix="1" applyNumberFormat="1" applyFont="1" applyFill="1" applyAlignment="1">
      <alignment horizontal="center"/>
    </xf>
    <xf numFmtId="3" fontId="20" fillId="33" borderId="0" xfId="0" quotePrefix="1" applyNumberFormat="1" applyFont="1" applyFill="1" applyBorder="1" applyAlignment="1">
      <alignment horizontal="center" wrapText="1"/>
    </xf>
    <xf numFmtId="9" fontId="24" fillId="33" borderId="0" xfId="7" applyNumberFormat="1" applyFont="1" applyFill="1" applyBorder="1" applyAlignment="1">
      <alignment horizontal="center"/>
    </xf>
    <xf numFmtId="164" fontId="24" fillId="33" borderId="23" xfId="7" applyNumberFormat="1" applyFont="1" applyFill="1" applyBorder="1" applyAlignment="1">
      <alignment horizontal="center"/>
    </xf>
    <xf numFmtId="2" fontId="24" fillId="33" borderId="11" xfId="1" applyNumberFormat="1" applyFont="1" applyFill="1" applyBorder="1" applyAlignment="1">
      <alignment horizontal="center"/>
    </xf>
    <xf numFmtId="2" fontId="24" fillId="33" borderId="11" xfId="7" applyNumberFormat="1" applyFont="1" applyFill="1" applyBorder="1" applyAlignment="1">
      <alignment horizontal="center"/>
    </xf>
    <xf numFmtId="0" fontId="19" fillId="33" borderId="14" xfId="0" applyFont="1" applyFill="1" applyBorder="1" applyAlignment="1">
      <alignment horizontal="center"/>
    </xf>
    <xf numFmtId="0" fontId="19" fillId="33" borderId="0" xfId="0" applyFont="1" applyFill="1" applyAlignment="1">
      <alignment horizontal="center"/>
    </xf>
    <xf numFmtId="2" fontId="19" fillId="33" borderId="0" xfId="0" applyNumberFormat="1" applyFont="1" applyFill="1" applyBorder="1" applyAlignment="1">
      <alignment horizontal="center"/>
    </xf>
    <xf numFmtId="4" fontId="19" fillId="33" borderId="0" xfId="0" applyNumberFormat="1" applyFont="1" applyFill="1" applyBorder="1" applyAlignment="1">
      <alignment horizontal="center"/>
    </xf>
    <xf numFmtId="3" fontId="19" fillId="33" borderId="0" xfId="0" quotePrefix="1" applyNumberFormat="1" applyFont="1" applyFill="1" applyBorder="1" applyAlignment="1">
      <alignment horizontal="center"/>
    </xf>
    <xf numFmtId="2" fontId="19" fillId="35" borderId="14" xfId="0" applyNumberFormat="1" applyFont="1" applyFill="1" applyBorder="1" applyAlignment="1">
      <alignment horizontal="center"/>
    </xf>
    <xf numFmtId="2" fontId="19" fillId="35" borderId="0" xfId="0" applyNumberFormat="1" applyFont="1" applyFill="1" applyAlignment="1">
      <alignment horizontal="center"/>
    </xf>
    <xf numFmtId="0" fontId="19" fillId="35" borderId="0" xfId="0" applyFont="1" applyFill="1" applyAlignment="1">
      <alignment horizontal="center"/>
    </xf>
    <xf numFmtId="2" fontId="19" fillId="35" borderId="10" xfId="0" applyNumberFormat="1" applyFont="1" applyFill="1" applyBorder="1" applyAlignment="1">
      <alignment horizontal="center"/>
    </xf>
    <xf numFmtId="3" fontId="19" fillId="35" borderId="10" xfId="0" applyNumberFormat="1" applyFont="1" applyFill="1" applyBorder="1" applyAlignment="1">
      <alignment horizontal="center"/>
    </xf>
    <xf numFmtId="3" fontId="19" fillId="35" borderId="0" xfId="0" quotePrefix="1" applyNumberFormat="1" applyFont="1" applyFill="1" applyAlignment="1">
      <alignment horizontal="center"/>
    </xf>
    <xf numFmtId="3" fontId="19" fillId="35" borderId="0" xfId="0" applyNumberFormat="1" applyFont="1" applyFill="1" applyAlignment="1">
      <alignment horizontal="center"/>
    </xf>
    <xf numFmtId="3" fontId="19" fillId="35" borderId="0" xfId="0" applyNumberFormat="1" applyFont="1" applyFill="1" applyBorder="1" applyAlignment="1">
      <alignment horizontal="center"/>
    </xf>
    <xf numFmtId="3" fontId="19" fillId="35" borderId="15" xfId="0" applyNumberFormat="1" applyFont="1" applyFill="1" applyBorder="1" applyAlignment="1">
      <alignment horizontal="center"/>
    </xf>
    <xf numFmtId="2" fontId="19" fillId="35" borderId="14" xfId="0" quotePrefix="1" applyNumberFormat="1" applyFont="1" applyFill="1" applyBorder="1" applyAlignment="1">
      <alignment horizontal="center"/>
    </xf>
    <xf numFmtId="4" fontId="19" fillId="35" borderId="0" xfId="0" applyNumberFormat="1" applyFont="1" applyFill="1" applyAlignment="1">
      <alignment horizontal="center"/>
    </xf>
    <xf numFmtId="3" fontId="24" fillId="35" borderId="15" xfId="7" applyNumberFormat="1" applyFont="1" applyFill="1" applyBorder="1" applyAlignment="1">
      <alignment horizontal="center"/>
    </xf>
    <xf numFmtId="3" fontId="24" fillId="35" borderId="0" xfId="7" applyNumberFormat="1" applyFont="1" applyFill="1" applyBorder="1" applyAlignment="1">
      <alignment horizontal="center"/>
    </xf>
    <xf numFmtId="165" fontId="24" fillId="35" borderId="0" xfId="1" applyNumberFormat="1" applyFont="1" applyFill="1" applyBorder="1" applyAlignment="1">
      <alignment horizontal="center"/>
    </xf>
    <xf numFmtId="168" fontId="19" fillId="35" borderId="23" xfId="0" applyNumberFormat="1" applyFont="1" applyFill="1" applyBorder="1" applyAlignment="1">
      <alignment horizontal="center"/>
    </xf>
    <xf numFmtId="3" fontId="20" fillId="35" borderId="0" xfId="0" quotePrefix="1" applyNumberFormat="1" applyFont="1" applyFill="1" applyBorder="1" applyAlignment="1">
      <alignment horizontal="center" wrapText="1"/>
    </xf>
    <xf numFmtId="9" fontId="24" fillId="35" borderId="0" xfId="7" applyNumberFormat="1" applyFont="1" applyFill="1" applyBorder="1" applyAlignment="1">
      <alignment horizontal="center"/>
    </xf>
    <xf numFmtId="164" fontId="24" fillId="35" borderId="23" xfId="7" applyNumberFormat="1" applyFont="1" applyFill="1" applyBorder="1" applyAlignment="1">
      <alignment horizontal="center"/>
    </xf>
    <xf numFmtId="2" fontId="24" fillId="35" borderId="11" xfId="1" applyNumberFormat="1" applyFont="1" applyFill="1" applyBorder="1" applyAlignment="1">
      <alignment horizontal="center"/>
    </xf>
    <xf numFmtId="2" fontId="24" fillId="35" borderId="11" xfId="7" applyNumberFormat="1" applyFont="1" applyFill="1" applyBorder="1" applyAlignment="1">
      <alignment horizontal="center"/>
    </xf>
    <xf numFmtId="0" fontId="19" fillId="35" borderId="14" xfId="0" applyFont="1" applyFill="1" applyBorder="1" applyAlignment="1">
      <alignment horizontal="center"/>
    </xf>
    <xf numFmtId="3" fontId="19" fillId="36" borderId="0" xfId="0" quotePrefix="1" applyNumberFormat="1" applyFont="1" applyFill="1" applyAlignment="1">
      <alignment horizontal="center"/>
    </xf>
    <xf numFmtId="2" fontId="19" fillId="36" borderId="14" xfId="0" quotePrefix="1" applyNumberFormat="1" applyFont="1" applyFill="1" applyBorder="1" applyAlignment="1">
      <alignment horizontal="center"/>
    </xf>
    <xf numFmtId="2" fontId="27" fillId="36" borderId="14" xfId="0" quotePrefix="1" applyNumberFormat="1" applyFont="1" applyFill="1" applyBorder="1" applyAlignment="1">
      <alignment horizontal="center"/>
    </xf>
    <xf numFmtId="3" fontId="28" fillId="36" borderId="0" xfId="0" applyNumberFormat="1" applyFont="1" applyFill="1" applyAlignment="1">
      <alignment horizontal="center"/>
    </xf>
    <xf numFmtId="3" fontId="28" fillId="36" borderId="0" xfId="0" quotePrefix="1" applyNumberFormat="1" applyFont="1" applyFill="1" applyAlignment="1">
      <alignment horizontal="center"/>
    </xf>
    <xf numFmtId="0" fontId="27" fillId="0" borderId="14" xfId="0" applyFont="1" applyFill="1" applyBorder="1" applyAlignment="1">
      <alignment horizontal="left"/>
    </xf>
    <xf numFmtId="0" fontId="23" fillId="34" borderId="38" xfId="7" applyFont="1" applyFill="1" applyBorder="1" applyAlignment="1">
      <alignment horizontal="center"/>
    </xf>
    <xf numFmtId="0" fontId="19" fillId="33" borderId="38" xfId="0" applyFont="1" applyFill="1" applyBorder="1" applyAlignment="1">
      <alignment horizontal="center"/>
    </xf>
    <xf numFmtId="0" fontId="19" fillId="36" borderId="38" xfId="0" applyFont="1" applyFill="1" applyBorder="1" applyAlignment="1">
      <alignment horizontal="center"/>
    </xf>
    <xf numFmtId="0" fontId="19" fillId="35" borderId="38" xfId="0" applyFont="1" applyFill="1" applyBorder="1" applyAlignment="1">
      <alignment horizontal="center"/>
    </xf>
    <xf numFmtId="3" fontId="19" fillId="0" borderId="23" xfId="0" applyNumberFormat="1" applyFont="1" applyFill="1" applyBorder="1" applyAlignment="1">
      <alignment horizontal="center"/>
    </xf>
    <xf numFmtId="2" fontId="19" fillId="39" borderId="14" xfId="0" applyNumberFormat="1" applyFont="1" applyFill="1" applyBorder="1" applyAlignment="1">
      <alignment horizontal="center"/>
    </xf>
    <xf numFmtId="2" fontId="19" fillId="39" borderId="0" xfId="0" applyNumberFormat="1" applyFont="1" applyFill="1" applyAlignment="1">
      <alignment horizontal="center"/>
    </xf>
    <xf numFmtId="2" fontId="19" fillId="39" borderId="10" xfId="0" applyNumberFormat="1" applyFont="1" applyFill="1" applyBorder="1" applyAlignment="1">
      <alignment horizontal="center"/>
    </xf>
    <xf numFmtId="3" fontId="19" fillId="39" borderId="10" xfId="0" applyNumberFormat="1" applyFont="1" applyFill="1" applyBorder="1" applyAlignment="1">
      <alignment horizontal="center"/>
    </xf>
    <xf numFmtId="3" fontId="19" fillId="39" borderId="0" xfId="0" applyNumberFormat="1" applyFont="1" applyFill="1" applyBorder="1" applyAlignment="1">
      <alignment horizontal="center"/>
    </xf>
    <xf numFmtId="3" fontId="19" fillId="39" borderId="15" xfId="0" applyNumberFormat="1" applyFont="1" applyFill="1" applyBorder="1" applyAlignment="1">
      <alignment horizontal="center"/>
    </xf>
    <xf numFmtId="2" fontId="19" fillId="39" borderId="14" xfId="0" quotePrefix="1" applyNumberFormat="1" applyFont="1" applyFill="1" applyBorder="1" applyAlignment="1">
      <alignment horizontal="center"/>
    </xf>
    <xf numFmtId="4" fontId="19" fillId="39" borderId="0" xfId="0" applyNumberFormat="1" applyFont="1" applyFill="1" applyAlignment="1">
      <alignment horizontal="center"/>
    </xf>
    <xf numFmtId="3" fontId="24" fillId="39" borderId="15" xfId="7" applyNumberFormat="1" applyFont="1" applyFill="1" applyBorder="1" applyAlignment="1">
      <alignment horizontal="center"/>
    </xf>
    <xf numFmtId="3" fontId="19" fillId="39" borderId="0" xfId="0" applyNumberFormat="1" applyFont="1" applyFill="1" applyAlignment="1">
      <alignment horizontal="center"/>
    </xf>
    <xf numFmtId="3" fontId="24" fillId="39" borderId="0" xfId="7" applyNumberFormat="1" applyFont="1" applyFill="1" applyBorder="1" applyAlignment="1">
      <alignment horizontal="center"/>
    </xf>
    <xf numFmtId="165" fontId="24" fillId="39" borderId="0" xfId="1" applyNumberFormat="1" applyFont="1" applyFill="1" applyBorder="1" applyAlignment="1">
      <alignment horizontal="center"/>
    </xf>
    <xf numFmtId="168" fontId="19" fillId="39" borderId="23" xfId="0" applyNumberFormat="1" applyFont="1" applyFill="1" applyBorder="1" applyAlignment="1">
      <alignment horizontal="center"/>
    </xf>
    <xf numFmtId="3" fontId="19" fillId="39" borderId="0" xfId="0" quotePrefix="1" applyNumberFormat="1" applyFont="1" applyFill="1" applyAlignment="1">
      <alignment horizontal="center"/>
    </xf>
    <xf numFmtId="3" fontId="20" fillId="39" borderId="0" xfId="0" quotePrefix="1" applyNumberFormat="1" applyFont="1" applyFill="1" applyBorder="1" applyAlignment="1">
      <alignment horizontal="center" wrapText="1"/>
    </xf>
    <xf numFmtId="9" fontId="24" fillId="39" borderId="0" xfId="7" applyNumberFormat="1" applyFont="1" applyFill="1" applyBorder="1" applyAlignment="1">
      <alignment horizontal="center"/>
    </xf>
    <xf numFmtId="164" fontId="24" fillId="39" borderId="23" xfId="7" applyNumberFormat="1" applyFont="1" applyFill="1" applyBorder="1" applyAlignment="1">
      <alignment horizontal="center"/>
    </xf>
    <xf numFmtId="2" fontId="24" fillId="39" borderId="11" xfId="1" applyNumberFormat="1" applyFont="1" applyFill="1" applyBorder="1" applyAlignment="1">
      <alignment horizontal="center"/>
    </xf>
    <xf numFmtId="2" fontId="24" fillId="39" borderId="11" xfId="7" applyNumberFormat="1" applyFont="1" applyFill="1" applyBorder="1" applyAlignment="1">
      <alignment horizontal="center"/>
    </xf>
    <xf numFmtId="0" fontId="19" fillId="39" borderId="14" xfId="0" applyFont="1" applyFill="1" applyBorder="1" applyAlignment="1">
      <alignment horizontal="center"/>
    </xf>
    <xf numFmtId="0" fontId="19" fillId="39" borderId="38" xfId="0" applyFont="1" applyFill="1" applyBorder="1" applyAlignment="1">
      <alignment horizontal="center"/>
    </xf>
    <xf numFmtId="0" fontId="19" fillId="39" borderId="0" xfId="0" applyFont="1" applyFill="1" applyAlignment="1">
      <alignment horizontal="center"/>
    </xf>
    <xf numFmtId="0" fontId="19" fillId="34" borderId="57" xfId="0" applyFont="1" applyFill="1" applyBorder="1" applyAlignment="1">
      <alignment horizontal="center"/>
    </xf>
    <xf numFmtId="0" fontId="19" fillId="0" borderId="38" xfId="0" applyFont="1" applyFill="1" applyBorder="1" applyAlignment="1">
      <alignment horizontal="center"/>
    </xf>
    <xf numFmtId="0" fontId="19" fillId="39" borderId="58" xfId="0" applyFont="1" applyFill="1" applyBorder="1"/>
    <xf numFmtId="165" fontId="19" fillId="39" borderId="60" xfId="0" applyNumberFormat="1" applyFont="1" applyFill="1" applyBorder="1" applyAlignment="1">
      <alignment horizontal="center"/>
    </xf>
    <xf numFmtId="0" fontId="19" fillId="0" borderId="57" xfId="0" applyFont="1" applyFill="1" applyBorder="1" applyAlignment="1">
      <alignment horizontal="center"/>
    </xf>
    <xf numFmtId="166" fontId="19" fillId="33" borderId="29" xfId="43" applyNumberFormat="1" applyFont="1" applyFill="1" applyBorder="1" applyAlignment="1">
      <alignment horizontal="center"/>
    </xf>
    <xf numFmtId="166" fontId="19" fillId="35" borderId="33" xfId="43" applyNumberFormat="1" applyFont="1" applyFill="1" applyBorder="1" applyAlignment="1">
      <alignment horizontal="center"/>
    </xf>
    <xf numFmtId="166" fontId="19" fillId="36" borderId="33" xfId="43" applyNumberFormat="1" applyFont="1" applyFill="1" applyBorder="1" applyAlignment="1">
      <alignment horizontal="center"/>
    </xf>
    <xf numFmtId="166" fontId="19" fillId="0" borderId="36" xfId="43" applyNumberFormat="1" applyFont="1" applyBorder="1" applyAlignment="1">
      <alignment horizontal="center"/>
    </xf>
    <xf numFmtId="166" fontId="19" fillId="39" borderId="59" xfId="43" applyNumberFormat="1" applyFont="1" applyFill="1" applyBorder="1" applyAlignment="1">
      <alignment horizontal="center"/>
    </xf>
    <xf numFmtId="165" fontId="19" fillId="39" borderId="60" xfId="1" applyNumberFormat="1" applyFont="1" applyFill="1" applyBorder="1" applyAlignment="1">
      <alignment horizontal="center"/>
    </xf>
    <xf numFmtId="166" fontId="19" fillId="39" borderId="59" xfId="0" applyNumberFormat="1" applyFont="1" applyFill="1" applyBorder="1" applyAlignment="1">
      <alignment horizontal="center"/>
    </xf>
    <xf numFmtId="165" fontId="19" fillId="39" borderId="62" xfId="1" applyNumberFormat="1" applyFont="1" applyFill="1" applyBorder="1" applyAlignment="1">
      <alignment horizontal="center"/>
    </xf>
    <xf numFmtId="166" fontId="21" fillId="0" borderId="25" xfId="43" applyNumberFormat="1" applyFont="1" applyBorder="1" applyAlignment="1">
      <alignment horizontal="center"/>
    </xf>
    <xf numFmtId="0" fontId="23" fillId="0" borderId="0" xfId="7" applyFont="1" applyFill="1"/>
    <xf numFmtId="0" fontId="19" fillId="34" borderId="55" xfId="0" applyFont="1" applyFill="1" applyBorder="1" applyAlignment="1">
      <alignment horizontal="center"/>
    </xf>
    <xf numFmtId="165" fontId="20" fillId="0" borderId="0" xfId="1" quotePrefix="1" applyNumberFormat="1" applyFont="1" applyFill="1" applyBorder="1" applyAlignment="1">
      <alignment horizontal="center" wrapText="1"/>
    </xf>
    <xf numFmtId="0" fontId="21" fillId="0" borderId="44" xfId="0" applyFont="1" applyFill="1" applyBorder="1" applyAlignment="1">
      <alignment horizontal="left" vertical="center" wrapText="1"/>
    </xf>
    <xf numFmtId="0" fontId="19" fillId="39" borderId="38" xfId="0" applyFont="1" applyFill="1" applyBorder="1" applyAlignment="1">
      <alignment horizontal="left"/>
    </xf>
    <xf numFmtId="0" fontId="19" fillId="33" borderId="38" xfId="0" applyFont="1" applyFill="1" applyBorder="1" applyAlignment="1">
      <alignment horizontal="left"/>
    </xf>
    <xf numFmtId="0" fontId="19" fillId="36" borderId="38" xfId="0" applyFont="1" applyFill="1" applyBorder="1" applyAlignment="1">
      <alignment horizontal="left"/>
    </xf>
    <xf numFmtId="0" fontId="19" fillId="35" borderId="38" xfId="0" applyFont="1" applyFill="1" applyBorder="1" applyAlignment="1">
      <alignment horizontal="left"/>
    </xf>
    <xf numFmtId="1" fontId="21" fillId="0" borderId="41" xfId="0" applyNumberFormat="1" applyFont="1" applyFill="1" applyBorder="1" applyAlignment="1">
      <alignment horizontal="center" vertical="center" wrapText="1"/>
    </xf>
    <xf numFmtId="165" fontId="20" fillId="36" borderId="0" xfId="1" quotePrefix="1" applyNumberFormat="1" applyFont="1" applyFill="1" applyBorder="1" applyAlignment="1">
      <alignment horizontal="center" wrapText="1"/>
    </xf>
    <xf numFmtId="165" fontId="20" fillId="39" borderId="0" xfId="1" quotePrefix="1" applyNumberFormat="1" applyFont="1" applyFill="1" applyBorder="1" applyAlignment="1">
      <alignment horizontal="center" wrapText="1"/>
    </xf>
    <xf numFmtId="165" fontId="20" fillId="33" borderId="0" xfId="1" quotePrefix="1" applyNumberFormat="1" applyFont="1" applyFill="1" applyBorder="1" applyAlignment="1">
      <alignment horizontal="center" wrapText="1"/>
    </xf>
    <xf numFmtId="165" fontId="20" fillId="35" borderId="0" xfId="1" quotePrefix="1" applyNumberFormat="1" applyFont="1" applyFill="1" applyBorder="1" applyAlignment="1">
      <alignment horizontal="center" wrapText="1"/>
    </xf>
    <xf numFmtId="3" fontId="19" fillId="36" borderId="38" xfId="0" applyNumberFormat="1" applyFont="1" applyFill="1" applyBorder="1" applyAlignment="1">
      <alignment horizontal="center"/>
    </xf>
    <xf numFmtId="3" fontId="19" fillId="0" borderId="38" xfId="0" applyNumberFormat="1" applyFont="1" applyFill="1" applyBorder="1" applyAlignment="1">
      <alignment horizontal="center"/>
    </xf>
    <xf numFmtId="3" fontId="19" fillId="39" borderId="38" xfId="0" applyNumberFormat="1" applyFont="1" applyFill="1" applyBorder="1" applyAlignment="1">
      <alignment horizontal="center"/>
    </xf>
    <xf numFmtId="3" fontId="19" fillId="33" borderId="38" xfId="0" applyNumberFormat="1" applyFont="1" applyFill="1" applyBorder="1" applyAlignment="1">
      <alignment horizontal="center"/>
    </xf>
    <xf numFmtId="3" fontId="19" fillId="35" borderId="38" xfId="0" applyNumberFormat="1" applyFont="1" applyFill="1" applyBorder="1" applyAlignment="1">
      <alignment horizontal="center"/>
    </xf>
    <xf numFmtId="165" fontId="20" fillId="34" borderId="0" xfId="1" quotePrefix="1" applyNumberFormat="1" applyFont="1" applyFill="1" applyBorder="1" applyAlignment="1">
      <alignment horizontal="center" wrapText="1"/>
    </xf>
    <xf numFmtId="3" fontId="19" fillId="34" borderId="38" xfId="0" applyNumberFormat="1" applyFont="1" applyFill="1" applyBorder="1" applyAlignment="1">
      <alignment horizontal="center"/>
    </xf>
    <xf numFmtId="1" fontId="21" fillId="0" borderId="0" xfId="0" applyNumberFormat="1" applyFont="1" applyFill="1" applyBorder="1" applyAlignment="1">
      <alignment horizontal="center"/>
    </xf>
    <xf numFmtId="0" fontId="21" fillId="38" borderId="24" xfId="0" applyFont="1" applyFill="1" applyBorder="1"/>
    <xf numFmtId="166" fontId="21" fillId="38" borderId="61" xfId="43" applyNumberFormat="1" applyFont="1" applyFill="1" applyBorder="1" applyAlignment="1">
      <alignment horizontal="center"/>
    </xf>
    <xf numFmtId="10" fontId="19" fillId="38" borderId="61" xfId="0" applyNumberFormat="1" applyFont="1" applyFill="1" applyBorder="1" applyAlignment="1">
      <alignment horizontal="center"/>
    </xf>
    <xf numFmtId="0" fontId="21" fillId="38" borderId="61" xfId="0" applyFont="1" applyFill="1" applyBorder="1" applyAlignment="1">
      <alignment horizontal="center"/>
    </xf>
    <xf numFmtId="166" fontId="21" fillId="38" borderId="61" xfId="0" applyNumberFormat="1" applyFont="1" applyFill="1" applyBorder="1" applyAlignment="1">
      <alignment horizontal="center"/>
    </xf>
    <xf numFmtId="165" fontId="21" fillId="38" borderId="61" xfId="1" applyNumberFormat="1" applyFont="1" applyFill="1" applyBorder="1" applyAlignment="1">
      <alignment horizontal="center"/>
    </xf>
    <xf numFmtId="165" fontId="21" fillId="38" borderId="56" xfId="0" applyNumberFormat="1" applyFont="1" applyFill="1" applyBorder="1" applyAlignment="1">
      <alignment horizontal="center"/>
    </xf>
    <xf numFmtId="0" fontId="30" fillId="40" borderId="24" xfId="0" applyFont="1" applyFill="1" applyBorder="1" applyAlignment="1">
      <alignment vertical="center" wrapText="1"/>
    </xf>
    <xf numFmtId="0" fontId="18" fillId="0" borderId="24" xfId="0" applyFont="1" applyFill="1" applyBorder="1" applyAlignment="1">
      <alignment vertical="center" wrapText="1"/>
    </xf>
    <xf numFmtId="0" fontId="18" fillId="42" borderId="24" xfId="0" applyFont="1" applyFill="1" applyBorder="1" applyAlignment="1">
      <alignment vertical="center" wrapText="1"/>
    </xf>
    <xf numFmtId="0" fontId="21" fillId="0" borderId="46" xfId="0" quotePrefix="1" applyNumberFormat="1" applyFont="1" applyFill="1" applyBorder="1" applyAlignment="1">
      <alignment wrapText="1"/>
    </xf>
    <xf numFmtId="0" fontId="21" fillId="0" borderId="46" xfId="0" quotePrefix="1" applyNumberFormat="1" applyFont="1" applyFill="1" applyBorder="1" applyAlignment="1">
      <alignment horizontal="center" wrapText="1"/>
    </xf>
    <xf numFmtId="0" fontId="21" fillId="0" borderId="69" xfId="0" quotePrefix="1" applyNumberFormat="1" applyFont="1" applyFill="1" applyBorder="1" applyAlignment="1">
      <alignment wrapText="1"/>
    </xf>
    <xf numFmtId="0" fontId="21" fillId="0" borderId="70" xfId="0" quotePrefix="1" applyNumberFormat="1" applyFont="1" applyFill="1" applyBorder="1" applyAlignment="1">
      <alignment wrapText="1"/>
    </xf>
    <xf numFmtId="10" fontId="21" fillId="0" borderId="46" xfId="1" quotePrefix="1" applyNumberFormat="1" applyFont="1" applyFill="1" applyBorder="1" applyAlignment="1">
      <alignment wrapText="1"/>
    </xf>
    <xf numFmtId="0" fontId="21" fillId="0" borderId="46" xfId="0" applyNumberFormat="1" applyFont="1" applyFill="1" applyBorder="1" applyAlignment="1">
      <alignment horizontal="center" wrapText="1"/>
    </xf>
    <xf numFmtId="0" fontId="19" fillId="0" borderId="46" xfId="0" applyFont="1" applyFill="1" applyBorder="1"/>
    <xf numFmtId="0" fontId="19" fillId="0" borderId="0" xfId="0" applyFont="1"/>
    <xf numFmtId="10" fontId="19" fillId="0" borderId="0" xfId="0" applyNumberFormat="1" applyFont="1"/>
    <xf numFmtId="0" fontId="19" fillId="33" borderId="0" xfId="0" applyFont="1" applyFill="1"/>
    <xf numFmtId="10" fontId="19" fillId="33" borderId="0" xfId="0" applyNumberFormat="1" applyFont="1" applyFill="1"/>
    <xf numFmtId="0" fontId="19" fillId="36" borderId="0" xfId="0" applyFont="1" applyFill="1"/>
    <xf numFmtId="10" fontId="19" fillId="36" borderId="0" xfId="0" applyNumberFormat="1" applyFont="1" applyFill="1"/>
    <xf numFmtId="0" fontId="19" fillId="35" borderId="0" xfId="0" applyFont="1" applyFill="1"/>
    <xf numFmtId="10" fontId="19" fillId="35" borderId="0" xfId="0" applyNumberFormat="1" applyFont="1" applyFill="1"/>
    <xf numFmtId="0" fontId="19" fillId="39" borderId="0" xfId="0" applyFont="1" applyFill="1"/>
    <xf numFmtId="10" fontId="19" fillId="39" borderId="0" xfId="0" applyNumberFormat="1" applyFont="1" applyFill="1"/>
    <xf numFmtId="0" fontId="32" fillId="43" borderId="14" xfId="0" applyFont="1" applyFill="1" applyBorder="1" applyAlignment="1">
      <alignment horizontal="center"/>
    </xf>
    <xf numFmtId="0" fontId="32" fillId="44" borderId="14" xfId="0" applyFont="1" applyFill="1" applyBorder="1" applyAlignment="1">
      <alignment horizontal="center"/>
    </xf>
    <xf numFmtId="0" fontId="32" fillId="45" borderId="14" xfId="0" applyFont="1" applyFill="1" applyBorder="1" applyAlignment="1">
      <alignment horizontal="center"/>
    </xf>
    <xf numFmtId="0" fontId="32" fillId="46" borderId="14" xfId="0" applyFont="1" applyFill="1" applyBorder="1" applyAlignment="1">
      <alignment horizontal="center"/>
    </xf>
    <xf numFmtId="0" fontId="32" fillId="43" borderId="57" xfId="0" applyFont="1" applyFill="1" applyBorder="1" applyAlignment="1">
      <alignment horizontal="center"/>
    </xf>
    <xf numFmtId="0" fontId="32" fillId="0" borderId="14" xfId="0" applyFont="1" applyFill="1" applyBorder="1" applyAlignment="1">
      <alignment horizont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21" fillId="41" borderId="24" xfId="0" applyFont="1" applyFill="1" applyBorder="1" applyAlignment="1">
      <alignment horizontal="center" vertical="center" wrapText="1"/>
    </xf>
    <xf numFmtId="0" fontId="21" fillId="41" borderId="61" xfId="0" applyFont="1" applyFill="1" applyBorder="1" applyAlignment="1">
      <alignment horizontal="center" vertical="center" wrapText="1"/>
    </xf>
    <xf numFmtId="0" fontId="21" fillId="41" borderId="61" xfId="0" applyFont="1" applyFill="1" applyBorder="1" applyAlignment="1">
      <alignment horizontal="center" vertical="center"/>
    </xf>
    <xf numFmtId="0" fontId="21" fillId="41" borderId="56" xfId="0" applyFont="1" applyFill="1" applyBorder="1" applyAlignment="1">
      <alignment horizontal="center" vertical="center"/>
    </xf>
    <xf numFmtId="0" fontId="29" fillId="39" borderId="63" xfId="0" applyFont="1" applyFill="1" applyBorder="1" applyAlignment="1">
      <alignment horizontal="left" vertical="center" wrapText="1"/>
    </xf>
    <xf numFmtId="0" fontId="29" fillId="39" borderId="64" xfId="0" applyFont="1" applyFill="1" applyBorder="1" applyAlignment="1">
      <alignment horizontal="left" vertical="center" wrapText="1"/>
    </xf>
    <xf numFmtId="0" fontId="29" fillId="39" borderId="65" xfId="0" applyFont="1" applyFill="1" applyBorder="1" applyAlignment="1">
      <alignment horizontal="left" vertical="center" wrapText="1"/>
    </xf>
    <xf numFmtId="0" fontId="29" fillId="39" borderId="10" xfId="0" applyFont="1" applyFill="1" applyBorder="1" applyAlignment="1">
      <alignment horizontal="left" vertical="center" wrapText="1"/>
    </xf>
    <xf numFmtId="0" fontId="29" fillId="39" borderId="0" xfId="0" applyFont="1" applyFill="1" applyBorder="1" applyAlignment="1">
      <alignment horizontal="left" vertical="center" wrapText="1"/>
    </xf>
    <xf numFmtId="0" fontId="29" fillId="39" borderId="11" xfId="0" applyFont="1" applyFill="1" applyBorder="1" applyAlignment="1">
      <alignment horizontal="left" vertical="center" wrapText="1"/>
    </xf>
    <xf numFmtId="0" fontId="29" fillId="39" borderId="66" xfId="0" applyFont="1" applyFill="1" applyBorder="1" applyAlignment="1">
      <alignment horizontal="left" vertical="center" wrapText="1"/>
    </xf>
    <xf numFmtId="0" fontId="29" fillId="39" borderId="67" xfId="0" applyFont="1" applyFill="1" applyBorder="1" applyAlignment="1">
      <alignment horizontal="left" vertical="center" wrapText="1"/>
    </xf>
    <xf numFmtId="0" fontId="29" fillId="39" borderId="68" xfId="0" applyFont="1" applyFill="1" applyBorder="1" applyAlignment="1">
      <alignment horizontal="left" vertical="center" wrapText="1"/>
    </xf>
    <xf numFmtId="3" fontId="19" fillId="0" borderId="38" xfId="0" applyNumberFormat="1" applyFont="1" applyFill="1" applyBorder="1"/>
    <xf numFmtId="0" fontId="23" fillId="34" borderId="38" xfId="7" applyFont="1" applyFill="1" applyBorder="1" applyAlignment="1">
      <alignment horizontal="left"/>
    </xf>
    <xf numFmtId="0" fontId="19" fillId="0" borderId="38" xfId="0" applyFont="1" applyFill="1" applyBorder="1" applyAlignment="1">
      <alignment horizontal="left"/>
    </xf>
    <xf numFmtId="0" fontId="31" fillId="38" borderId="0" xfId="0" applyFont="1" applyFill="1"/>
    <xf numFmtId="0" fontId="19" fillId="38" borderId="0" xfId="0" applyFont="1" applyFill="1"/>
    <xf numFmtId="0" fontId="24" fillId="0" borderId="0" xfId="44" applyFont="1"/>
    <xf numFmtId="0" fontId="19" fillId="0" borderId="0" xfId="0" applyFont="1" applyAlignment="1">
      <alignment vertical="center"/>
    </xf>
    <xf numFmtId="0" fontId="34" fillId="0" borderId="0" xfId="0" applyFont="1" applyAlignment="1">
      <alignment vertical="center"/>
    </xf>
    <xf numFmtId="0" fontId="28" fillId="0" borderId="0" xfId="0" applyFont="1"/>
    <xf numFmtId="0" fontId="34" fillId="0" borderId="0" xfId="0" applyFont="1" applyAlignment="1">
      <alignment horizontal="center" vertical="center"/>
    </xf>
    <xf numFmtId="0" fontId="19" fillId="0" borderId="0" xfId="0" applyFont="1" applyAlignment="1">
      <alignment horizontal="right"/>
    </xf>
    <xf numFmtId="1" fontId="21" fillId="0" borderId="44" xfId="0" applyNumberFormat="1" applyFont="1" applyFill="1" applyBorder="1" applyAlignment="1">
      <alignment horizontal="center" vertical="center" wrapText="1"/>
    </xf>
    <xf numFmtId="2" fontId="21" fillId="0" borderId="44" xfId="0" applyNumberFormat="1" applyFont="1" applyFill="1" applyBorder="1" applyAlignment="1">
      <alignment horizontal="center" vertical="center" wrapText="1"/>
    </xf>
    <xf numFmtId="2" fontId="21" fillId="0" borderId="40" xfId="0" applyNumberFormat="1" applyFont="1" applyFill="1" applyBorder="1" applyAlignment="1">
      <alignment horizontal="center" vertical="center" wrapText="1"/>
    </xf>
    <xf numFmtId="2" fontId="19" fillId="34" borderId="11" xfId="0" applyNumberFormat="1" applyFont="1" applyFill="1" applyBorder="1" applyAlignment="1">
      <alignment horizontal="center"/>
    </xf>
    <xf numFmtId="2" fontId="19" fillId="39" borderId="11" xfId="0" applyNumberFormat="1" applyFont="1" applyFill="1" applyBorder="1" applyAlignment="1">
      <alignment horizontal="center"/>
    </xf>
    <xf numFmtId="2" fontId="19" fillId="33" borderId="11" xfId="0" applyNumberFormat="1" applyFont="1" applyFill="1" applyBorder="1" applyAlignment="1">
      <alignment horizontal="center"/>
    </xf>
    <xf numFmtId="0" fontId="19" fillId="33" borderId="11" xfId="0" applyFont="1" applyFill="1" applyBorder="1" applyAlignment="1">
      <alignment horizontal="center"/>
    </xf>
    <xf numFmtId="2" fontId="19" fillId="36" borderId="11" xfId="0" applyNumberFormat="1" applyFont="1" applyFill="1" applyBorder="1" applyAlignment="1">
      <alignment horizontal="center"/>
    </xf>
    <xf numFmtId="2" fontId="19" fillId="35" borderId="11" xfId="0" applyNumberFormat="1" applyFont="1" applyFill="1" applyBorder="1" applyAlignment="1">
      <alignment horizontal="center"/>
    </xf>
    <xf numFmtId="0" fontId="19" fillId="35" borderId="11" xfId="0" applyFont="1" applyFill="1" applyBorder="1" applyAlignment="1">
      <alignment horizontal="center"/>
    </xf>
    <xf numFmtId="0" fontId="19" fillId="36" borderId="11" xfId="0" applyFont="1" applyFill="1" applyBorder="1" applyAlignment="1">
      <alignment horizontal="center"/>
    </xf>
    <xf numFmtId="0" fontId="19" fillId="39" borderId="11" xfId="0" applyFont="1" applyFill="1" applyBorder="1" applyAlignment="1">
      <alignment horizontal="center"/>
    </xf>
    <xf numFmtId="2" fontId="19" fillId="0" borderId="11" xfId="0" applyNumberFormat="1" applyFont="1" applyFill="1" applyBorder="1" applyAlignment="1">
      <alignment horizontal="center"/>
    </xf>
    <xf numFmtId="0" fontId="28" fillId="0" borderId="11" xfId="0" applyFont="1" applyFill="1" applyBorder="1" applyAlignment="1">
      <alignment horizontal="center"/>
    </xf>
    <xf numFmtId="167" fontId="19" fillId="0" borderId="11" xfId="0" applyNumberFormat="1" applyFont="1" applyFill="1" applyBorder="1" applyAlignment="1">
      <alignment horizontal="center"/>
    </xf>
    <xf numFmtId="3" fontId="21" fillId="0" borderId="45" xfId="0" applyNumberFormat="1" applyFont="1" applyFill="1" applyBorder="1" applyAlignment="1">
      <alignment horizontal="center" vertical="center" wrapText="1"/>
    </xf>
    <xf numFmtId="3" fontId="19" fillId="35" borderId="0" xfId="0" quotePrefix="1" applyNumberFormat="1" applyFont="1" applyFill="1" applyBorder="1" applyAlignment="1">
      <alignment horizontal="center"/>
    </xf>
    <xf numFmtId="3" fontId="28" fillId="0" borderId="0" xfId="0" quotePrefix="1" applyNumberFormat="1" applyFont="1" applyFill="1" applyBorder="1" applyAlignment="1">
      <alignment horizontal="center"/>
    </xf>
    <xf numFmtId="3" fontId="28" fillId="0" borderId="15" xfId="0" applyNumberFormat="1" applyFont="1" applyFill="1" applyBorder="1" applyAlignment="1">
      <alignment horizontal="center"/>
    </xf>
    <xf numFmtId="49" fontId="19" fillId="0" borderId="0" xfId="0" applyNumberFormat="1" applyFont="1" applyAlignment="1">
      <alignment vertical="center"/>
    </xf>
    <xf numFmtId="49" fontId="24" fillId="0" borderId="0" xfId="44" applyNumberFormat="1" applyFon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23BC2191-3CB1-47DD-A706-A6029193E069}"/>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5FE3D-EF2A-4B06-9D74-476B55E50E6F}">
  <dimension ref="A1:R46"/>
  <sheetViews>
    <sheetView workbookViewId="0">
      <selection activeCell="C24" sqref="C24"/>
    </sheetView>
  </sheetViews>
  <sheetFormatPr defaultColWidth="12.5703125" defaultRowHeight="12.75" x14ac:dyDescent="0.2"/>
  <cols>
    <col min="1" max="1" width="15.5703125" style="304" customWidth="1"/>
    <col min="2" max="2" width="20.28515625" style="304" customWidth="1"/>
    <col min="3" max="16384" width="12.5703125" style="304"/>
  </cols>
  <sheetData>
    <row r="1" spans="1:18" x14ac:dyDescent="0.2">
      <c r="A1" s="340" t="s">
        <v>1218</v>
      </c>
      <c r="B1" s="341"/>
    </row>
    <row r="2" spans="1:18" x14ac:dyDescent="0.2">
      <c r="A2" s="342" t="s">
        <v>1219</v>
      </c>
    </row>
    <row r="3" spans="1:18" x14ac:dyDescent="0.2">
      <c r="A3" s="304" t="s">
        <v>1220</v>
      </c>
    </row>
    <row r="4" spans="1:18" x14ac:dyDescent="0.2">
      <c r="A4" s="304" t="s">
        <v>1221</v>
      </c>
    </row>
    <row r="5" spans="1:18" x14ac:dyDescent="0.2">
      <c r="A5" s="304" t="s">
        <v>1222</v>
      </c>
    </row>
    <row r="8" spans="1:18" x14ac:dyDescent="0.2">
      <c r="A8" s="340" t="s">
        <v>1223</v>
      </c>
      <c r="B8" s="341"/>
    </row>
    <row r="9" spans="1:18" x14ac:dyDescent="0.2">
      <c r="A9" s="343" t="s">
        <v>1224</v>
      </c>
      <c r="B9" s="344"/>
      <c r="C9" s="344"/>
      <c r="D9" s="344"/>
      <c r="E9" s="344"/>
      <c r="F9" s="344"/>
      <c r="G9" s="344"/>
      <c r="H9" s="344"/>
      <c r="I9" s="344"/>
      <c r="J9" s="344"/>
    </row>
    <row r="10" spans="1:18" x14ac:dyDescent="0.2">
      <c r="A10" s="343" t="s">
        <v>1225</v>
      </c>
      <c r="B10" s="344"/>
      <c r="C10" s="344"/>
      <c r="D10" s="344"/>
      <c r="E10" s="344"/>
      <c r="F10" s="344"/>
      <c r="G10" s="344"/>
      <c r="H10" s="344"/>
      <c r="I10" s="344"/>
      <c r="J10" s="344"/>
      <c r="K10" s="344"/>
      <c r="L10" s="344"/>
      <c r="M10" s="344"/>
    </row>
    <row r="11" spans="1:18" x14ac:dyDescent="0.2">
      <c r="A11" s="343" t="s">
        <v>1226</v>
      </c>
      <c r="B11" s="344"/>
      <c r="C11" s="344"/>
      <c r="D11" s="344"/>
      <c r="E11" s="344"/>
      <c r="F11" s="344"/>
      <c r="G11" s="344"/>
      <c r="H11" s="344"/>
      <c r="I11" s="344"/>
      <c r="J11" s="344"/>
      <c r="K11" s="344"/>
      <c r="L11" s="344"/>
      <c r="M11" s="344"/>
      <c r="N11" s="344"/>
      <c r="O11" s="344"/>
      <c r="P11" s="344"/>
      <c r="Q11" s="344"/>
      <c r="R11" s="344"/>
    </row>
    <row r="12" spans="1:18" x14ac:dyDescent="0.2">
      <c r="A12" s="343" t="s">
        <v>1227</v>
      </c>
      <c r="B12" s="344"/>
      <c r="C12" s="344"/>
      <c r="D12" s="344"/>
      <c r="E12" s="344"/>
      <c r="F12" s="344"/>
      <c r="G12" s="344"/>
      <c r="H12" s="344"/>
      <c r="I12" s="344"/>
      <c r="J12" s="344"/>
      <c r="K12" s="344"/>
      <c r="L12" s="344"/>
      <c r="M12" s="344"/>
      <c r="N12" s="344"/>
      <c r="O12" s="344"/>
      <c r="P12" s="344"/>
      <c r="Q12" s="344"/>
    </row>
    <row r="13" spans="1:18" x14ac:dyDescent="0.2">
      <c r="A13" s="345" t="s">
        <v>1228</v>
      </c>
      <c r="B13" s="346"/>
      <c r="C13" s="346"/>
      <c r="D13" s="346"/>
      <c r="E13" s="346"/>
      <c r="F13" s="346"/>
      <c r="G13" s="346"/>
      <c r="H13" s="346"/>
      <c r="I13" s="346"/>
      <c r="J13" s="346"/>
      <c r="K13" s="346"/>
      <c r="L13" s="346"/>
      <c r="M13" s="346"/>
      <c r="N13" s="346"/>
      <c r="O13" s="346"/>
      <c r="P13" s="346"/>
      <c r="Q13" s="346"/>
      <c r="R13" s="346"/>
    </row>
    <row r="15" spans="1:18" x14ac:dyDescent="0.2">
      <c r="E15" s="304" t="s">
        <v>1229</v>
      </c>
    </row>
    <row r="16" spans="1:18" x14ac:dyDescent="0.2">
      <c r="A16" s="340" t="s">
        <v>1230</v>
      </c>
      <c r="B16" s="341"/>
    </row>
    <row r="17" spans="1:2" x14ac:dyDescent="0.2">
      <c r="A17" s="304" t="s">
        <v>1231</v>
      </c>
      <c r="B17" s="304" t="s">
        <v>1232</v>
      </c>
    </row>
    <row r="19" spans="1:2" x14ac:dyDescent="0.2">
      <c r="A19" s="304" t="s">
        <v>1233</v>
      </c>
      <c r="B19" s="342" t="s">
        <v>1234</v>
      </c>
    </row>
    <row r="21" spans="1:2" x14ac:dyDescent="0.2">
      <c r="A21" s="304" t="s">
        <v>1235</v>
      </c>
      <c r="B21" s="304" t="s">
        <v>1236</v>
      </c>
    </row>
    <row r="22" spans="1:2" x14ac:dyDescent="0.2">
      <c r="B22" s="304" t="s">
        <v>1237</v>
      </c>
    </row>
    <row r="23" spans="1:2" x14ac:dyDescent="0.2">
      <c r="B23" s="304" t="s">
        <v>1238</v>
      </c>
    </row>
    <row r="25" spans="1:2" x14ac:dyDescent="0.2">
      <c r="A25" s="304" t="s">
        <v>1239</v>
      </c>
      <c r="B25" s="304" t="s">
        <v>1240</v>
      </c>
    </row>
    <row r="27" spans="1:2" x14ac:dyDescent="0.2">
      <c r="A27" s="304" t="s">
        <v>1241</v>
      </c>
      <c r="B27" s="304" t="s">
        <v>1242</v>
      </c>
    </row>
    <row r="30" spans="1:2" x14ac:dyDescent="0.2">
      <c r="A30" s="340" t="s">
        <v>1243</v>
      </c>
      <c r="B30" s="341"/>
    </row>
    <row r="31" spans="1:2" x14ac:dyDescent="0.2">
      <c r="A31" s="304" t="s">
        <v>1244</v>
      </c>
    </row>
    <row r="32" spans="1:2" x14ac:dyDescent="0.2">
      <c r="A32" s="342" t="s">
        <v>1245</v>
      </c>
    </row>
    <row r="46" spans="1:1" x14ac:dyDescent="0.2">
      <c r="A46" s="347"/>
    </row>
  </sheetData>
  <hyperlinks>
    <hyperlink ref="B19" r:id="rId1" xr:uid="{A384149C-BBD9-4929-A4AC-5F969676B83B}"/>
    <hyperlink ref="A2" r:id="rId2" xr:uid="{B123DED6-EF59-4C29-BEDA-EA554A9F5754}"/>
    <hyperlink ref="A32" r:id="rId3" xr:uid="{D65663FE-A380-44F1-A78A-D906AC63C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04"/>
  <sheetViews>
    <sheetView workbookViewId="0">
      <pane ySplit="1" topLeftCell="A2" activePane="bottomLeft" state="frozen"/>
      <selection pane="bottomLeft" sqref="A1:XFD1048576"/>
    </sheetView>
  </sheetViews>
  <sheetFormatPr defaultRowHeight="12.75" x14ac:dyDescent="0.2"/>
  <cols>
    <col min="1" max="1" width="12.42578125" style="304" bestFit="1" customWidth="1"/>
    <col min="2" max="21" width="9.140625" style="304"/>
    <col min="22" max="22" width="12.5703125" style="100" bestFit="1" customWidth="1"/>
    <col min="23" max="16384" width="9.140625" style="304"/>
  </cols>
  <sheetData>
    <row r="1" spans="1:22" s="303" customFormat="1" ht="115.5" thickBot="1" x14ac:dyDescent="0.25">
      <c r="A1" s="297" t="s">
        <v>1196</v>
      </c>
      <c r="B1" s="298" t="s">
        <v>1197</v>
      </c>
      <c r="C1" s="298" t="s">
        <v>1198</v>
      </c>
      <c r="D1" s="299" t="s">
        <v>1199</v>
      </c>
      <c r="E1" s="297" t="s">
        <v>1200</v>
      </c>
      <c r="F1" s="297" t="s">
        <v>1201</v>
      </c>
      <c r="G1" s="297" t="s">
        <v>1202</v>
      </c>
      <c r="H1" s="297" t="s">
        <v>1203</v>
      </c>
      <c r="I1" s="300" t="s">
        <v>1204</v>
      </c>
      <c r="J1" s="299" t="s">
        <v>1205</v>
      </c>
      <c r="K1" s="297" t="s">
        <v>1206</v>
      </c>
      <c r="L1" s="297" t="s">
        <v>1207</v>
      </c>
      <c r="M1" s="297" t="s">
        <v>1208</v>
      </c>
      <c r="N1" s="301" t="s">
        <v>1209</v>
      </c>
      <c r="O1" s="297" t="s">
        <v>1210</v>
      </c>
      <c r="P1" s="297" t="s">
        <v>1211</v>
      </c>
      <c r="Q1" s="297" t="s">
        <v>1212</v>
      </c>
      <c r="R1" s="301" t="s">
        <v>1213</v>
      </c>
      <c r="S1" s="297" t="s">
        <v>1214</v>
      </c>
      <c r="T1" s="297" t="s">
        <v>1215</v>
      </c>
      <c r="U1" s="300" t="s">
        <v>1216</v>
      </c>
      <c r="V1" s="302" t="s">
        <v>1217</v>
      </c>
    </row>
    <row r="2" spans="1:22" ht="13.5" thickTop="1" x14ac:dyDescent="0.2">
      <c r="A2" s="312" t="s">
        <v>63</v>
      </c>
      <c r="B2" s="312" t="s">
        <v>1195</v>
      </c>
      <c r="C2" s="312" t="s">
        <v>1158</v>
      </c>
      <c r="D2" s="312">
        <v>6.0967999267578126</v>
      </c>
      <c r="E2" s="312">
        <v>571</v>
      </c>
      <c r="F2" s="312">
        <v>245</v>
      </c>
      <c r="G2" s="312">
        <v>232</v>
      </c>
      <c r="H2" s="312">
        <v>93.655689354997307</v>
      </c>
      <c r="I2" s="312">
        <v>40.185015572634569</v>
      </c>
      <c r="J2" s="312">
        <v>325</v>
      </c>
      <c r="K2" s="312">
        <v>105</v>
      </c>
      <c r="L2" s="312">
        <v>40</v>
      </c>
      <c r="M2" s="312">
        <v>85</v>
      </c>
      <c r="N2" s="313">
        <v>0.26153846153846155</v>
      </c>
      <c r="O2" s="312">
        <v>40</v>
      </c>
      <c r="P2" s="312">
        <v>40</v>
      </c>
      <c r="Q2" s="312">
        <v>80</v>
      </c>
      <c r="R2" s="313">
        <v>0.24615384615384617</v>
      </c>
      <c r="S2" s="312">
        <v>0</v>
      </c>
      <c r="T2" s="312">
        <v>0</v>
      </c>
      <c r="U2" s="312">
        <v>0</v>
      </c>
      <c r="V2" s="251" t="s">
        <v>1067</v>
      </c>
    </row>
    <row r="3" spans="1:22" x14ac:dyDescent="0.2">
      <c r="A3" s="306" t="s">
        <v>64</v>
      </c>
      <c r="B3" s="306" t="s">
        <v>1195</v>
      </c>
      <c r="C3" s="306" t="s">
        <v>1158</v>
      </c>
      <c r="D3" s="306">
        <v>3.1667001342773435</v>
      </c>
      <c r="E3" s="306">
        <v>627</v>
      </c>
      <c r="F3" s="306">
        <v>273</v>
      </c>
      <c r="G3" s="306">
        <v>263</v>
      </c>
      <c r="H3" s="306">
        <v>197.99790741572204</v>
      </c>
      <c r="I3" s="306">
        <v>86.209615190577537</v>
      </c>
      <c r="J3" s="306">
        <v>275</v>
      </c>
      <c r="K3" s="306">
        <v>50</v>
      </c>
      <c r="L3" s="306">
        <v>0</v>
      </c>
      <c r="M3" s="306">
        <v>115</v>
      </c>
      <c r="N3" s="307">
        <v>0.41818181818181815</v>
      </c>
      <c r="O3" s="306">
        <v>15</v>
      </c>
      <c r="P3" s="306">
        <v>80</v>
      </c>
      <c r="Q3" s="306">
        <v>95</v>
      </c>
      <c r="R3" s="307">
        <v>0.34545454545454546</v>
      </c>
      <c r="S3" s="306">
        <v>0</v>
      </c>
      <c r="T3" s="306">
        <v>0</v>
      </c>
      <c r="U3" s="306">
        <v>15</v>
      </c>
      <c r="V3" s="194" t="s">
        <v>4</v>
      </c>
    </row>
    <row r="4" spans="1:22" x14ac:dyDescent="0.2">
      <c r="A4" s="312" t="s">
        <v>65</v>
      </c>
      <c r="B4" s="312" t="s">
        <v>1195</v>
      </c>
      <c r="C4" s="312" t="s">
        <v>1158</v>
      </c>
      <c r="D4" s="312">
        <v>0.9009999847412109</v>
      </c>
      <c r="E4" s="312">
        <v>0</v>
      </c>
      <c r="F4" s="312">
        <v>1</v>
      </c>
      <c r="G4" s="312">
        <v>2</v>
      </c>
      <c r="H4" s="312">
        <v>0</v>
      </c>
      <c r="I4" s="312">
        <v>1.1098779322257417</v>
      </c>
      <c r="J4" s="312">
        <v>0</v>
      </c>
      <c r="K4" s="312">
        <v>0</v>
      </c>
      <c r="L4" s="312">
        <v>0</v>
      </c>
      <c r="M4" s="312">
        <v>0</v>
      </c>
      <c r="N4" s="313" t="e">
        <v>#DIV/0!</v>
      </c>
      <c r="O4" s="312">
        <v>0</v>
      </c>
      <c r="P4" s="312">
        <v>0</v>
      </c>
      <c r="Q4" s="312">
        <v>0</v>
      </c>
      <c r="R4" s="313" t="e">
        <v>#DIV/0!</v>
      </c>
      <c r="S4" s="312">
        <v>0</v>
      </c>
      <c r="T4" s="312">
        <v>0</v>
      </c>
      <c r="U4" s="312">
        <v>0</v>
      </c>
      <c r="V4" s="251" t="s">
        <v>1067</v>
      </c>
    </row>
    <row r="5" spans="1:22" x14ac:dyDescent="0.2">
      <c r="A5" s="306" t="s">
        <v>66</v>
      </c>
      <c r="B5" s="306" t="s">
        <v>1195</v>
      </c>
      <c r="C5" s="306" t="s">
        <v>1158</v>
      </c>
      <c r="D5" s="306">
        <v>0.34380001068115235</v>
      </c>
      <c r="E5" s="306">
        <v>6861</v>
      </c>
      <c r="F5" s="306">
        <v>3614</v>
      </c>
      <c r="G5" s="306">
        <v>3336</v>
      </c>
      <c r="H5" s="306">
        <v>19956.369362545021</v>
      </c>
      <c r="I5" s="306">
        <v>10511.925211519852</v>
      </c>
      <c r="J5" s="306">
        <v>2975</v>
      </c>
      <c r="K5" s="306">
        <v>685</v>
      </c>
      <c r="L5" s="306">
        <v>110</v>
      </c>
      <c r="M5" s="306">
        <v>1685</v>
      </c>
      <c r="N5" s="307">
        <v>0.56638655462184873</v>
      </c>
      <c r="O5" s="306">
        <v>275</v>
      </c>
      <c r="P5" s="306">
        <v>170</v>
      </c>
      <c r="Q5" s="306">
        <v>445</v>
      </c>
      <c r="R5" s="307">
        <v>0.14957983193277311</v>
      </c>
      <c r="S5" s="306">
        <v>0</v>
      </c>
      <c r="T5" s="306">
        <v>15</v>
      </c>
      <c r="U5" s="306">
        <v>30</v>
      </c>
      <c r="V5" s="194" t="s">
        <v>4</v>
      </c>
    </row>
    <row r="6" spans="1:22" x14ac:dyDescent="0.2">
      <c r="A6" s="306" t="s">
        <v>67</v>
      </c>
      <c r="B6" s="306" t="s">
        <v>1195</v>
      </c>
      <c r="C6" s="306" t="s">
        <v>1158</v>
      </c>
      <c r="D6" s="306">
        <v>0.37840000152587888</v>
      </c>
      <c r="E6" s="306">
        <v>5089</v>
      </c>
      <c r="F6" s="306">
        <v>2575</v>
      </c>
      <c r="G6" s="306">
        <v>2414</v>
      </c>
      <c r="H6" s="306">
        <v>13448.731446825752</v>
      </c>
      <c r="I6" s="306">
        <v>6804.9682600857368</v>
      </c>
      <c r="J6" s="306">
        <v>1900</v>
      </c>
      <c r="K6" s="306">
        <v>495</v>
      </c>
      <c r="L6" s="306">
        <v>40</v>
      </c>
      <c r="M6" s="306">
        <v>960</v>
      </c>
      <c r="N6" s="307">
        <v>0.50526315789473686</v>
      </c>
      <c r="O6" s="306">
        <v>205</v>
      </c>
      <c r="P6" s="306">
        <v>155</v>
      </c>
      <c r="Q6" s="306">
        <v>360</v>
      </c>
      <c r="R6" s="307">
        <v>0.18947368421052632</v>
      </c>
      <c r="S6" s="306">
        <v>10</v>
      </c>
      <c r="T6" s="306">
        <v>0</v>
      </c>
      <c r="U6" s="306">
        <v>35</v>
      </c>
      <c r="V6" s="194" t="s">
        <v>4</v>
      </c>
    </row>
    <row r="7" spans="1:22" x14ac:dyDescent="0.2">
      <c r="A7" s="312" t="s">
        <v>68</v>
      </c>
      <c r="B7" s="312" t="s">
        <v>1195</v>
      </c>
      <c r="C7" s="312" t="s">
        <v>1158</v>
      </c>
      <c r="D7" s="312">
        <v>1.3200000524520875E-2</v>
      </c>
      <c r="E7" s="312">
        <v>156</v>
      </c>
      <c r="F7" s="312">
        <v>0</v>
      </c>
      <c r="G7" s="312">
        <v>0</v>
      </c>
      <c r="H7" s="312">
        <v>11818.181348569484</v>
      </c>
      <c r="I7" s="312">
        <v>0</v>
      </c>
      <c r="J7" s="312">
        <v>0</v>
      </c>
      <c r="K7" s="312">
        <v>0</v>
      </c>
      <c r="L7" s="312">
        <v>0</v>
      </c>
      <c r="M7" s="312">
        <v>0</v>
      </c>
      <c r="N7" s="313" t="e">
        <v>#DIV/0!</v>
      </c>
      <c r="O7" s="312">
        <v>0</v>
      </c>
      <c r="P7" s="312">
        <v>0</v>
      </c>
      <c r="Q7" s="312">
        <v>0</v>
      </c>
      <c r="R7" s="313" t="e">
        <v>#DIV/0!</v>
      </c>
      <c r="S7" s="312">
        <v>0</v>
      </c>
      <c r="T7" s="312">
        <v>0</v>
      </c>
      <c r="U7" s="312">
        <v>0</v>
      </c>
      <c r="V7" s="251" t="s">
        <v>1067</v>
      </c>
    </row>
    <row r="8" spans="1:22" x14ac:dyDescent="0.2">
      <c r="A8" s="306" t="s">
        <v>69</v>
      </c>
      <c r="B8" s="306" t="s">
        <v>1195</v>
      </c>
      <c r="C8" s="306" t="s">
        <v>1158</v>
      </c>
      <c r="D8" s="306">
        <v>0.19969999313354492</v>
      </c>
      <c r="E8" s="306">
        <v>3615</v>
      </c>
      <c r="F8" s="306">
        <v>1766</v>
      </c>
      <c r="G8" s="306">
        <v>1644</v>
      </c>
      <c r="H8" s="306">
        <v>18102.153852266532</v>
      </c>
      <c r="I8" s="306">
        <v>8843.2652014115338</v>
      </c>
      <c r="J8" s="306">
        <v>1715</v>
      </c>
      <c r="K8" s="306">
        <v>475</v>
      </c>
      <c r="L8" s="306">
        <v>30</v>
      </c>
      <c r="M8" s="306">
        <v>930</v>
      </c>
      <c r="N8" s="307">
        <v>0.54227405247813409</v>
      </c>
      <c r="O8" s="306">
        <v>170</v>
      </c>
      <c r="P8" s="306">
        <v>90</v>
      </c>
      <c r="Q8" s="306">
        <v>260</v>
      </c>
      <c r="R8" s="307">
        <v>0.15160349854227406</v>
      </c>
      <c r="S8" s="306">
        <v>0</v>
      </c>
      <c r="T8" s="306">
        <v>10</v>
      </c>
      <c r="U8" s="306">
        <v>10</v>
      </c>
      <c r="V8" s="194" t="s">
        <v>4</v>
      </c>
    </row>
    <row r="9" spans="1:22" x14ac:dyDescent="0.2">
      <c r="A9" s="306" t="s">
        <v>70</v>
      </c>
      <c r="B9" s="306" t="s">
        <v>1195</v>
      </c>
      <c r="C9" s="306" t="s">
        <v>1158</v>
      </c>
      <c r="D9" s="306">
        <v>0.43380001068115237</v>
      </c>
      <c r="E9" s="306">
        <v>5292</v>
      </c>
      <c r="F9" s="306">
        <v>2771</v>
      </c>
      <c r="G9" s="306">
        <v>2552</v>
      </c>
      <c r="H9" s="306">
        <v>12199.169824109747</v>
      </c>
      <c r="I9" s="306">
        <v>6387.736126721109</v>
      </c>
      <c r="J9" s="306">
        <v>2480</v>
      </c>
      <c r="K9" s="306">
        <v>760</v>
      </c>
      <c r="L9" s="306">
        <v>130</v>
      </c>
      <c r="M9" s="306">
        <v>1260</v>
      </c>
      <c r="N9" s="307">
        <v>0.50806451612903225</v>
      </c>
      <c r="O9" s="306">
        <v>220</v>
      </c>
      <c r="P9" s="306">
        <v>95</v>
      </c>
      <c r="Q9" s="306">
        <v>315</v>
      </c>
      <c r="R9" s="307">
        <v>0.12701612903225806</v>
      </c>
      <c r="S9" s="306">
        <v>0</v>
      </c>
      <c r="T9" s="306">
        <v>0</v>
      </c>
      <c r="U9" s="306">
        <v>10</v>
      </c>
      <c r="V9" s="194" t="s">
        <v>4</v>
      </c>
    </row>
    <row r="10" spans="1:22" x14ac:dyDescent="0.2">
      <c r="A10" s="306" t="s">
        <v>71</v>
      </c>
      <c r="B10" s="306" t="s">
        <v>1195</v>
      </c>
      <c r="C10" s="306" t="s">
        <v>1158</v>
      </c>
      <c r="D10" s="306">
        <v>2.1316999816894531</v>
      </c>
      <c r="E10" s="306">
        <v>3821</v>
      </c>
      <c r="F10" s="306">
        <v>2417</v>
      </c>
      <c r="G10" s="306">
        <v>2104</v>
      </c>
      <c r="H10" s="306">
        <v>1792.4661222597153</v>
      </c>
      <c r="I10" s="306">
        <v>1133.8368535728164</v>
      </c>
      <c r="J10" s="306">
        <v>2425</v>
      </c>
      <c r="K10" s="306">
        <v>835</v>
      </c>
      <c r="L10" s="306">
        <v>105</v>
      </c>
      <c r="M10" s="306">
        <v>870</v>
      </c>
      <c r="N10" s="307">
        <v>0.35876288659793815</v>
      </c>
      <c r="O10" s="306">
        <v>460</v>
      </c>
      <c r="P10" s="306">
        <v>100</v>
      </c>
      <c r="Q10" s="306">
        <v>560</v>
      </c>
      <c r="R10" s="307">
        <v>0.2309278350515464</v>
      </c>
      <c r="S10" s="306">
        <v>0</v>
      </c>
      <c r="T10" s="306">
        <v>10</v>
      </c>
      <c r="U10" s="306">
        <v>40</v>
      </c>
      <c r="V10" s="194" t="s">
        <v>4</v>
      </c>
    </row>
    <row r="11" spans="1:22" x14ac:dyDescent="0.2">
      <c r="A11" s="312" t="s">
        <v>72</v>
      </c>
      <c r="B11" s="312" t="s">
        <v>1195</v>
      </c>
      <c r="C11" s="312" t="s">
        <v>1158</v>
      </c>
      <c r="D11" s="312">
        <v>0.10220000267028809</v>
      </c>
      <c r="E11" s="312">
        <v>264</v>
      </c>
      <c r="F11" s="312">
        <v>7</v>
      </c>
      <c r="G11" s="312">
        <v>8</v>
      </c>
      <c r="H11" s="312">
        <v>2583.1701869098965</v>
      </c>
      <c r="I11" s="312">
        <v>68.493148895338166</v>
      </c>
      <c r="J11" s="312">
        <v>0</v>
      </c>
      <c r="K11" s="312">
        <v>0</v>
      </c>
      <c r="L11" s="312">
        <v>0</v>
      </c>
      <c r="M11" s="312">
        <v>0</v>
      </c>
      <c r="N11" s="313" t="e">
        <v>#DIV/0!</v>
      </c>
      <c r="O11" s="312">
        <v>0</v>
      </c>
      <c r="P11" s="312">
        <v>0</v>
      </c>
      <c r="Q11" s="312">
        <v>0</v>
      </c>
      <c r="R11" s="313" t="e">
        <v>#DIV/0!</v>
      </c>
      <c r="S11" s="312">
        <v>0</v>
      </c>
      <c r="T11" s="312">
        <v>0</v>
      </c>
      <c r="U11" s="312">
        <v>0</v>
      </c>
      <c r="V11" s="251" t="s">
        <v>1067</v>
      </c>
    </row>
    <row r="12" spans="1:22" x14ac:dyDescent="0.2">
      <c r="A12" s="306" t="s">
        <v>73</v>
      </c>
      <c r="B12" s="306" t="s">
        <v>1195</v>
      </c>
      <c r="C12" s="306" t="s">
        <v>1158</v>
      </c>
      <c r="D12" s="306">
        <v>0.26579999923706055</v>
      </c>
      <c r="E12" s="306">
        <v>4218</v>
      </c>
      <c r="F12" s="306">
        <v>2450</v>
      </c>
      <c r="G12" s="306">
        <v>2348</v>
      </c>
      <c r="H12" s="306">
        <v>15869.074537649147</v>
      </c>
      <c r="I12" s="306">
        <v>9217.4567608440993</v>
      </c>
      <c r="J12" s="306">
        <v>2960</v>
      </c>
      <c r="K12" s="306">
        <v>1125</v>
      </c>
      <c r="L12" s="306">
        <v>80</v>
      </c>
      <c r="M12" s="306">
        <v>1125</v>
      </c>
      <c r="N12" s="307">
        <v>0.38006756756756754</v>
      </c>
      <c r="O12" s="306">
        <v>435</v>
      </c>
      <c r="P12" s="306">
        <v>145</v>
      </c>
      <c r="Q12" s="306">
        <v>580</v>
      </c>
      <c r="R12" s="307">
        <v>0.19594594594594594</v>
      </c>
      <c r="S12" s="306">
        <v>30</v>
      </c>
      <c r="T12" s="306">
        <v>10</v>
      </c>
      <c r="U12" s="306">
        <v>10</v>
      </c>
      <c r="V12" s="194" t="s">
        <v>4</v>
      </c>
    </row>
    <row r="13" spans="1:22" x14ac:dyDescent="0.2">
      <c r="A13" s="306" t="s">
        <v>74</v>
      </c>
      <c r="B13" s="306" t="s">
        <v>1195</v>
      </c>
      <c r="C13" s="306" t="s">
        <v>1158</v>
      </c>
      <c r="D13" s="306">
        <v>0.54799999237060548</v>
      </c>
      <c r="E13" s="306">
        <v>6524</v>
      </c>
      <c r="F13" s="306">
        <v>3895</v>
      </c>
      <c r="G13" s="306">
        <v>3562</v>
      </c>
      <c r="H13" s="306">
        <v>11905.109654797041</v>
      </c>
      <c r="I13" s="306">
        <v>7107.6643325313416</v>
      </c>
      <c r="J13" s="306">
        <v>4075</v>
      </c>
      <c r="K13" s="306">
        <v>1265</v>
      </c>
      <c r="L13" s="306">
        <v>125</v>
      </c>
      <c r="M13" s="306">
        <v>1380</v>
      </c>
      <c r="N13" s="307">
        <v>0.33865030674846625</v>
      </c>
      <c r="O13" s="306">
        <v>935</v>
      </c>
      <c r="P13" s="306">
        <v>315</v>
      </c>
      <c r="Q13" s="306">
        <v>1250</v>
      </c>
      <c r="R13" s="307">
        <v>0.30674846625766872</v>
      </c>
      <c r="S13" s="306">
        <v>0</v>
      </c>
      <c r="T13" s="306">
        <v>20</v>
      </c>
      <c r="U13" s="306">
        <v>25</v>
      </c>
      <c r="V13" s="194" t="s">
        <v>4</v>
      </c>
    </row>
    <row r="14" spans="1:22" x14ac:dyDescent="0.2">
      <c r="A14" s="306" t="s">
        <v>75</v>
      </c>
      <c r="B14" s="306" t="s">
        <v>1195</v>
      </c>
      <c r="C14" s="306" t="s">
        <v>1158</v>
      </c>
      <c r="D14" s="306">
        <v>0.97800003051757811</v>
      </c>
      <c r="E14" s="306">
        <v>4642</v>
      </c>
      <c r="F14" s="306">
        <v>3317</v>
      </c>
      <c r="G14" s="306">
        <v>2923</v>
      </c>
      <c r="H14" s="306">
        <v>4746.421119786015</v>
      </c>
      <c r="I14" s="306">
        <v>3391.6154360900932</v>
      </c>
      <c r="J14" s="306">
        <v>3325</v>
      </c>
      <c r="K14" s="306">
        <v>910</v>
      </c>
      <c r="L14" s="306">
        <v>85</v>
      </c>
      <c r="M14" s="306">
        <v>720</v>
      </c>
      <c r="N14" s="307">
        <v>0.21654135338345865</v>
      </c>
      <c r="O14" s="306">
        <v>1410</v>
      </c>
      <c r="P14" s="306">
        <v>120</v>
      </c>
      <c r="Q14" s="306">
        <v>1530</v>
      </c>
      <c r="R14" s="307">
        <v>0.46015037593984964</v>
      </c>
      <c r="S14" s="306">
        <v>10</v>
      </c>
      <c r="T14" s="306">
        <v>45</v>
      </c>
      <c r="U14" s="306">
        <v>25</v>
      </c>
      <c r="V14" s="194" t="s">
        <v>4</v>
      </c>
    </row>
    <row r="15" spans="1:22" x14ac:dyDescent="0.2">
      <c r="A15" s="306" t="s">
        <v>76</v>
      </c>
      <c r="B15" s="306" t="s">
        <v>1195</v>
      </c>
      <c r="C15" s="306" t="s">
        <v>1158</v>
      </c>
      <c r="D15" s="306">
        <v>1.113499984741211</v>
      </c>
      <c r="E15" s="306">
        <v>8053</v>
      </c>
      <c r="F15" s="306">
        <v>5720</v>
      </c>
      <c r="G15" s="306">
        <v>5020</v>
      </c>
      <c r="H15" s="306">
        <v>7232.1509747228247</v>
      </c>
      <c r="I15" s="306">
        <v>5136.9556159710119</v>
      </c>
      <c r="J15" s="306">
        <v>5415</v>
      </c>
      <c r="K15" s="306">
        <v>1605</v>
      </c>
      <c r="L15" s="306">
        <v>130</v>
      </c>
      <c r="M15" s="306">
        <v>1440</v>
      </c>
      <c r="N15" s="307">
        <v>0.26592797783933519</v>
      </c>
      <c r="O15" s="306">
        <v>2050</v>
      </c>
      <c r="P15" s="306">
        <v>90</v>
      </c>
      <c r="Q15" s="306">
        <v>2140</v>
      </c>
      <c r="R15" s="307">
        <v>0.39519852262234534</v>
      </c>
      <c r="S15" s="306">
        <v>0</v>
      </c>
      <c r="T15" s="306">
        <v>45</v>
      </c>
      <c r="U15" s="306">
        <v>55</v>
      </c>
      <c r="V15" s="194" t="s">
        <v>4</v>
      </c>
    </row>
    <row r="16" spans="1:22" x14ac:dyDescent="0.2">
      <c r="A16" s="306" t="s">
        <v>77</v>
      </c>
      <c r="B16" s="306" t="s">
        <v>1195</v>
      </c>
      <c r="C16" s="306" t="s">
        <v>1158</v>
      </c>
      <c r="D16" s="306">
        <v>0.76449996948242183</v>
      </c>
      <c r="E16" s="306">
        <v>6315</v>
      </c>
      <c r="F16" s="306">
        <v>4253</v>
      </c>
      <c r="G16" s="306">
        <v>3847</v>
      </c>
      <c r="H16" s="306">
        <v>8260.3011799664964</v>
      </c>
      <c r="I16" s="306">
        <v>5563.1133679172626</v>
      </c>
      <c r="J16" s="306">
        <v>3490</v>
      </c>
      <c r="K16" s="306">
        <v>895</v>
      </c>
      <c r="L16" s="306">
        <v>100</v>
      </c>
      <c r="M16" s="306">
        <v>865</v>
      </c>
      <c r="N16" s="307">
        <v>0.24785100286532952</v>
      </c>
      <c r="O16" s="306">
        <v>1425</v>
      </c>
      <c r="P16" s="306">
        <v>65</v>
      </c>
      <c r="Q16" s="306">
        <v>1490</v>
      </c>
      <c r="R16" s="307">
        <v>0.42693409742120342</v>
      </c>
      <c r="S16" s="306">
        <v>0</v>
      </c>
      <c r="T16" s="306">
        <v>25</v>
      </c>
      <c r="U16" s="306">
        <v>110</v>
      </c>
      <c r="V16" s="194" t="s">
        <v>4</v>
      </c>
    </row>
    <row r="17" spans="1:22" x14ac:dyDescent="0.2">
      <c r="A17" s="306" t="s">
        <v>78</v>
      </c>
      <c r="B17" s="306" t="s">
        <v>1195</v>
      </c>
      <c r="C17" s="306" t="s">
        <v>1158</v>
      </c>
      <c r="D17" s="306">
        <v>0.47240001678466798</v>
      </c>
      <c r="E17" s="306">
        <v>548</v>
      </c>
      <c r="F17" s="306">
        <v>381</v>
      </c>
      <c r="G17" s="306">
        <v>333</v>
      </c>
      <c r="H17" s="306">
        <v>1160.0338283853034</v>
      </c>
      <c r="I17" s="306">
        <v>806.51986973503767</v>
      </c>
      <c r="J17" s="306">
        <v>340</v>
      </c>
      <c r="K17" s="306">
        <v>65</v>
      </c>
      <c r="L17" s="306">
        <v>0</v>
      </c>
      <c r="M17" s="306">
        <v>100</v>
      </c>
      <c r="N17" s="307">
        <v>0.29411764705882354</v>
      </c>
      <c r="O17" s="306">
        <v>155</v>
      </c>
      <c r="P17" s="306">
        <v>0</v>
      </c>
      <c r="Q17" s="306">
        <v>155</v>
      </c>
      <c r="R17" s="307">
        <v>0.45588235294117646</v>
      </c>
      <c r="S17" s="306">
        <v>0</v>
      </c>
      <c r="T17" s="306">
        <v>0</v>
      </c>
      <c r="U17" s="306">
        <v>10</v>
      </c>
      <c r="V17" s="194" t="s">
        <v>4</v>
      </c>
    </row>
    <row r="18" spans="1:22" x14ac:dyDescent="0.2">
      <c r="A18" s="306" t="s">
        <v>79</v>
      </c>
      <c r="B18" s="306" t="s">
        <v>1195</v>
      </c>
      <c r="C18" s="306" t="s">
        <v>1158</v>
      </c>
      <c r="D18" s="306">
        <v>0.28420000076293944</v>
      </c>
      <c r="E18" s="306">
        <v>2742</v>
      </c>
      <c r="F18" s="306">
        <v>1785</v>
      </c>
      <c r="G18" s="306">
        <v>1620</v>
      </c>
      <c r="H18" s="306">
        <v>9648.1350902148388</v>
      </c>
      <c r="I18" s="306">
        <v>6280.7881604790255</v>
      </c>
      <c r="J18" s="306">
        <v>1680</v>
      </c>
      <c r="K18" s="306">
        <v>320</v>
      </c>
      <c r="L18" s="306">
        <v>15</v>
      </c>
      <c r="M18" s="306">
        <v>380</v>
      </c>
      <c r="N18" s="307">
        <v>0.22619047619047619</v>
      </c>
      <c r="O18" s="306">
        <v>915</v>
      </c>
      <c r="P18" s="306">
        <v>20</v>
      </c>
      <c r="Q18" s="306">
        <v>935</v>
      </c>
      <c r="R18" s="307">
        <v>0.55654761904761907</v>
      </c>
      <c r="S18" s="306">
        <v>10</v>
      </c>
      <c r="T18" s="306">
        <v>10</v>
      </c>
      <c r="U18" s="306">
        <v>20</v>
      </c>
      <c r="V18" s="194" t="s">
        <v>4</v>
      </c>
    </row>
    <row r="19" spans="1:22" x14ac:dyDescent="0.2">
      <c r="A19" s="306" t="s">
        <v>80</v>
      </c>
      <c r="B19" s="306" t="s">
        <v>1195</v>
      </c>
      <c r="C19" s="306" t="s">
        <v>1158</v>
      </c>
      <c r="D19" s="306">
        <v>0.6718000030517578</v>
      </c>
      <c r="E19" s="306">
        <v>4484</v>
      </c>
      <c r="F19" s="306">
        <v>2757</v>
      </c>
      <c r="G19" s="306">
        <v>2595</v>
      </c>
      <c r="H19" s="306">
        <v>6674.6055070418588</v>
      </c>
      <c r="I19" s="306">
        <v>4103.8999515866199</v>
      </c>
      <c r="J19" s="306">
        <v>2695</v>
      </c>
      <c r="K19" s="306">
        <v>760</v>
      </c>
      <c r="L19" s="306">
        <v>70</v>
      </c>
      <c r="M19" s="306">
        <v>695</v>
      </c>
      <c r="N19" s="307">
        <v>0.25788497217068646</v>
      </c>
      <c r="O19" s="306">
        <v>1015</v>
      </c>
      <c r="P19" s="306">
        <v>110</v>
      </c>
      <c r="Q19" s="306">
        <v>1125</v>
      </c>
      <c r="R19" s="307">
        <v>0.41743970315398887</v>
      </c>
      <c r="S19" s="306">
        <v>10</v>
      </c>
      <c r="T19" s="306">
        <v>20</v>
      </c>
      <c r="U19" s="306">
        <v>20</v>
      </c>
      <c r="V19" s="194" t="s">
        <v>4</v>
      </c>
    </row>
    <row r="20" spans="1:22" x14ac:dyDescent="0.2">
      <c r="A20" s="306" t="s">
        <v>81</v>
      </c>
      <c r="B20" s="306" t="s">
        <v>1195</v>
      </c>
      <c r="C20" s="306" t="s">
        <v>1158</v>
      </c>
      <c r="D20" s="306">
        <v>1.3272000122070313</v>
      </c>
      <c r="E20" s="306">
        <v>6378</v>
      </c>
      <c r="F20" s="306">
        <v>3802</v>
      </c>
      <c r="G20" s="306">
        <v>3653</v>
      </c>
      <c r="H20" s="306">
        <v>4805.6057424184901</v>
      </c>
      <c r="I20" s="306">
        <v>2864.6774902281436</v>
      </c>
      <c r="J20" s="306">
        <v>3605</v>
      </c>
      <c r="K20" s="306">
        <v>805</v>
      </c>
      <c r="L20" s="306">
        <v>105</v>
      </c>
      <c r="M20" s="306">
        <v>1245</v>
      </c>
      <c r="N20" s="307">
        <v>0.34535367545076284</v>
      </c>
      <c r="O20" s="306">
        <v>1220</v>
      </c>
      <c r="P20" s="306">
        <v>150</v>
      </c>
      <c r="Q20" s="306">
        <v>1370</v>
      </c>
      <c r="R20" s="307">
        <v>0.38002773925104022</v>
      </c>
      <c r="S20" s="306">
        <v>0</v>
      </c>
      <c r="T20" s="306">
        <v>35</v>
      </c>
      <c r="U20" s="306">
        <v>35</v>
      </c>
      <c r="V20" s="194" t="s">
        <v>4</v>
      </c>
    </row>
    <row r="21" spans="1:22" x14ac:dyDescent="0.2">
      <c r="A21" s="306" t="s">
        <v>82</v>
      </c>
      <c r="B21" s="306" t="s">
        <v>1195</v>
      </c>
      <c r="C21" s="306" t="s">
        <v>1158</v>
      </c>
      <c r="D21" s="306">
        <v>0.34680000305175779</v>
      </c>
      <c r="E21" s="306">
        <v>1623</v>
      </c>
      <c r="F21" s="306">
        <v>794</v>
      </c>
      <c r="G21" s="306">
        <v>742</v>
      </c>
      <c r="H21" s="306">
        <v>4679.93075466547</v>
      </c>
      <c r="I21" s="306">
        <v>2289.5040167617885</v>
      </c>
      <c r="J21" s="306">
        <v>780</v>
      </c>
      <c r="K21" s="306">
        <v>255</v>
      </c>
      <c r="L21" s="306">
        <v>40</v>
      </c>
      <c r="M21" s="306">
        <v>315</v>
      </c>
      <c r="N21" s="307">
        <v>0.40384615384615385</v>
      </c>
      <c r="O21" s="306">
        <v>110</v>
      </c>
      <c r="P21" s="306">
        <v>60</v>
      </c>
      <c r="Q21" s="306">
        <v>170</v>
      </c>
      <c r="R21" s="307">
        <v>0.21794871794871795</v>
      </c>
      <c r="S21" s="306">
        <v>0</v>
      </c>
      <c r="T21" s="306">
        <v>0</v>
      </c>
      <c r="U21" s="306">
        <v>0</v>
      </c>
      <c r="V21" s="194" t="s">
        <v>4</v>
      </c>
    </row>
    <row r="22" spans="1:22" x14ac:dyDescent="0.2">
      <c r="A22" s="306" t="s">
        <v>83</v>
      </c>
      <c r="B22" s="306" t="s">
        <v>1195</v>
      </c>
      <c r="C22" s="306" t="s">
        <v>1158</v>
      </c>
      <c r="D22" s="306">
        <v>0.24700000762939453</v>
      </c>
      <c r="E22" s="306">
        <v>3284</v>
      </c>
      <c r="F22" s="306">
        <v>1382</v>
      </c>
      <c r="G22" s="306">
        <v>1312</v>
      </c>
      <c r="H22" s="306">
        <v>13295.546148028474</v>
      </c>
      <c r="I22" s="306">
        <v>5595.1415275808013</v>
      </c>
      <c r="J22" s="306">
        <v>1495</v>
      </c>
      <c r="K22" s="306">
        <v>500</v>
      </c>
      <c r="L22" s="306">
        <v>60</v>
      </c>
      <c r="M22" s="306">
        <v>640</v>
      </c>
      <c r="N22" s="307">
        <v>0.42809364548494983</v>
      </c>
      <c r="O22" s="306">
        <v>170</v>
      </c>
      <c r="P22" s="306">
        <v>95</v>
      </c>
      <c r="Q22" s="306">
        <v>265</v>
      </c>
      <c r="R22" s="307">
        <v>0.17725752508361203</v>
      </c>
      <c r="S22" s="306">
        <v>10</v>
      </c>
      <c r="T22" s="306">
        <v>10</v>
      </c>
      <c r="U22" s="306">
        <v>25</v>
      </c>
      <c r="V22" s="194" t="s">
        <v>4</v>
      </c>
    </row>
    <row r="23" spans="1:22" x14ac:dyDescent="0.2">
      <c r="A23" s="308" t="s">
        <v>84</v>
      </c>
      <c r="B23" s="308" t="s">
        <v>1195</v>
      </c>
      <c r="C23" s="308" t="s">
        <v>1158</v>
      </c>
      <c r="D23" s="308">
        <v>0.75019996643066411</v>
      </c>
      <c r="E23" s="308">
        <v>2060</v>
      </c>
      <c r="F23" s="308">
        <v>934</v>
      </c>
      <c r="G23" s="308">
        <v>903</v>
      </c>
      <c r="H23" s="308">
        <v>2745.9345403615021</v>
      </c>
      <c r="I23" s="308">
        <v>1245.0013886881761</v>
      </c>
      <c r="J23" s="308">
        <v>1105</v>
      </c>
      <c r="K23" s="308">
        <v>705</v>
      </c>
      <c r="L23" s="308">
        <v>55</v>
      </c>
      <c r="M23" s="308">
        <v>285</v>
      </c>
      <c r="N23" s="309">
        <v>0.25791855203619912</v>
      </c>
      <c r="O23" s="308">
        <v>25</v>
      </c>
      <c r="P23" s="308">
        <v>15</v>
      </c>
      <c r="Q23" s="308">
        <v>40</v>
      </c>
      <c r="R23" s="309">
        <v>3.6199095022624438E-2</v>
      </c>
      <c r="S23" s="308">
        <v>0</v>
      </c>
      <c r="T23" s="308">
        <v>0</v>
      </c>
      <c r="U23" s="308">
        <v>20</v>
      </c>
      <c r="V23" s="152" t="s">
        <v>6</v>
      </c>
    </row>
    <row r="24" spans="1:22" x14ac:dyDescent="0.2">
      <c r="A24" s="308" t="s">
        <v>85</v>
      </c>
      <c r="B24" s="308" t="s">
        <v>1195</v>
      </c>
      <c r="C24" s="308" t="s">
        <v>1158</v>
      </c>
      <c r="D24" s="308">
        <v>0.88050003051757808</v>
      </c>
      <c r="E24" s="308">
        <v>5038</v>
      </c>
      <c r="F24" s="308">
        <v>2815</v>
      </c>
      <c r="G24" s="308">
        <v>2603</v>
      </c>
      <c r="H24" s="308">
        <v>5721.7488079342238</v>
      </c>
      <c r="I24" s="308">
        <v>3197.0470215035411</v>
      </c>
      <c r="J24" s="308">
        <v>2700</v>
      </c>
      <c r="K24" s="308">
        <v>1480</v>
      </c>
      <c r="L24" s="308">
        <v>135</v>
      </c>
      <c r="M24" s="308">
        <v>760</v>
      </c>
      <c r="N24" s="309">
        <v>0.2814814814814815</v>
      </c>
      <c r="O24" s="308">
        <v>240</v>
      </c>
      <c r="P24" s="308">
        <v>35</v>
      </c>
      <c r="Q24" s="308">
        <v>275</v>
      </c>
      <c r="R24" s="309">
        <v>0.10185185185185185</v>
      </c>
      <c r="S24" s="308">
        <v>10</v>
      </c>
      <c r="T24" s="308">
        <v>15</v>
      </c>
      <c r="U24" s="308">
        <v>30</v>
      </c>
      <c r="V24" s="152" t="s">
        <v>6</v>
      </c>
    </row>
    <row r="25" spans="1:22" x14ac:dyDescent="0.2">
      <c r="A25" s="306" t="s">
        <v>86</v>
      </c>
      <c r="B25" s="306" t="s">
        <v>1195</v>
      </c>
      <c r="C25" s="306" t="s">
        <v>1158</v>
      </c>
      <c r="D25" s="306">
        <v>0.55259998321533199</v>
      </c>
      <c r="E25" s="306">
        <v>3793</v>
      </c>
      <c r="F25" s="306">
        <v>1594</v>
      </c>
      <c r="G25" s="306">
        <v>1501</v>
      </c>
      <c r="H25" s="306">
        <v>6863.9162417816779</v>
      </c>
      <c r="I25" s="306">
        <v>2884.5458711837582</v>
      </c>
      <c r="J25" s="306">
        <v>1845</v>
      </c>
      <c r="K25" s="306">
        <v>1110</v>
      </c>
      <c r="L25" s="306">
        <v>90</v>
      </c>
      <c r="M25" s="306">
        <v>420</v>
      </c>
      <c r="N25" s="307">
        <v>0.22764227642276422</v>
      </c>
      <c r="O25" s="306">
        <v>125</v>
      </c>
      <c r="P25" s="306">
        <v>80</v>
      </c>
      <c r="Q25" s="306">
        <v>205</v>
      </c>
      <c r="R25" s="307">
        <v>0.1111111111111111</v>
      </c>
      <c r="S25" s="306">
        <v>10</v>
      </c>
      <c r="T25" s="306">
        <v>0</v>
      </c>
      <c r="U25" s="306">
        <v>15</v>
      </c>
      <c r="V25" s="194" t="s">
        <v>4</v>
      </c>
    </row>
    <row r="26" spans="1:22" x14ac:dyDescent="0.2">
      <c r="A26" s="306" t="s">
        <v>87</v>
      </c>
      <c r="B26" s="306" t="s">
        <v>1195</v>
      </c>
      <c r="C26" s="306" t="s">
        <v>1158</v>
      </c>
      <c r="D26" s="306">
        <v>0.68480003356933594</v>
      </c>
      <c r="E26" s="306">
        <v>3107</v>
      </c>
      <c r="F26" s="306">
        <v>1302</v>
      </c>
      <c r="G26" s="306">
        <v>1243</v>
      </c>
      <c r="H26" s="306">
        <v>4537.0908990842163</v>
      </c>
      <c r="I26" s="306">
        <v>1901.2849535267621</v>
      </c>
      <c r="J26" s="306">
        <v>1580</v>
      </c>
      <c r="K26" s="306">
        <v>895</v>
      </c>
      <c r="L26" s="306">
        <v>95</v>
      </c>
      <c r="M26" s="306">
        <v>370</v>
      </c>
      <c r="N26" s="307">
        <v>0.23417721518987342</v>
      </c>
      <c r="O26" s="306">
        <v>175</v>
      </c>
      <c r="P26" s="306">
        <v>40</v>
      </c>
      <c r="Q26" s="306">
        <v>215</v>
      </c>
      <c r="R26" s="307">
        <v>0.13607594936708861</v>
      </c>
      <c r="S26" s="306">
        <v>0</v>
      </c>
      <c r="T26" s="306">
        <v>0</v>
      </c>
      <c r="U26" s="306">
        <v>10</v>
      </c>
      <c r="V26" s="194" t="s">
        <v>4</v>
      </c>
    </row>
    <row r="27" spans="1:22" x14ac:dyDescent="0.2">
      <c r="A27" s="306" t="s">
        <v>88</v>
      </c>
      <c r="B27" s="306" t="s">
        <v>1195</v>
      </c>
      <c r="C27" s="306" t="s">
        <v>1158</v>
      </c>
      <c r="D27" s="306">
        <v>0.70660003662109372</v>
      </c>
      <c r="E27" s="306">
        <v>6418</v>
      </c>
      <c r="F27" s="306">
        <v>3050</v>
      </c>
      <c r="G27" s="306">
        <v>2873</v>
      </c>
      <c r="H27" s="306">
        <v>9082.9318813658374</v>
      </c>
      <c r="I27" s="306">
        <v>4316.4447239273613</v>
      </c>
      <c r="J27" s="306">
        <v>3340</v>
      </c>
      <c r="K27" s="306">
        <v>1690</v>
      </c>
      <c r="L27" s="306">
        <v>175</v>
      </c>
      <c r="M27" s="306">
        <v>990</v>
      </c>
      <c r="N27" s="307">
        <v>0.29640718562874252</v>
      </c>
      <c r="O27" s="306">
        <v>265</v>
      </c>
      <c r="P27" s="306">
        <v>160</v>
      </c>
      <c r="Q27" s="306">
        <v>425</v>
      </c>
      <c r="R27" s="307">
        <v>0.12724550898203593</v>
      </c>
      <c r="S27" s="306">
        <v>0</v>
      </c>
      <c r="T27" s="306">
        <v>25</v>
      </c>
      <c r="U27" s="306">
        <v>20</v>
      </c>
      <c r="V27" s="194" t="s">
        <v>4</v>
      </c>
    </row>
    <row r="28" spans="1:22" x14ac:dyDescent="0.2">
      <c r="A28" s="306" t="s">
        <v>89</v>
      </c>
      <c r="B28" s="306" t="s">
        <v>1195</v>
      </c>
      <c r="C28" s="306" t="s">
        <v>1158</v>
      </c>
      <c r="D28" s="306">
        <v>0.52779998779296877</v>
      </c>
      <c r="E28" s="306">
        <v>3108</v>
      </c>
      <c r="F28" s="306">
        <v>1644</v>
      </c>
      <c r="G28" s="306">
        <v>1580</v>
      </c>
      <c r="H28" s="306">
        <v>5888.5943006484549</v>
      </c>
      <c r="I28" s="306">
        <v>3114.8162903043949</v>
      </c>
      <c r="J28" s="306">
        <v>1545</v>
      </c>
      <c r="K28" s="306">
        <v>630</v>
      </c>
      <c r="L28" s="306">
        <v>90</v>
      </c>
      <c r="M28" s="306">
        <v>600</v>
      </c>
      <c r="N28" s="307">
        <v>0.38834951456310679</v>
      </c>
      <c r="O28" s="306">
        <v>135</v>
      </c>
      <c r="P28" s="306">
        <v>80</v>
      </c>
      <c r="Q28" s="306">
        <v>215</v>
      </c>
      <c r="R28" s="307">
        <v>0.13915857605177995</v>
      </c>
      <c r="S28" s="306">
        <v>0</v>
      </c>
      <c r="T28" s="306">
        <v>0</v>
      </c>
      <c r="U28" s="306">
        <v>10</v>
      </c>
      <c r="V28" s="194" t="s">
        <v>4</v>
      </c>
    </row>
    <row r="29" spans="1:22" x14ac:dyDescent="0.2">
      <c r="A29" s="306" t="s">
        <v>90</v>
      </c>
      <c r="B29" s="306" t="s">
        <v>1195</v>
      </c>
      <c r="C29" s="306" t="s">
        <v>1158</v>
      </c>
      <c r="D29" s="306">
        <v>0.77680000305175778</v>
      </c>
      <c r="E29" s="306">
        <v>6505</v>
      </c>
      <c r="F29" s="306">
        <v>2856</v>
      </c>
      <c r="G29" s="306">
        <v>2660</v>
      </c>
      <c r="H29" s="306">
        <v>8374.0988342485562</v>
      </c>
      <c r="I29" s="306">
        <v>3676.6220246908342</v>
      </c>
      <c r="J29" s="306">
        <v>3090</v>
      </c>
      <c r="K29" s="306">
        <v>1195</v>
      </c>
      <c r="L29" s="306">
        <v>140</v>
      </c>
      <c r="M29" s="306">
        <v>1305</v>
      </c>
      <c r="N29" s="307">
        <v>0.42233009708737862</v>
      </c>
      <c r="O29" s="306">
        <v>305</v>
      </c>
      <c r="P29" s="306">
        <v>100</v>
      </c>
      <c r="Q29" s="306">
        <v>405</v>
      </c>
      <c r="R29" s="307">
        <v>0.13106796116504854</v>
      </c>
      <c r="S29" s="306">
        <v>0</v>
      </c>
      <c r="T29" s="306">
        <v>10</v>
      </c>
      <c r="U29" s="306">
        <v>30</v>
      </c>
      <c r="V29" s="194" t="s">
        <v>4</v>
      </c>
    </row>
    <row r="30" spans="1:22" x14ac:dyDescent="0.2">
      <c r="A30" s="306" t="s">
        <v>91</v>
      </c>
      <c r="B30" s="306" t="s">
        <v>1195</v>
      </c>
      <c r="C30" s="306" t="s">
        <v>1158</v>
      </c>
      <c r="D30" s="306">
        <v>0.48590000152587892</v>
      </c>
      <c r="E30" s="306">
        <v>4606</v>
      </c>
      <c r="F30" s="306">
        <v>1866</v>
      </c>
      <c r="G30" s="306">
        <v>1761</v>
      </c>
      <c r="H30" s="306">
        <v>9479.3167020697892</v>
      </c>
      <c r="I30" s="306">
        <v>3840.2963452154204</v>
      </c>
      <c r="J30" s="306">
        <v>1975</v>
      </c>
      <c r="K30" s="306">
        <v>735</v>
      </c>
      <c r="L30" s="306">
        <v>95</v>
      </c>
      <c r="M30" s="306">
        <v>900</v>
      </c>
      <c r="N30" s="307">
        <v>0.45569620253164556</v>
      </c>
      <c r="O30" s="306">
        <v>125</v>
      </c>
      <c r="P30" s="306">
        <v>100</v>
      </c>
      <c r="Q30" s="306">
        <v>225</v>
      </c>
      <c r="R30" s="307">
        <v>0.11392405063291139</v>
      </c>
      <c r="S30" s="306">
        <v>0</v>
      </c>
      <c r="T30" s="306">
        <v>0</v>
      </c>
      <c r="U30" s="306">
        <v>10</v>
      </c>
      <c r="V30" s="194" t="s">
        <v>4</v>
      </c>
    </row>
    <row r="31" spans="1:22" x14ac:dyDescent="0.2">
      <c r="A31" s="306" t="s">
        <v>92</v>
      </c>
      <c r="B31" s="306" t="s">
        <v>1195</v>
      </c>
      <c r="C31" s="306" t="s">
        <v>1158</v>
      </c>
      <c r="D31" s="306">
        <v>0.67260002136230468</v>
      </c>
      <c r="E31" s="306">
        <v>5636</v>
      </c>
      <c r="F31" s="306">
        <v>2448</v>
      </c>
      <c r="G31" s="306">
        <v>2308</v>
      </c>
      <c r="H31" s="306">
        <v>8379.4228679693952</v>
      </c>
      <c r="I31" s="306">
        <v>3639.607377712754</v>
      </c>
      <c r="J31" s="306">
        <v>2710</v>
      </c>
      <c r="K31" s="306">
        <v>1020</v>
      </c>
      <c r="L31" s="306">
        <v>160</v>
      </c>
      <c r="M31" s="306">
        <v>1040</v>
      </c>
      <c r="N31" s="307">
        <v>0.3837638376383764</v>
      </c>
      <c r="O31" s="306">
        <v>285</v>
      </c>
      <c r="P31" s="306">
        <v>155</v>
      </c>
      <c r="Q31" s="306">
        <v>440</v>
      </c>
      <c r="R31" s="307">
        <v>0.16236162361623616</v>
      </c>
      <c r="S31" s="306">
        <v>10</v>
      </c>
      <c r="T31" s="306">
        <v>15</v>
      </c>
      <c r="U31" s="306">
        <v>25</v>
      </c>
      <c r="V31" s="194" t="s">
        <v>4</v>
      </c>
    </row>
    <row r="32" spans="1:22" x14ac:dyDescent="0.2">
      <c r="A32" s="306" t="s">
        <v>93</v>
      </c>
      <c r="B32" s="306" t="s">
        <v>1195</v>
      </c>
      <c r="C32" s="306" t="s">
        <v>1158</v>
      </c>
      <c r="D32" s="306">
        <v>0.67809997558593749</v>
      </c>
      <c r="E32" s="306">
        <v>5907</v>
      </c>
      <c r="F32" s="306">
        <v>2510</v>
      </c>
      <c r="G32" s="306">
        <v>2376</v>
      </c>
      <c r="H32" s="306">
        <v>8711.1048704814311</v>
      </c>
      <c r="I32" s="306">
        <v>3701.5190832755025</v>
      </c>
      <c r="J32" s="306">
        <v>2675</v>
      </c>
      <c r="K32" s="306">
        <v>870</v>
      </c>
      <c r="L32" s="306">
        <v>165</v>
      </c>
      <c r="M32" s="306">
        <v>1255</v>
      </c>
      <c r="N32" s="307">
        <v>0.46915887850467292</v>
      </c>
      <c r="O32" s="306">
        <v>220</v>
      </c>
      <c r="P32" s="306">
        <v>125</v>
      </c>
      <c r="Q32" s="306">
        <v>345</v>
      </c>
      <c r="R32" s="307">
        <v>0.12897196261682242</v>
      </c>
      <c r="S32" s="306">
        <v>0</v>
      </c>
      <c r="T32" s="306">
        <v>0</v>
      </c>
      <c r="U32" s="306">
        <v>35</v>
      </c>
      <c r="V32" s="194" t="s">
        <v>4</v>
      </c>
    </row>
    <row r="33" spans="1:22" x14ac:dyDescent="0.2">
      <c r="A33" s="306" t="s">
        <v>94</v>
      </c>
      <c r="B33" s="306" t="s">
        <v>1195</v>
      </c>
      <c r="C33" s="306" t="s">
        <v>1158</v>
      </c>
      <c r="D33" s="306">
        <v>0.380099983215332</v>
      </c>
      <c r="E33" s="306">
        <v>4550</v>
      </c>
      <c r="F33" s="306">
        <v>1612</v>
      </c>
      <c r="G33" s="306">
        <v>1526</v>
      </c>
      <c r="H33" s="306">
        <v>11970.534598583134</v>
      </c>
      <c r="I33" s="306">
        <v>4240.9894006408813</v>
      </c>
      <c r="J33" s="306">
        <v>1535</v>
      </c>
      <c r="K33" s="306">
        <v>465</v>
      </c>
      <c r="L33" s="306">
        <v>75</v>
      </c>
      <c r="M33" s="306">
        <v>685</v>
      </c>
      <c r="N33" s="307">
        <v>0.44625407166123776</v>
      </c>
      <c r="O33" s="306">
        <v>145</v>
      </c>
      <c r="P33" s="306">
        <v>130</v>
      </c>
      <c r="Q33" s="306">
        <v>275</v>
      </c>
      <c r="R33" s="307">
        <v>0.17915309446254071</v>
      </c>
      <c r="S33" s="306">
        <v>0</v>
      </c>
      <c r="T33" s="306">
        <v>10</v>
      </c>
      <c r="U33" s="306">
        <v>20</v>
      </c>
      <c r="V33" s="194" t="s">
        <v>4</v>
      </c>
    </row>
    <row r="34" spans="1:22" x14ac:dyDescent="0.2">
      <c r="A34" s="306" t="s">
        <v>95</v>
      </c>
      <c r="B34" s="306" t="s">
        <v>1195</v>
      </c>
      <c r="C34" s="306" t="s">
        <v>1158</v>
      </c>
      <c r="D34" s="306">
        <v>0.25690000534057617</v>
      </c>
      <c r="E34" s="306">
        <v>5837</v>
      </c>
      <c r="F34" s="306">
        <v>2173</v>
      </c>
      <c r="G34" s="306">
        <v>2111</v>
      </c>
      <c r="H34" s="306">
        <v>22720.902602792095</v>
      </c>
      <c r="I34" s="306">
        <v>8458.5440047742377</v>
      </c>
      <c r="J34" s="306">
        <v>1670</v>
      </c>
      <c r="K34" s="306">
        <v>360</v>
      </c>
      <c r="L34" s="306">
        <v>35</v>
      </c>
      <c r="M34" s="306">
        <v>980</v>
      </c>
      <c r="N34" s="307">
        <v>0.58682634730538918</v>
      </c>
      <c r="O34" s="306">
        <v>175</v>
      </c>
      <c r="P34" s="306">
        <v>65</v>
      </c>
      <c r="Q34" s="306">
        <v>240</v>
      </c>
      <c r="R34" s="307">
        <v>0.1437125748502994</v>
      </c>
      <c r="S34" s="306">
        <v>0</v>
      </c>
      <c r="T34" s="306">
        <v>15</v>
      </c>
      <c r="U34" s="306">
        <v>45</v>
      </c>
      <c r="V34" s="194" t="s">
        <v>4</v>
      </c>
    </row>
    <row r="35" spans="1:22" x14ac:dyDescent="0.2">
      <c r="A35" s="306" t="s">
        <v>96</v>
      </c>
      <c r="B35" s="306" t="s">
        <v>1195</v>
      </c>
      <c r="C35" s="306" t="s">
        <v>1158</v>
      </c>
      <c r="D35" s="306">
        <v>0.41889999389648436</v>
      </c>
      <c r="E35" s="306">
        <v>5469</v>
      </c>
      <c r="F35" s="306">
        <v>2982</v>
      </c>
      <c r="G35" s="306">
        <v>2715</v>
      </c>
      <c r="H35" s="306">
        <v>13055.622057018843</v>
      </c>
      <c r="I35" s="306">
        <v>7118.6441715176798</v>
      </c>
      <c r="J35" s="306">
        <v>2125</v>
      </c>
      <c r="K35" s="306">
        <v>435</v>
      </c>
      <c r="L35" s="306">
        <v>65</v>
      </c>
      <c r="M35" s="306">
        <v>855</v>
      </c>
      <c r="N35" s="307">
        <v>0.40235294117647058</v>
      </c>
      <c r="O35" s="306">
        <v>625</v>
      </c>
      <c r="P35" s="306">
        <v>115</v>
      </c>
      <c r="Q35" s="306">
        <v>740</v>
      </c>
      <c r="R35" s="307">
        <v>0.34823529411764703</v>
      </c>
      <c r="S35" s="306">
        <v>0</v>
      </c>
      <c r="T35" s="306">
        <v>10</v>
      </c>
      <c r="U35" s="306">
        <v>15</v>
      </c>
      <c r="V35" s="194" t="s">
        <v>4</v>
      </c>
    </row>
    <row r="36" spans="1:22" x14ac:dyDescent="0.2">
      <c r="A36" s="306" t="s">
        <v>97</v>
      </c>
      <c r="B36" s="306" t="s">
        <v>1195</v>
      </c>
      <c r="C36" s="306" t="s">
        <v>1158</v>
      </c>
      <c r="D36" s="306">
        <v>0.31860000610351563</v>
      </c>
      <c r="E36" s="306">
        <v>5528</v>
      </c>
      <c r="F36" s="306">
        <v>3048</v>
      </c>
      <c r="G36" s="306">
        <v>2827</v>
      </c>
      <c r="H36" s="306">
        <v>17350.909899869588</v>
      </c>
      <c r="I36" s="306">
        <v>9566.8548073087004</v>
      </c>
      <c r="J36" s="306">
        <v>0</v>
      </c>
      <c r="K36" s="306">
        <v>0</v>
      </c>
      <c r="L36" s="306">
        <v>0</v>
      </c>
      <c r="M36" s="306">
        <v>0</v>
      </c>
      <c r="N36" s="307" t="e">
        <v>#DIV/0!</v>
      </c>
      <c r="O36" s="306">
        <v>0</v>
      </c>
      <c r="P36" s="306">
        <v>0</v>
      </c>
      <c r="Q36" s="306">
        <v>0</v>
      </c>
      <c r="R36" s="307" t="e">
        <v>#DIV/0!</v>
      </c>
      <c r="S36" s="306">
        <v>0</v>
      </c>
      <c r="T36" s="306">
        <v>0</v>
      </c>
      <c r="U36" s="306">
        <v>0</v>
      </c>
      <c r="V36" s="194" t="s">
        <v>4</v>
      </c>
    </row>
    <row r="37" spans="1:22" x14ac:dyDescent="0.2">
      <c r="A37" s="306" t="s">
        <v>98</v>
      </c>
      <c r="B37" s="306" t="s">
        <v>1195</v>
      </c>
      <c r="C37" s="306" t="s">
        <v>1158</v>
      </c>
      <c r="D37" s="306">
        <v>0.52479999542236333</v>
      </c>
      <c r="E37" s="306">
        <v>8240</v>
      </c>
      <c r="F37" s="306">
        <v>5245</v>
      </c>
      <c r="G37" s="306">
        <v>4742</v>
      </c>
      <c r="H37" s="306">
        <v>15701.219649151064</v>
      </c>
      <c r="I37" s="306">
        <v>9994.2836237618121</v>
      </c>
      <c r="J37" s="306">
        <v>4445</v>
      </c>
      <c r="K37" s="306">
        <v>850</v>
      </c>
      <c r="L37" s="306">
        <v>85</v>
      </c>
      <c r="M37" s="306">
        <v>1400</v>
      </c>
      <c r="N37" s="307">
        <v>0.31496062992125984</v>
      </c>
      <c r="O37" s="306">
        <v>1940</v>
      </c>
      <c r="P37" s="306">
        <v>100</v>
      </c>
      <c r="Q37" s="306">
        <v>2040</v>
      </c>
      <c r="R37" s="307">
        <v>0.45894263217097864</v>
      </c>
      <c r="S37" s="306">
        <v>0</v>
      </c>
      <c r="T37" s="306">
        <v>15</v>
      </c>
      <c r="U37" s="306">
        <v>50</v>
      </c>
      <c r="V37" s="194" t="s">
        <v>4</v>
      </c>
    </row>
    <row r="38" spans="1:22" x14ac:dyDescent="0.2">
      <c r="A38" s="306" t="s">
        <v>99</v>
      </c>
      <c r="B38" s="306" t="s">
        <v>1195</v>
      </c>
      <c r="C38" s="306" t="s">
        <v>1158</v>
      </c>
      <c r="D38" s="306">
        <v>0.66050003051757811</v>
      </c>
      <c r="E38" s="306">
        <v>4619</v>
      </c>
      <c r="F38" s="306">
        <v>3019</v>
      </c>
      <c r="G38" s="306">
        <v>2483</v>
      </c>
      <c r="H38" s="306">
        <v>6993.1866564494776</v>
      </c>
      <c r="I38" s="306">
        <v>4570.7795011519747</v>
      </c>
      <c r="J38" s="306">
        <v>2590</v>
      </c>
      <c r="K38" s="306">
        <v>380</v>
      </c>
      <c r="L38" s="306">
        <v>45</v>
      </c>
      <c r="M38" s="306">
        <v>585</v>
      </c>
      <c r="N38" s="307">
        <v>0.22586872586872586</v>
      </c>
      <c r="O38" s="306">
        <v>1500</v>
      </c>
      <c r="P38" s="306">
        <v>20</v>
      </c>
      <c r="Q38" s="306">
        <v>1520</v>
      </c>
      <c r="R38" s="307">
        <v>0.58687258687258692</v>
      </c>
      <c r="S38" s="306">
        <v>0</v>
      </c>
      <c r="T38" s="306">
        <v>15</v>
      </c>
      <c r="U38" s="306">
        <v>45</v>
      </c>
      <c r="V38" s="194" t="s">
        <v>4</v>
      </c>
    </row>
    <row r="39" spans="1:22" x14ac:dyDescent="0.2">
      <c r="A39" s="306" t="s">
        <v>100</v>
      </c>
      <c r="B39" s="306" t="s">
        <v>1195</v>
      </c>
      <c r="C39" s="306" t="s">
        <v>1158</v>
      </c>
      <c r="D39" s="306">
        <v>0.38430000305175782</v>
      </c>
      <c r="E39" s="306">
        <v>4505</v>
      </c>
      <c r="F39" s="306">
        <v>2701</v>
      </c>
      <c r="G39" s="306">
        <v>2493</v>
      </c>
      <c r="H39" s="306">
        <v>11722.612449194447</v>
      </c>
      <c r="I39" s="306">
        <v>7028.3632020586456</v>
      </c>
      <c r="J39" s="306">
        <v>2510</v>
      </c>
      <c r="K39" s="306">
        <v>295</v>
      </c>
      <c r="L39" s="306">
        <v>15</v>
      </c>
      <c r="M39" s="306">
        <v>665</v>
      </c>
      <c r="N39" s="307">
        <v>0.26494023904382469</v>
      </c>
      <c r="O39" s="306">
        <v>1390</v>
      </c>
      <c r="P39" s="306">
        <v>120</v>
      </c>
      <c r="Q39" s="306">
        <v>1510</v>
      </c>
      <c r="R39" s="307">
        <v>0.60159362549800799</v>
      </c>
      <c r="S39" s="306">
        <v>0</v>
      </c>
      <c r="T39" s="306">
        <v>0</v>
      </c>
      <c r="U39" s="306">
        <v>15</v>
      </c>
      <c r="V39" s="194" t="s">
        <v>4</v>
      </c>
    </row>
    <row r="40" spans="1:22" x14ac:dyDescent="0.2">
      <c r="A40" s="306" t="s">
        <v>101</v>
      </c>
      <c r="B40" s="306" t="s">
        <v>1195</v>
      </c>
      <c r="C40" s="306" t="s">
        <v>1158</v>
      </c>
      <c r="D40" s="306">
        <v>0.45610000610351564</v>
      </c>
      <c r="E40" s="306">
        <v>4502</v>
      </c>
      <c r="F40" s="306">
        <v>2292</v>
      </c>
      <c r="G40" s="306">
        <v>1967</v>
      </c>
      <c r="H40" s="306">
        <v>9870.6422708931823</v>
      </c>
      <c r="I40" s="306">
        <v>5025.2137016630777</v>
      </c>
      <c r="J40" s="306">
        <v>2000</v>
      </c>
      <c r="K40" s="306">
        <v>260</v>
      </c>
      <c r="L40" s="306">
        <v>25</v>
      </c>
      <c r="M40" s="306">
        <v>530</v>
      </c>
      <c r="N40" s="307">
        <v>0.26500000000000001</v>
      </c>
      <c r="O40" s="306">
        <v>1060</v>
      </c>
      <c r="P40" s="306">
        <v>85</v>
      </c>
      <c r="Q40" s="306">
        <v>1145</v>
      </c>
      <c r="R40" s="307">
        <v>0.57250000000000001</v>
      </c>
      <c r="S40" s="306">
        <v>0</v>
      </c>
      <c r="T40" s="306">
        <v>25</v>
      </c>
      <c r="U40" s="306">
        <v>15</v>
      </c>
      <c r="V40" s="194" t="s">
        <v>4</v>
      </c>
    </row>
    <row r="41" spans="1:22" x14ac:dyDescent="0.2">
      <c r="A41" s="306" t="s">
        <v>102</v>
      </c>
      <c r="B41" s="306" t="s">
        <v>1195</v>
      </c>
      <c r="C41" s="306" t="s">
        <v>1158</v>
      </c>
      <c r="D41" s="306">
        <v>0.36330001831054687</v>
      </c>
      <c r="E41" s="306">
        <v>3740</v>
      </c>
      <c r="F41" s="306">
        <v>1736</v>
      </c>
      <c r="G41" s="306">
        <v>1595</v>
      </c>
      <c r="H41" s="306">
        <v>10294.521914400424</v>
      </c>
      <c r="I41" s="306">
        <v>4778.4197977003041</v>
      </c>
      <c r="J41" s="306">
        <v>1710</v>
      </c>
      <c r="K41" s="306">
        <v>270</v>
      </c>
      <c r="L41" s="306">
        <v>85</v>
      </c>
      <c r="M41" s="306">
        <v>560</v>
      </c>
      <c r="N41" s="307">
        <v>0.32748538011695905</v>
      </c>
      <c r="O41" s="306">
        <v>595</v>
      </c>
      <c r="P41" s="306">
        <v>165</v>
      </c>
      <c r="Q41" s="306">
        <v>760</v>
      </c>
      <c r="R41" s="307">
        <v>0.44444444444444442</v>
      </c>
      <c r="S41" s="306">
        <v>0</v>
      </c>
      <c r="T41" s="306">
        <v>10</v>
      </c>
      <c r="U41" s="306">
        <v>35</v>
      </c>
      <c r="V41" s="194" t="s">
        <v>4</v>
      </c>
    </row>
    <row r="42" spans="1:22" x14ac:dyDescent="0.2">
      <c r="A42" s="306" t="s">
        <v>103</v>
      </c>
      <c r="B42" s="306" t="s">
        <v>1195</v>
      </c>
      <c r="C42" s="306" t="s">
        <v>1158</v>
      </c>
      <c r="D42" s="306">
        <v>0.31719999313354491</v>
      </c>
      <c r="E42" s="306">
        <v>4355</v>
      </c>
      <c r="F42" s="306">
        <v>1689</v>
      </c>
      <c r="G42" s="306">
        <v>1602</v>
      </c>
      <c r="H42" s="306">
        <v>13729.508493925137</v>
      </c>
      <c r="I42" s="306">
        <v>5324.7163826038013</v>
      </c>
      <c r="J42" s="306">
        <v>1590</v>
      </c>
      <c r="K42" s="306">
        <v>290</v>
      </c>
      <c r="L42" s="306">
        <v>80</v>
      </c>
      <c r="M42" s="306">
        <v>600</v>
      </c>
      <c r="N42" s="307">
        <v>0.37735849056603776</v>
      </c>
      <c r="O42" s="306">
        <v>495</v>
      </c>
      <c r="P42" s="306">
        <v>90</v>
      </c>
      <c r="Q42" s="306">
        <v>585</v>
      </c>
      <c r="R42" s="307">
        <v>0.36792452830188677</v>
      </c>
      <c r="S42" s="306">
        <v>10</v>
      </c>
      <c r="T42" s="306">
        <v>15</v>
      </c>
      <c r="U42" s="306">
        <v>10</v>
      </c>
      <c r="V42" s="194" t="s">
        <v>4</v>
      </c>
    </row>
    <row r="43" spans="1:22" x14ac:dyDescent="0.2">
      <c r="A43" s="306" t="s">
        <v>104</v>
      </c>
      <c r="B43" s="306" t="s">
        <v>1195</v>
      </c>
      <c r="C43" s="306" t="s">
        <v>1158</v>
      </c>
      <c r="D43" s="306">
        <v>0.37159999847412112</v>
      </c>
      <c r="E43" s="306">
        <v>4775</v>
      </c>
      <c r="F43" s="306">
        <v>1993</v>
      </c>
      <c r="G43" s="306">
        <v>1811</v>
      </c>
      <c r="H43" s="306">
        <v>12849.838588824805</v>
      </c>
      <c r="I43" s="306">
        <v>5363.2938863932641</v>
      </c>
      <c r="J43" s="306">
        <v>2275</v>
      </c>
      <c r="K43" s="306">
        <v>540</v>
      </c>
      <c r="L43" s="306">
        <v>150</v>
      </c>
      <c r="M43" s="306">
        <v>755</v>
      </c>
      <c r="N43" s="307">
        <v>0.33186813186813185</v>
      </c>
      <c r="O43" s="306">
        <v>530</v>
      </c>
      <c r="P43" s="306">
        <v>220</v>
      </c>
      <c r="Q43" s="306">
        <v>750</v>
      </c>
      <c r="R43" s="307">
        <v>0.32967032967032966</v>
      </c>
      <c r="S43" s="306">
        <v>10</v>
      </c>
      <c r="T43" s="306">
        <v>10</v>
      </c>
      <c r="U43" s="306">
        <v>65</v>
      </c>
      <c r="V43" s="194" t="s">
        <v>4</v>
      </c>
    </row>
    <row r="44" spans="1:22" x14ac:dyDescent="0.2">
      <c r="A44" s="306" t="s">
        <v>105</v>
      </c>
      <c r="B44" s="306" t="s">
        <v>1195</v>
      </c>
      <c r="C44" s="306" t="s">
        <v>1158</v>
      </c>
      <c r="D44" s="306">
        <v>0.32009998321533201</v>
      </c>
      <c r="E44" s="306">
        <v>3394</v>
      </c>
      <c r="F44" s="306">
        <v>1352</v>
      </c>
      <c r="G44" s="306">
        <v>1269</v>
      </c>
      <c r="H44" s="306">
        <v>10602.93713829047</v>
      </c>
      <c r="I44" s="306">
        <v>4223.6803214403999</v>
      </c>
      <c r="J44" s="306">
        <v>1685</v>
      </c>
      <c r="K44" s="306">
        <v>425</v>
      </c>
      <c r="L44" s="306">
        <v>100</v>
      </c>
      <c r="M44" s="306">
        <v>490</v>
      </c>
      <c r="N44" s="307">
        <v>0.29080118694362017</v>
      </c>
      <c r="O44" s="306">
        <v>430</v>
      </c>
      <c r="P44" s="306">
        <v>195</v>
      </c>
      <c r="Q44" s="306">
        <v>625</v>
      </c>
      <c r="R44" s="307">
        <v>0.37091988130563797</v>
      </c>
      <c r="S44" s="306">
        <v>0</v>
      </c>
      <c r="T44" s="306">
        <v>25</v>
      </c>
      <c r="U44" s="306">
        <v>20</v>
      </c>
      <c r="V44" s="194" t="s">
        <v>4</v>
      </c>
    </row>
    <row r="45" spans="1:22" x14ac:dyDescent="0.2">
      <c r="A45" s="306" t="s">
        <v>106</v>
      </c>
      <c r="B45" s="306" t="s">
        <v>1195</v>
      </c>
      <c r="C45" s="306" t="s">
        <v>1158</v>
      </c>
      <c r="D45" s="306">
        <v>0.48779998779296874</v>
      </c>
      <c r="E45" s="306">
        <v>4523</v>
      </c>
      <c r="F45" s="306">
        <v>2003</v>
      </c>
      <c r="G45" s="306">
        <v>1842</v>
      </c>
      <c r="H45" s="306">
        <v>9272.2429544619918</v>
      </c>
      <c r="I45" s="306">
        <v>4106.1911646666749</v>
      </c>
      <c r="J45" s="306">
        <v>2205</v>
      </c>
      <c r="K45" s="306">
        <v>685</v>
      </c>
      <c r="L45" s="306">
        <v>115</v>
      </c>
      <c r="M45" s="306">
        <v>740</v>
      </c>
      <c r="N45" s="307">
        <v>0.33560090702947848</v>
      </c>
      <c r="O45" s="306">
        <v>355</v>
      </c>
      <c r="P45" s="306">
        <v>260</v>
      </c>
      <c r="Q45" s="306">
        <v>615</v>
      </c>
      <c r="R45" s="307">
        <v>0.27891156462585032</v>
      </c>
      <c r="S45" s="306">
        <v>0</v>
      </c>
      <c r="T45" s="306">
        <v>25</v>
      </c>
      <c r="U45" s="306">
        <v>25</v>
      </c>
      <c r="V45" s="194" t="s">
        <v>4</v>
      </c>
    </row>
    <row r="46" spans="1:22" x14ac:dyDescent="0.2">
      <c r="A46" s="306" t="s">
        <v>107</v>
      </c>
      <c r="B46" s="306" t="s">
        <v>1195</v>
      </c>
      <c r="C46" s="306" t="s">
        <v>1158</v>
      </c>
      <c r="D46" s="306">
        <v>0.55330001831054687</v>
      </c>
      <c r="E46" s="306">
        <v>3912</v>
      </c>
      <c r="F46" s="306">
        <v>1739</v>
      </c>
      <c r="G46" s="306">
        <v>1506</v>
      </c>
      <c r="H46" s="306">
        <v>7070.3052061067146</v>
      </c>
      <c r="I46" s="306">
        <v>3142.9603152913028</v>
      </c>
      <c r="J46" s="306">
        <v>1830</v>
      </c>
      <c r="K46" s="306">
        <v>500</v>
      </c>
      <c r="L46" s="306">
        <v>125</v>
      </c>
      <c r="M46" s="306">
        <v>785</v>
      </c>
      <c r="N46" s="307">
        <v>0.42896174863387976</v>
      </c>
      <c r="O46" s="306">
        <v>210</v>
      </c>
      <c r="P46" s="306">
        <v>165</v>
      </c>
      <c r="Q46" s="306">
        <v>375</v>
      </c>
      <c r="R46" s="307">
        <v>0.20491803278688525</v>
      </c>
      <c r="S46" s="306">
        <v>0</v>
      </c>
      <c r="T46" s="306">
        <v>20</v>
      </c>
      <c r="U46" s="306">
        <v>15</v>
      </c>
      <c r="V46" s="194" t="s">
        <v>4</v>
      </c>
    </row>
    <row r="47" spans="1:22" x14ac:dyDescent="0.2">
      <c r="A47" s="306" t="s">
        <v>108</v>
      </c>
      <c r="B47" s="306" t="s">
        <v>1195</v>
      </c>
      <c r="C47" s="306" t="s">
        <v>1158</v>
      </c>
      <c r="D47" s="306">
        <v>0.49340000152587893</v>
      </c>
      <c r="E47" s="306">
        <v>5013</v>
      </c>
      <c r="F47" s="306">
        <v>2297</v>
      </c>
      <c r="G47" s="306">
        <v>2123</v>
      </c>
      <c r="H47" s="306">
        <v>10160.11346675496</v>
      </c>
      <c r="I47" s="306">
        <v>4655.4519515531902</v>
      </c>
      <c r="J47" s="306">
        <v>2475</v>
      </c>
      <c r="K47" s="306">
        <v>820</v>
      </c>
      <c r="L47" s="306">
        <v>150</v>
      </c>
      <c r="M47" s="306">
        <v>830</v>
      </c>
      <c r="N47" s="307">
        <v>0.33535353535353535</v>
      </c>
      <c r="O47" s="306">
        <v>325</v>
      </c>
      <c r="P47" s="306">
        <v>285</v>
      </c>
      <c r="Q47" s="306">
        <v>610</v>
      </c>
      <c r="R47" s="307">
        <v>0.24646464646464647</v>
      </c>
      <c r="S47" s="306">
        <v>10</v>
      </c>
      <c r="T47" s="306">
        <v>10</v>
      </c>
      <c r="U47" s="306">
        <v>55</v>
      </c>
      <c r="V47" s="194" t="s">
        <v>4</v>
      </c>
    </row>
    <row r="48" spans="1:22" x14ac:dyDescent="0.2">
      <c r="A48" s="306" t="s">
        <v>109</v>
      </c>
      <c r="B48" s="306" t="s">
        <v>1195</v>
      </c>
      <c r="C48" s="306" t="s">
        <v>1158</v>
      </c>
      <c r="D48" s="306">
        <v>0.29180000305175779</v>
      </c>
      <c r="E48" s="306">
        <v>3715</v>
      </c>
      <c r="F48" s="306">
        <v>1526</v>
      </c>
      <c r="G48" s="306">
        <v>1422</v>
      </c>
      <c r="H48" s="306">
        <v>12731.322690702833</v>
      </c>
      <c r="I48" s="306">
        <v>5229.6092667597641</v>
      </c>
      <c r="J48" s="306">
        <v>1730</v>
      </c>
      <c r="K48" s="306">
        <v>485</v>
      </c>
      <c r="L48" s="306">
        <v>160</v>
      </c>
      <c r="M48" s="306">
        <v>755</v>
      </c>
      <c r="N48" s="307">
        <v>0.43641618497109824</v>
      </c>
      <c r="O48" s="306">
        <v>170</v>
      </c>
      <c r="P48" s="306">
        <v>140</v>
      </c>
      <c r="Q48" s="306">
        <v>310</v>
      </c>
      <c r="R48" s="307">
        <v>0.1791907514450867</v>
      </c>
      <c r="S48" s="306">
        <v>0</v>
      </c>
      <c r="T48" s="306">
        <v>0</v>
      </c>
      <c r="U48" s="306">
        <v>10</v>
      </c>
      <c r="V48" s="194" t="s">
        <v>4</v>
      </c>
    </row>
    <row r="49" spans="1:22" x14ac:dyDescent="0.2">
      <c r="A49" s="306" t="s">
        <v>110</v>
      </c>
      <c r="B49" s="306" t="s">
        <v>1195</v>
      </c>
      <c r="C49" s="306" t="s">
        <v>1158</v>
      </c>
      <c r="D49" s="306">
        <v>0.42459999084472655</v>
      </c>
      <c r="E49" s="306">
        <v>3388</v>
      </c>
      <c r="F49" s="306">
        <v>1374</v>
      </c>
      <c r="G49" s="306">
        <v>1288</v>
      </c>
      <c r="H49" s="306">
        <v>7979.2747834489937</v>
      </c>
      <c r="I49" s="306">
        <v>3235.9868808910614</v>
      </c>
      <c r="J49" s="306">
        <v>1520</v>
      </c>
      <c r="K49" s="306">
        <v>525</v>
      </c>
      <c r="L49" s="306">
        <v>120</v>
      </c>
      <c r="M49" s="306">
        <v>665</v>
      </c>
      <c r="N49" s="307">
        <v>0.4375</v>
      </c>
      <c r="O49" s="306">
        <v>90</v>
      </c>
      <c r="P49" s="306">
        <v>80</v>
      </c>
      <c r="Q49" s="306">
        <v>170</v>
      </c>
      <c r="R49" s="307">
        <v>0.1118421052631579</v>
      </c>
      <c r="S49" s="306">
        <v>0</v>
      </c>
      <c r="T49" s="306">
        <v>10</v>
      </c>
      <c r="U49" s="306">
        <v>25</v>
      </c>
      <c r="V49" s="194" t="s">
        <v>4</v>
      </c>
    </row>
    <row r="50" spans="1:22" x14ac:dyDescent="0.2">
      <c r="A50" s="306" t="s">
        <v>111</v>
      </c>
      <c r="B50" s="306" t="s">
        <v>1195</v>
      </c>
      <c r="C50" s="306" t="s">
        <v>1158</v>
      </c>
      <c r="D50" s="306">
        <v>0.39209999084472658</v>
      </c>
      <c r="E50" s="306">
        <v>3320</v>
      </c>
      <c r="F50" s="306">
        <v>1491</v>
      </c>
      <c r="G50" s="306">
        <v>1372</v>
      </c>
      <c r="H50" s="306">
        <v>8467.2279457275872</v>
      </c>
      <c r="I50" s="306">
        <v>3802.6014659879015</v>
      </c>
      <c r="J50" s="306">
        <v>1795</v>
      </c>
      <c r="K50" s="306">
        <v>590</v>
      </c>
      <c r="L50" s="306">
        <v>65</v>
      </c>
      <c r="M50" s="306">
        <v>620</v>
      </c>
      <c r="N50" s="307">
        <v>0.34540389972144847</v>
      </c>
      <c r="O50" s="306">
        <v>260</v>
      </c>
      <c r="P50" s="306">
        <v>250</v>
      </c>
      <c r="Q50" s="306">
        <v>510</v>
      </c>
      <c r="R50" s="307">
        <v>0.28412256267409469</v>
      </c>
      <c r="S50" s="306">
        <v>10</v>
      </c>
      <c r="T50" s="306">
        <v>0</v>
      </c>
      <c r="U50" s="306">
        <v>0</v>
      </c>
      <c r="V50" s="194" t="s">
        <v>4</v>
      </c>
    </row>
    <row r="51" spans="1:22" x14ac:dyDescent="0.2">
      <c r="A51" s="306" t="s">
        <v>112</v>
      </c>
      <c r="B51" s="306" t="s">
        <v>1195</v>
      </c>
      <c r="C51" s="306" t="s">
        <v>1158</v>
      </c>
      <c r="D51" s="306">
        <v>0.286299991607666</v>
      </c>
      <c r="E51" s="306">
        <v>4190</v>
      </c>
      <c r="F51" s="306">
        <v>2110</v>
      </c>
      <c r="G51" s="306">
        <v>1940</v>
      </c>
      <c r="H51" s="306">
        <v>14634.998682577007</v>
      </c>
      <c r="I51" s="306">
        <v>7369.8919380041725</v>
      </c>
      <c r="J51" s="306">
        <v>1845</v>
      </c>
      <c r="K51" s="306">
        <v>640</v>
      </c>
      <c r="L51" s="306">
        <v>75</v>
      </c>
      <c r="M51" s="306">
        <v>830</v>
      </c>
      <c r="N51" s="307">
        <v>0.44986449864498645</v>
      </c>
      <c r="O51" s="306">
        <v>175</v>
      </c>
      <c r="P51" s="306">
        <v>90</v>
      </c>
      <c r="Q51" s="306">
        <v>265</v>
      </c>
      <c r="R51" s="307">
        <v>0.14363143631436315</v>
      </c>
      <c r="S51" s="306">
        <v>0</v>
      </c>
      <c r="T51" s="306">
        <v>10</v>
      </c>
      <c r="U51" s="306">
        <v>20</v>
      </c>
      <c r="V51" s="194" t="s">
        <v>4</v>
      </c>
    </row>
    <row r="52" spans="1:22" x14ac:dyDescent="0.2">
      <c r="A52" s="306" t="s">
        <v>113</v>
      </c>
      <c r="B52" s="306" t="s">
        <v>1195</v>
      </c>
      <c r="C52" s="306" t="s">
        <v>1158</v>
      </c>
      <c r="D52" s="306">
        <v>0.33919998168945314</v>
      </c>
      <c r="E52" s="306">
        <v>3495</v>
      </c>
      <c r="F52" s="306">
        <v>1698</v>
      </c>
      <c r="G52" s="306">
        <v>1548</v>
      </c>
      <c r="H52" s="306">
        <v>10303.656216584846</v>
      </c>
      <c r="I52" s="306">
        <v>5005.8964966412213</v>
      </c>
      <c r="J52" s="306">
        <v>1775</v>
      </c>
      <c r="K52" s="306">
        <v>610</v>
      </c>
      <c r="L52" s="306">
        <v>65</v>
      </c>
      <c r="M52" s="306">
        <v>800</v>
      </c>
      <c r="N52" s="307">
        <v>0.45070422535211269</v>
      </c>
      <c r="O52" s="306">
        <v>160</v>
      </c>
      <c r="P52" s="306">
        <v>115</v>
      </c>
      <c r="Q52" s="306">
        <v>275</v>
      </c>
      <c r="R52" s="307">
        <v>0.15492957746478872</v>
      </c>
      <c r="S52" s="306">
        <v>0</v>
      </c>
      <c r="T52" s="306">
        <v>0</v>
      </c>
      <c r="U52" s="306">
        <v>30</v>
      </c>
      <c r="V52" s="194" t="s">
        <v>4</v>
      </c>
    </row>
    <row r="53" spans="1:22" x14ac:dyDescent="0.2">
      <c r="A53" s="306" t="s">
        <v>114</v>
      </c>
      <c r="B53" s="306" t="s">
        <v>1195</v>
      </c>
      <c r="C53" s="306" t="s">
        <v>1158</v>
      </c>
      <c r="D53" s="306">
        <v>0.46299999237060546</v>
      </c>
      <c r="E53" s="306">
        <v>3517</v>
      </c>
      <c r="F53" s="306">
        <v>1498</v>
      </c>
      <c r="G53" s="306">
        <v>1396</v>
      </c>
      <c r="H53" s="306">
        <v>7596.1124361851807</v>
      </c>
      <c r="I53" s="306">
        <v>3235.421219620529</v>
      </c>
      <c r="J53" s="306">
        <v>1710</v>
      </c>
      <c r="K53" s="306">
        <v>630</v>
      </c>
      <c r="L53" s="306">
        <v>50</v>
      </c>
      <c r="M53" s="306">
        <v>715</v>
      </c>
      <c r="N53" s="307">
        <v>0.41812865497076024</v>
      </c>
      <c r="O53" s="306">
        <v>145</v>
      </c>
      <c r="P53" s="306">
        <v>150</v>
      </c>
      <c r="Q53" s="306">
        <v>295</v>
      </c>
      <c r="R53" s="307">
        <v>0.17251461988304093</v>
      </c>
      <c r="S53" s="306">
        <v>0</v>
      </c>
      <c r="T53" s="306">
        <v>10</v>
      </c>
      <c r="U53" s="306">
        <v>10</v>
      </c>
      <c r="V53" s="194" t="s">
        <v>4</v>
      </c>
    </row>
    <row r="54" spans="1:22" x14ac:dyDescent="0.2">
      <c r="A54" s="310" t="s">
        <v>115</v>
      </c>
      <c r="B54" s="310" t="s">
        <v>1195</v>
      </c>
      <c r="C54" s="310" t="s">
        <v>1158</v>
      </c>
      <c r="D54" s="310">
        <v>1.2861000061035157</v>
      </c>
      <c r="E54" s="310">
        <v>5880</v>
      </c>
      <c r="F54" s="310">
        <v>2873</v>
      </c>
      <c r="G54" s="310">
        <v>2778</v>
      </c>
      <c r="H54" s="310">
        <v>4571.9617231124794</v>
      </c>
      <c r="I54" s="310">
        <v>2233.8853793371009</v>
      </c>
      <c r="J54" s="310">
        <v>2915</v>
      </c>
      <c r="K54" s="310">
        <v>1590</v>
      </c>
      <c r="L54" s="310">
        <v>110</v>
      </c>
      <c r="M54" s="310">
        <v>1020</v>
      </c>
      <c r="N54" s="311">
        <v>0.34991423670668953</v>
      </c>
      <c r="O54" s="310">
        <v>130</v>
      </c>
      <c r="P54" s="310">
        <v>45</v>
      </c>
      <c r="Q54" s="310">
        <v>175</v>
      </c>
      <c r="R54" s="311">
        <v>6.0034305317324184E-2</v>
      </c>
      <c r="S54" s="310">
        <v>0</v>
      </c>
      <c r="T54" s="310">
        <v>0</v>
      </c>
      <c r="U54" s="310">
        <v>15</v>
      </c>
      <c r="V54" s="200" t="s">
        <v>5</v>
      </c>
    </row>
    <row r="55" spans="1:22" x14ac:dyDescent="0.2">
      <c r="A55" s="310" t="s">
        <v>116</v>
      </c>
      <c r="B55" s="310" t="s">
        <v>1195</v>
      </c>
      <c r="C55" s="310" t="s">
        <v>1158</v>
      </c>
      <c r="D55" s="310">
        <v>2.4664999389648439</v>
      </c>
      <c r="E55" s="310">
        <v>5253</v>
      </c>
      <c r="F55" s="310">
        <v>2526</v>
      </c>
      <c r="G55" s="310">
        <v>2391</v>
      </c>
      <c r="H55" s="310">
        <v>2129.7385485460877</v>
      </c>
      <c r="I55" s="310">
        <v>1024.1232769136525</v>
      </c>
      <c r="J55" s="310">
        <v>2465</v>
      </c>
      <c r="K55" s="310">
        <v>1145</v>
      </c>
      <c r="L55" s="310">
        <v>120</v>
      </c>
      <c r="M55" s="310">
        <v>1020</v>
      </c>
      <c r="N55" s="311">
        <v>0.41379310344827586</v>
      </c>
      <c r="O55" s="310">
        <v>115</v>
      </c>
      <c r="P55" s="310">
        <v>50</v>
      </c>
      <c r="Q55" s="310">
        <v>165</v>
      </c>
      <c r="R55" s="311">
        <v>6.6937119675456389E-2</v>
      </c>
      <c r="S55" s="310">
        <v>0</v>
      </c>
      <c r="T55" s="310">
        <v>0</v>
      </c>
      <c r="U55" s="310">
        <v>0</v>
      </c>
      <c r="V55" s="200" t="s">
        <v>5</v>
      </c>
    </row>
    <row r="56" spans="1:22" x14ac:dyDescent="0.2">
      <c r="A56" s="306" t="s">
        <v>117</v>
      </c>
      <c r="B56" s="306" t="s">
        <v>1195</v>
      </c>
      <c r="C56" s="306" t="s">
        <v>1158</v>
      </c>
      <c r="D56" s="306">
        <v>0.68260002136230469</v>
      </c>
      <c r="E56" s="306">
        <v>5334</v>
      </c>
      <c r="F56" s="306">
        <v>2654</v>
      </c>
      <c r="G56" s="306">
        <v>2457</v>
      </c>
      <c r="H56" s="306">
        <v>7814.2394272924648</v>
      </c>
      <c r="I56" s="306">
        <v>3888.0748856457071</v>
      </c>
      <c r="J56" s="306">
        <v>2775</v>
      </c>
      <c r="K56" s="306">
        <v>1125</v>
      </c>
      <c r="L56" s="306">
        <v>110</v>
      </c>
      <c r="M56" s="306">
        <v>1215</v>
      </c>
      <c r="N56" s="307">
        <v>0.43783783783783786</v>
      </c>
      <c r="O56" s="306">
        <v>175</v>
      </c>
      <c r="P56" s="306">
        <v>140</v>
      </c>
      <c r="Q56" s="306">
        <v>315</v>
      </c>
      <c r="R56" s="307">
        <v>0.11351351351351352</v>
      </c>
      <c r="S56" s="306">
        <v>0</v>
      </c>
      <c r="T56" s="306">
        <v>0</v>
      </c>
      <c r="U56" s="306">
        <v>15</v>
      </c>
      <c r="V56" s="194" t="s">
        <v>4</v>
      </c>
    </row>
    <row r="57" spans="1:22" x14ac:dyDescent="0.2">
      <c r="A57" s="306" t="s">
        <v>118</v>
      </c>
      <c r="B57" s="306" t="s">
        <v>1195</v>
      </c>
      <c r="C57" s="306" t="s">
        <v>1158</v>
      </c>
      <c r="D57" s="306">
        <v>0.500099983215332</v>
      </c>
      <c r="E57" s="306">
        <v>3650</v>
      </c>
      <c r="F57" s="306">
        <v>1714</v>
      </c>
      <c r="G57" s="306">
        <v>1607</v>
      </c>
      <c r="H57" s="306">
        <v>7298.5405368997799</v>
      </c>
      <c r="I57" s="306">
        <v>3427.3146521222525</v>
      </c>
      <c r="J57" s="306">
        <v>1780</v>
      </c>
      <c r="K57" s="306">
        <v>610</v>
      </c>
      <c r="L57" s="306">
        <v>55</v>
      </c>
      <c r="M57" s="306">
        <v>770</v>
      </c>
      <c r="N57" s="307">
        <v>0.43258426966292135</v>
      </c>
      <c r="O57" s="306">
        <v>150</v>
      </c>
      <c r="P57" s="306">
        <v>185</v>
      </c>
      <c r="Q57" s="306">
        <v>335</v>
      </c>
      <c r="R57" s="307">
        <v>0.18820224719101122</v>
      </c>
      <c r="S57" s="306">
        <v>0</v>
      </c>
      <c r="T57" s="306">
        <v>0</v>
      </c>
      <c r="U57" s="306">
        <v>10</v>
      </c>
      <c r="V57" s="194" t="s">
        <v>4</v>
      </c>
    </row>
    <row r="58" spans="1:22" x14ac:dyDescent="0.2">
      <c r="A58" s="306" t="s">
        <v>119</v>
      </c>
      <c r="B58" s="306" t="s">
        <v>1195</v>
      </c>
      <c r="C58" s="306" t="s">
        <v>1158</v>
      </c>
      <c r="D58" s="306">
        <v>0.68260002136230469</v>
      </c>
      <c r="E58" s="306">
        <v>5651</v>
      </c>
      <c r="F58" s="306">
        <v>2484</v>
      </c>
      <c r="G58" s="306">
        <v>2306</v>
      </c>
      <c r="H58" s="306">
        <v>8278.6402331514291</v>
      </c>
      <c r="I58" s="306">
        <v>3639.0271348696069</v>
      </c>
      <c r="J58" s="306">
        <v>2960</v>
      </c>
      <c r="K58" s="306">
        <v>1070</v>
      </c>
      <c r="L58" s="306">
        <v>185</v>
      </c>
      <c r="M58" s="306">
        <v>1355</v>
      </c>
      <c r="N58" s="307">
        <v>0.45777027027027029</v>
      </c>
      <c r="O58" s="306">
        <v>200</v>
      </c>
      <c r="P58" s="306">
        <v>135</v>
      </c>
      <c r="Q58" s="306">
        <v>335</v>
      </c>
      <c r="R58" s="307">
        <v>0.11317567567567567</v>
      </c>
      <c r="S58" s="306">
        <v>0</v>
      </c>
      <c r="T58" s="306">
        <v>0</v>
      </c>
      <c r="U58" s="306">
        <v>0</v>
      </c>
      <c r="V58" s="194" t="s">
        <v>4</v>
      </c>
    </row>
    <row r="59" spans="1:22" x14ac:dyDescent="0.2">
      <c r="A59" s="306" t="s">
        <v>120</v>
      </c>
      <c r="B59" s="306" t="s">
        <v>1195</v>
      </c>
      <c r="C59" s="306" t="s">
        <v>1158</v>
      </c>
      <c r="D59" s="306">
        <v>0.70279998779296871</v>
      </c>
      <c r="E59" s="306">
        <v>6160</v>
      </c>
      <c r="F59" s="306">
        <v>2866</v>
      </c>
      <c r="G59" s="306">
        <v>2672</v>
      </c>
      <c r="H59" s="306">
        <v>8764.9403912832986</v>
      </c>
      <c r="I59" s="306">
        <v>4077.9738898405731</v>
      </c>
      <c r="J59" s="306">
        <v>3285</v>
      </c>
      <c r="K59" s="306">
        <v>860</v>
      </c>
      <c r="L59" s="306">
        <v>215</v>
      </c>
      <c r="M59" s="306">
        <v>1595</v>
      </c>
      <c r="N59" s="307">
        <v>0.48554033485540332</v>
      </c>
      <c r="O59" s="306">
        <v>250</v>
      </c>
      <c r="P59" s="306">
        <v>335</v>
      </c>
      <c r="Q59" s="306">
        <v>585</v>
      </c>
      <c r="R59" s="307">
        <v>0.17808219178082191</v>
      </c>
      <c r="S59" s="306">
        <v>0</v>
      </c>
      <c r="T59" s="306">
        <v>10</v>
      </c>
      <c r="U59" s="306">
        <v>10</v>
      </c>
      <c r="V59" s="194" t="s">
        <v>4</v>
      </c>
    </row>
    <row r="60" spans="1:22" x14ac:dyDescent="0.2">
      <c r="A60" s="306" t="s">
        <v>121</v>
      </c>
      <c r="B60" s="306" t="s">
        <v>1195</v>
      </c>
      <c r="C60" s="306" t="s">
        <v>1158</v>
      </c>
      <c r="D60" s="306">
        <v>0.27399999618530274</v>
      </c>
      <c r="E60" s="306">
        <v>2747</v>
      </c>
      <c r="F60" s="306">
        <v>1321</v>
      </c>
      <c r="G60" s="306">
        <v>1220</v>
      </c>
      <c r="H60" s="306">
        <v>10025.547584833683</v>
      </c>
      <c r="I60" s="306">
        <v>4821.167950333198</v>
      </c>
      <c r="J60" s="306">
        <v>1495</v>
      </c>
      <c r="K60" s="306">
        <v>410</v>
      </c>
      <c r="L60" s="306">
        <v>40</v>
      </c>
      <c r="M60" s="306">
        <v>670</v>
      </c>
      <c r="N60" s="307">
        <v>0.44816053511705684</v>
      </c>
      <c r="O60" s="306">
        <v>155</v>
      </c>
      <c r="P60" s="306">
        <v>205</v>
      </c>
      <c r="Q60" s="306">
        <v>360</v>
      </c>
      <c r="R60" s="307">
        <v>0.24080267558528429</v>
      </c>
      <c r="S60" s="306">
        <v>0</v>
      </c>
      <c r="T60" s="306">
        <v>0</v>
      </c>
      <c r="U60" s="306">
        <v>0</v>
      </c>
      <c r="V60" s="194" t="s">
        <v>4</v>
      </c>
    </row>
    <row r="61" spans="1:22" x14ac:dyDescent="0.2">
      <c r="A61" s="306" t="s">
        <v>122</v>
      </c>
      <c r="B61" s="306" t="s">
        <v>1195</v>
      </c>
      <c r="C61" s="306" t="s">
        <v>1158</v>
      </c>
      <c r="D61" s="306">
        <v>0.50869998931884763</v>
      </c>
      <c r="E61" s="306">
        <v>4768</v>
      </c>
      <c r="F61" s="306">
        <v>2074</v>
      </c>
      <c r="G61" s="306">
        <v>1925</v>
      </c>
      <c r="H61" s="306">
        <v>9372.9115394407236</v>
      </c>
      <c r="I61" s="306">
        <v>4077.0592560402815</v>
      </c>
      <c r="J61" s="306">
        <v>2445</v>
      </c>
      <c r="K61" s="306">
        <v>770</v>
      </c>
      <c r="L61" s="306">
        <v>115</v>
      </c>
      <c r="M61" s="306">
        <v>985</v>
      </c>
      <c r="N61" s="307">
        <v>0.40286298568507156</v>
      </c>
      <c r="O61" s="306">
        <v>270</v>
      </c>
      <c r="P61" s="306">
        <v>290</v>
      </c>
      <c r="Q61" s="306">
        <v>560</v>
      </c>
      <c r="R61" s="307">
        <v>0.22903885480572597</v>
      </c>
      <c r="S61" s="306">
        <v>10</v>
      </c>
      <c r="T61" s="306">
        <v>0</v>
      </c>
      <c r="U61" s="306">
        <v>10</v>
      </c>
      <c r="V61" s="194" t="s">
        <v>4</v>
      </c>
    </row>
    <row r="62" spans="1:22" x14ac:dyDescent="0.2">
      <c r="A62" s="306" t="s">
        <v>123</v>
      </c>
      <c r="B62" s="306" t="s">
        <v>1195</v>
      </c>
      <c r="C62" s="306" t="s">
        <v>1158</v>
      </c>
      <c r="D62" s="306">
        <v>0.26659999847412108</v>
      </c>
      <c r="E62" s="306">
        <v>2356</v>
      </c>
      <c r="F62" s="306">
        <v>1183</v>
      </c>
      <c r="G62" s="306">
        <v>1084</v>
      </c>
      <c r="H62" s="306">
        <v>8837.2093529051435</v>
      </c>
      <c r="I62" s="306">
        <v>4437.3593652320824</v>
      </c>
      <c r="J62" s="306">
        <v>1410</v>
      </c>
      <c r="K62" s="306">
        <v>415</v>
      </c>
      <c r="L62" s="306">
        <v>25</v>
      </c>
      <c r="M62" s="306">
        <v>595</v>
      </c>
      <c r="N62" s="307">
        <v>0.42198581560283688</v>
      </c>
      <c r="O62" s="306">
        <v>230</v>
      </c>
      <c r="P62" s="306">
        <v>115</v>
      </c>
      <c r="Q62" s="306">
        <v>345</v>
      </c>
      <c r="R62" s="307">
        <v>0.24468085106382978</v>
      </c>
      <c r="S62" s="306">
        <v>10</v>
      </c>
      <c r="T62" s="306">
        <v>10</v>
      </c>
      <c r="U62" s="306">
        <v>10</v>
      </c>
      <c r="V62" s="194" t="s">
        <v>4</v>
      </c>
    </row>
    <row r="63" spans="1:22" x14ac:dyDescent="0.2">
      <c r="A63" s="306" t="s">
        <v>124</v>
      </c>
      <c r="B63" s="306" t="s">
        <v>1195</v>
      </c>
      <c r="C63" s="306" t="s">
        <v>1158</v>
      </c>
      <c r="D63" s="306">
        <v>0.38689998626708982</v>
      </c>
      <c r="E63" s="306">
        <v>3906</v>
      </c>
      <c r="F63" s="306">
        <v>2042</v>
      </c>
      <c r="G63" s="306">
        <v>1835</v>
      </c>
      <c r="H63" s="306">
        <v>10095.632304581059</v>
      </c>
      <c r="I63" s="306">
        <v>5277.8497608690532</v>
      </c>
      <c r="J63" s="306">
        <v>2200</v>
      </c>
      <c r="K63" s="306">
        <v>485</v>
      </c>
      <c r="L63" s="306">
        <v>75</v>
      </c>
      <c r="M63" s="306">
        <v>835</v>
      </c>
      <c r="N63" s="307">
        <v>0.37954545454545452</v>
      </c>
      <c r="O63" s="306">
        <v>480</v>
      </c>
      <c r="P63" s="306">
        <v>285</v>
      </c>
      <c r="Q63" s="306">
        <v>765</v>
      </c>
      <c r="R63" s="307">
        <v>0.34772727272727272</v>
      </c>
      <c r="S63" s="306">
        <v>0</v>
      </c>
      <c r="T63" s="306">
        <v>30</v>
      </c>
      <c r="U63" s="306">
        <v>0</v>
      </c>
      <c r="V63" s="194" t="s">
        <v>4</v>
      </c>
    </row>
    <row r="64" spans="1:22" x14ac:dyDescent="0.2">
      <c r="A64" s="306" t="s">
        <v>125</v>
      </c>
      <c r="B64" s="306" t="s">
        <v>1195</v>
      </c>
      <c r="C64" s="306" t="s">
        <v>1158</v>
      </c>
      <c r="D64" s="306">
        <v>0.36909999847412112</v>
      </c>
      <c r="E64" s="306">
        <v>3794</v>
      </c>
      <c r="F64" s="306">
        <v>1602</v>
      </c>
      <c r="G64" s="306">
        <v>1447</v>
      </c>
      <c r="H64" s="306">
        <v>10279.057208573819</v>
      </c>
      <c r="I64" s="306">
        <v>4340.2872029876798</v>
      </c>
      <c r="J64" s="306">
        <v>1815</v>
      </c>
      <c r="K64" s="306">
        <v>290</v>
      </c>
      <c r="L64" s="306">
        <v>45</v>
      </c>
      <c r="M64" s="306">
        <v>580</v>
      </c>
      <c r="N64" s="307">
        <v>0.31955922865013775</v>
      </c>
      <c r="O64" s="306">
        <v>575</v>
      </c>
      <c r="P64" s="306">
        <v>310</v>
      </c>
      <c r="Q64" s="306">
        <v>885</v>
      </c>
      <c r="R64" s="307">
        <v>0.48760330578512395</v>
      </c>
      <c r="S64" s="306">
        <v>0</v>
      </c>
      <c r="T64" s="306">
        <v>0</v>
      </c>
      <c r="U64" s="306">
        <v>10</v>
      </c>
      <c r="V64" s="194" t="s">
        <v>4</v>
      </c>
    </row>
    <row r="65" spans="1:22" x14ac:dyDescent="0.2">
      <c r="A65" s="306" t="s">
        <v>126</v>
      </c>
      <c r="B65" s="306" t="s">
        <v>1195</v>
      </c>
      <c r="C65" s="306" t="s">
        <v>1158</v>
      </c>
      <c r="D65" s="306">
        <v>0.26770000457763671</v>
      </c>
      <c r="E65" s="306">
        <v>2112</v>
      </c>
      <c r="F65" s="306">
        <v>1253</v>
      </c>
      <c r="G65" s="306">
        <v>1095</v>
      </c>
      <c r="H65" s="306">
        <v>7889.428329791047</v>
      </c>
      <c r="I65" s="306">
        <v>4680.6125460360709</v>
      </c>
      <c r="J65" s="306">
        <v>1160</v>
      </c>
      <c r="K65" s="306">
        <v>225</v>
      </c>
      <c r="L65" s="306">
        <v>10</v>
      </c>
      <c r="M65" s="306">
        <v>410</v>
      </c>
      <c r="N65" s="307">
        <v>0.35344827586206895</v>
      </c>
      <c r="O65" s="306">
        <v>420</v>
      </c>
      <c r="P65" s="306">
        <v>80</v>
      </c>
      <c r="Q65" s="306">
        <v>500</v>
      </c>
      <c r="R65" s="307">
        <v>0.43103448275862066</v>
      </c>
      <c r="S65" s="306">
        <v>0</v>
      </c>
      <c r="T65" s="306">
        <v>0</v>
      </c>
      <c r="U65" s="306">
        <v>0</v>
      </c>
      <c r="V65" s="194" t="s">
        <v>4</v>
      </c>
    </row>
    <row r="66" spans="1:22" x14ac:dyDescent="0.2">
      <c r="A66" s="312" t="s">
        <v>127</v>
      </c>
      <c r="B66" s="312" t="s">
        <v>1195</v>
      </c>
      <c r="C66" s="312" t="s">
        <v>1158</v>
      </c>
      <c r="D66" s="312">
        <v>0.76440002441406252</v>
      </c>
      <c r="E66" s="312">
        <v>1495</v>
      </c>
      <c r="F66" s="312">
        <v>528</v>
      </c>
      <c r="G66" s="312">
        <v>498</v>
      </c>
      <c r="H66" s="312">
        <v>1955.7822504597198</v>
      </c>
      <c r="I66" s="312">
        <v>690.73781153360005</v>
      </c>
      <c r="J66" s="312">
        <v>0</v>
      </c>
      <c r="K66" s="312">
        <v>0</v>
      </c>
      <c r="L66" s="312">
        <v>0</v>
      </c>
      <c r="M66" s="312">
        <v>0</v>
      </c>
      <c r="N66" s="313" t="e">
        <v>#DIV/0!</v>
      </c>
      <c r="O66" s="312">
        <v>0</v>
      </c>
      <c r="P66" s="312">
        <v>0</v>
      </c>
      <c r="Q66" s="312">
        <v>0</v>
      </c>
      <c r="R66" s="313" t="e">
        <v>#DIV/0!</v>
      </c>
      <c r="S66" s="312">
        <v>0</v>
      </c>
      <c r="T66" s="312">
        <v>0</v>
      </c>
      <c r="U66" s="312">
        <v>0</v>
      </c>
      <c r="V66" s="251" t="s">
        <v>1067</v>
      </c>
    </row>
    <row r="67" spans="1:22" x14ac:dyDescent="0.2">
      <c r="A67" s="306" t="s">
        <v>128</v>
      </c>
      <c r="B67" s="306" t="s">
        <v>1195</v>
      </c>
      <c r="C67" s="306" t="s">
        <v>1158</v>
      </c>
      <c r="D67" s="306">
        <v>0.10760000228881836</v>
      </c>
      <c r="E67" s="306">
        <v>4787</v>
      </c>
      <c r="F67" s="306">
        <v>3097</v>
      </c>
      <c r="G67" s="306">
        <v>2772</v>
      </c>
      <c r="H67" s="306">
        <v>44488.84663729657</v>
      </c>
      <c r="I67" s="306">
        <v>28782.527268792037</v>
      </c>
      <c r="J67" s="306">
        <v>2325</v>
      </c>
      <c r="K67" s="306">
        <v>355</v>
      </c>
      <c r="L67" s="306">
        <v>50</v>
      </c>
      <c r="M67" s="306">
        <v>820</v>
      </c>
      <c r="N67" s="307">
        <v>0.35268817204301073</v>
      </c>
      <c r="O67" s="306">
        <v>955</v>
      </c>
      <c r="P67" s="306">
        <v>90</v>
      </c>
      <c r="Q67" s="306">
        <v>1045</v>
      </c>
      <c r="R67" s="307">
        <v>0.44946236559139785</v>
      </c>
      <c r="S67" s="306">
        <v>0</v>
      </c>
      <c r="T67" s="306">
        <v>10</v>
      </c>
      <c r="U67" s="306">
        <v>40</v>
      </c>
      <c r="V67" s="194" t="s">
        <v>4</v>
      </c>
    </row>
    <row r="68" spans="1:22" x14ac:dyDescent="0.2">
      <c r="A68" s="306" t="s">
        <v>129</v>
      </c>
      <c r="B68" s="306" t="s">
        <v>1195</v>
      </c>
      <c r="C68" s="306" t="s">
        <v>1158</v>
      </c>
      <c r="D68" s="306">
        <v>0.58770000457763671</v>
      </c>
      <c r="E68" s="306">
        <v>5371</v>
      </c>
      <c r="F68" s="306">
        <v>3842</v>
      </c>
      <c r="G68" s="306">
        <v>3172</v>
      </c>
      <c r="H68" s="306">
        <v>9139.0164338351242</v>
      </c>
      <c r="I68" s="306">
        <v>6537.3489366588246</v>
      </c>
      <c r="J68" s="306">
        <v>2800</v>
      </c>
      <c r="K68" s="306">
        <v>520</v>
      </c>
      <c r="L68" s="306">
        <v>30</v>
      </c>
      <c r="M68" s="306">
        <v>990</v>
      </c>
      <c r="N68" s="307">
        <v>0.35357142857142859</v>
      </c>
      <c r="O68" s="306">
        <v>1135</v>
      </c>
      <c r="P68" s="306">
        <v>20</v>
      </c>
      <c r="Q68" s="306">
        <v>1155</v>
      </c>
      <c r="R68" s="307">
        <v>0.41249999999999998</v>
      </c>
      <c r="S68" s="306">
        <v>10</v>
      </c>
      <c r="T68" s="306">
        <v>50</v>
      </c>
      <c r="U68" s="306">
        <v>50</v>
      </c>
      <c r="V68" s="194" t="s">
        <v>4</v>
      </c>
    </row>
    <row r="69" spans="1:22" x14ac:dyDescent="0.2">
      <c r="A69" s="306" t="s">
        <v>130</v>
      </c>
      <c r="B69" s="306" t="s">
        <v>1195</v>
      </c>
      <c r="C69" s="306" t="s">
        <v>1158</v>
      </c>
      <c r="D69" s="306">
        <v>0.32250000000000001</v>
      </c>
      <c r="E69" s="306">
        <v>7299</v>
      </c>
      <c r="F69" s="306">
        <v>5455</v>
      </c>
      <c r="G69" s="306">
        <v>5060</v>
      </c>
      <c r="H69" s="306">
        <v>22632.558139534882</v>
      </c>
      <c r="I69" s="306">
        <v>16914.728682170542</v>
      </c>
      <c r="J69" s="306">
        <v>4520</v>
      </c>
      <c r="K69" s="306">
        <v>565</v>
      </c>
      <c r="L69" s="306">
        <v>60</v>
      </c>
      <c r="M69" s="306">
        <v>1745</v>
      </c>
      <c r="N69" s="307">
        <v>0.38606194690265488</v>
      </c>
      <c r="O69" s="306">
        <v>1910</v>
      </c>
      <c r="P69" s="306">
        <v>165</v>
      </c>
      <c r="Q69" s="306">
        <v>2075</v>
      </c>
      <c r="R69" s="307">
        <v>0.45907079646017701</v>
      </c>
      <c r="S69" s="306">
        <v>10</v>
      </c>
      <c r="T69" s="306">
        <v>30</v>
      </c>
      <c r="U69" s="306">
        <v>35</v>
      </c>
      <c r="V69" s="194" t="s">
        <v>4</v>
      </c>
    </row>
    <row r="70" spans="1:22" x14ac:dyDescent="0.2">
      <c r="A70" s="306" t="s">
        <v>131</v>
      </c>
      <c r="B70" s="306" t="s">
        <v>1195</v>
      </c>
      <c r="C70" s="306" t="s">
        <v>1158</v>
      </c>
      <c r="D70" s="306">
        <v>0.23440000534057617</v>
      </c>
      <c r="E70" s="306">
        <v>6098</v>
      </c>
      <c r="F70" s="306">
        <v>4532</v>
      </c>
      <c r="G70" s="306">
        <v>4208</v>
      </c>
      <c r="H70" s="306">
        <v>26015.357769040103</v>
      </c>
      <c r="I70" s="306">
        <v>19334.470549243972</v>
      </c>
      <c r="J70" s="306">
        <v>3875</v>
      </c>
      <c r="K70" s="306">
        <v>640</v>
      </c>
      <c r="L70" s="306">
        <v>50</v>
      </c>
      <c r="M70" s="306">
        <v>1620</v>
      </c>
      <c r="N70" s="307">
        <v>0.41806451612903228</v>
      </c>
      <c r="O70" s="306">
        <v>1450</v>
      </c>
      <c r="P70" s="306">
        <v>70</v>
      </c>
      <c r="Q70" s="306">
        <v>1520</v>
      </c>
      <c r="R70" s="307">
        <v>0.39225806451612905</v>
      </c>
      <c r="S70" s="306">
        <v>10</v>
      </c>
      <c r="T70" s="306">
        <v>25</v>
      </c>
      <c r="U70" s="306">
        <v>15</v>
      </c>
      <c r="V70" s="194" t="s">
        <v>4</v>
      </c>
    </row>
    <row r="71" spans="1:22" x14ac:dyDescent="0.2">
      <c r="A71" s="306" t="s">
        <v>132</v>
      </c>
      <c r="B71" s="306" t="s">
        <v>1195</v>
      </c>
      <c r="C71" s="306" t="s">
        <v>1158</v>
      </c>
      <c r="D71" s="306">
        <v>0.19370000839233398</v>
      </c>
      <c r="E71" s="306">
        <v>2448</v>
      </c>
      <c r="F71" s="306">
        <v>1618</v>
      </c>
      <c r="G71" s="306">
        <v>1522</v>
      </c>
      <c r="H71" s="306">
        <v>12638.099607314647</v>
      </c>
      <c r="I71" s="306">
        <v>8353.1230247692401</v>
      </c>
      <c r="J71" s="306">
        <v>1400</v>
      </c>
      <c r="K71" s="306">
        <v>285</v>
      </c>
      <c r="L71" s="306">
        <v>35</v>
      </c>
      <c r="M71" s="306">
        <v>640</v>
      </c>
      <c r="N71" s="307">
        <v>0.45714285714285713</v>
      </c>
      <c r="O71" s="306">
        <v>375</v>
      </c>
      <c r="P71" s="306">
        <v>45</v>
      </c>
      <c r="Q71" s="306">
        <v>420</v>
      </c>
      <c r="R71" s="307">
        <v>0.3</v>
      </c>
      <c r="S71" s="306">
        <v>0</v>
      </c>
      <c r="T71" s="306">
        <v>20</v>
      </c>
      <c r="U71" s="306">
        <v>0</v>
      </c>
      <c r="V71" s="194" t="s">
        <v>4</v>
      </c>
    </row>
    <row r="72" spans="1:22" x14ac:dyDescent="0.2">
      <c r="A72" s="306" t="s">
        <v>133</v>
      </c>
      <c r="B72" s="306" t="s">
        <v>1195</v>
      </c>
      <c r="C72" s="306" t="s">
        <v>1158</v>
      </c>
      <c r="D72" s="306">
        <v>0.22690000534057617</v>
      </c>
      <c r="E72" s="306">
        <v>14666</v>
      </c>
      <c r="F72" s="306">
        <v>7214</v>
      </c>
      <c r="G72" s="306">
        <v>6830</v>
      </c>
      <c r="H72" s="306">
        <v>64636.40218071561</v>
      </c>
      <c r="I72" s="306">
        <v>31793.740988114168</v>
      </c>
      <c r="J72" s="306">
        <v>6605</v>
      </c>
      <c r="K72" s="306">
        <v>1065</v>
      </c>
      <c r="L72" s="306">
        <v>165</v>
      </c>
      <c r="M72" s="306">
        <v>4015</v>
      </c>
      <c r="N72" s="307">
        <v>0.60787282361847084</v>
      </c>
      <c r="O72" s="306">
        <v>1075</v>
      </c>
      <c r="P72" s="306">
        <v>200</v>
      </c>
      <c r="Q72" s="306">
        <v>1275</v>
      </c>
      <c r="R72" s="307">
        <v>0.19303557910673733</v>
      </c>
      <c r="S72" s="306">
        <v>0</v>
      </c>
      <c r="T72" s="306">
        <v>40</v>
      </c>
      <c r="U72" s="306">
        <v>40</v>
      </c>
      <c r="V72" s="194" t="s">
        <v>4</v>
      </c>
    </row>
    <row r="73" spans="1:22" x14ac:dyDescent="0.2">
      <c r="A73" s="306" t="s">
        <v>134</v>
      </c>
      <c r="B73" s="306" t="s">
        <v>1195</v>
      </c>
      <c r="C73" s="306" t="s">
        <v>1158</v>
      </c>
      <c r="D73" s="306">
        <v>0.32770000457763671</v>
      </c>
      <c r="E73" s="306">
        <v>7120</v>
      </c>
      <c r="F73" s="306">
        <v>4313</v>
      </c>
      <c r="G73" s="306">
        <v>4076</v>
      </c>
      <c r="H73" s="306">
        <v>21727.189199087035</v>
      </c>
      <c r="I73" s="306">
        <v>13161.427951637974</v>
      </c>
      <c r="J73" s="306">
        <v>3710</v>
      </c>
      <c r="K73" s="306">
        <v>700</v>
      </c>
      <c r="L73" s="306">
        <v>95</v>
      </c>
      <c r="M73" s="306">
        <v>1380</v>
      </c>
      <c r="N73" s="307">
        <v>0.3719676549865229</v>
      </c>
      <c r="O73" s="306">
        <v>1200</v>
      </c>
      <c r="P73" s="306">
        <v>215</v>
      </c>
      <c r="Q73" s="306">
        <v>1415</v>
      </c>
      <c r="R73" s="307">
        <v>0.38140161725067384</v>
      </c>
      <c r="S73" s="306">
        <v>0</v>
      </c>
      <c r="T73" s="306">
        <v>70</v>
      </c>
      <c r="U73" s="306">
        <v>40</v>
      </c>
      <c r="V73" s="194" t="s">
        <v>4</v>
      </c>
    </row>
    <row r="74" spans="1:22" x14ac:dyDescent="0.2">
      <c r="A74" s="306" t="s">
        <v>135</v>
      </c>
      <c r="B74" s="306" t="s">
        <v>1195</v>
      </c>
      <c r="C74" s="306" t="s">
        <v>1158</v>
      </c>
      <c r="D74" s="306">
        <v>0.64879997253417965</v>
      </c>
      <c r="E74" s="306">
        <v>1654</v>
      </c>
      <c r="F74" s="306">
        <v>839</v>
      </c>
      <c r="G74" s="306">
        <v>798</v>
      </c>
      <c r="H74" s="306">
        <v>2549.3219328286345</v>
      </c>
      <c r="I74" s="306">
        <v>1293.1566515376207</v>
      </c>
      <c r="J74" s="306">
        <v>830</v>
      </c>
      <c r="K74" s="306">
        <v>305</v>
      </c>
      <c r="L74" s="306">
        <v>75</v>
      </c>
      <c r="M74" s="306">
        <v>230</v>
      </c>
      <c r="N74" s="307">
        <v>0.27710843373493976</v>
      </c>
      <c r="O74" s="306">
        <v>145</v>
      </c>
      <c r="P74" s="306">
        <v>60</v>
      </c>
      <c r="Q74" s="306">
        <v>205</v>
      </c>
      <c r="R74" s="307">
        <v>0.24698795180722891</v>
      </c>
      <c r="S74" s="306">
        <v>0</v>
      </c>
      <c r="T74" s="306">
        <v>0</v>
      </c>
      <c r="U74" s="306">
        <v>15</v>
      </c>
      <c r="V74" s="194" t="s">
        <v>4</v>
      </c>
    </row>
    <row r="75" spans="1:22" x14ac:dyDescent="0.2">
      <c r="A75" s="306" t="s">
        <v>136</v>
      </c>
      <c r="B75" s="306" t="s">
        <v>1195</v>
      </c>
      <c r="C75" s="306" t="s">
        <v>1158</v>
      </c>
      <c r="D75" s="306">
        <v>0.41819999694824217</v>
      </c>
      <c r="E75" s="306">
        <v>2346</v>
      </c>
      <c r="F75" s="306">
        <v>1256</v>
      </c>
      <c r="G75" s="306">
        <v>1190</v>
      </c>
      <c r="H75" s="306">
        <v>5609.7561384974106</v>
      </c>
      <c r="I75" s="306">
        <v>3003.3477024521517</v>
      </c>
      <c r="J75" s="306">
        <v>1470</v>
      </c>
      <c r="K75" s="306">
        <v>395</v>
      </c>
      <c r="L75" s="306">
        <v>80</v>
      </c>
      <c r="M75" s="306">
        <v>450</v>
      </c>
      <c r="N75" s="307">
        <v>0.30612244897959184</v>
      </c>
      <c r="O75" s="306">
        <v>400</v>
      </c>
      <c r="P75" s="306">
        <v>130</v>
      </c>
      <c r="Q75" s="306">
        <v>530</v>
      </c>
      <c r="R75" s="307">
        <v>0.36054421768707484</v>
      </c>
      <c r="S75" s="306">
        <v>0</v>
      </c>
      <c r="T75" s="306">
        <v>10</v>
      </c>
      <c r="U75" s="306">
        <v>10</v>
      </c>
      <c r="V75" s="194" t="s">
        <v>4</v>
      </c>
    </row>
    <row r="76" spans="1:22" x14ac:dyDescent="0.2">
      <c r="A76" s="306" t="s">
        <v>137</v>
      </c>
      <c r="B76" s="306" t="s">
        <v>1195</v>
      </c>
      <c r="C76" s="306" t="s">
        <v>1158</v>
      </c>
      <c r="D76" s="306">
        <v>0.85599998474121097</v>
      </c>
      <c r="E76" s="306">
        <v>5834</v>
      </c>
      <c r="F76" s="306">
        <v>2073</v>
      </c>
      <c r="G76" s="306">
        <v>1990</v>
      </c>
      <c r="H76" s="306">
        <v>6815.4206822372271</v>
      </c>
      <c r="I76" s="306">
        <v>2421.7290151316029</v>
      </c>
      <c r="J76" s="306">
        <v>2605</v>
      </c>
      <c r="K76" s="306">
        <v>990</v>
      </c>
      <c r="L76" s="306">
        <v>145</v>
      </c>
      <c r="M76" s="306">
        <v>1075</v>
      </c>
      <c r="N76" s="307">
        <v>0.41266794625719772</v>
      </c>
      <c r="O76" s="306">
        <v>205</v>
      </c>
      <c r="P76" s="306">
        <v>155</v>
      </c>
      <c r="Q76" s="306">
        <v>360</v>
      </c>
      <c r="R76" s="307">
        <v>0.13819577735124761</v>
      </c>
      <c r="S76" s="306">
        <v>10</v>
      </c>
      <c r="T76" s="306">
        <v>15</v>
      </c>
      <c r="U76" s="306">
        <v>15</v>
      </c>
      <c r="V76" s="194" t="s">
        <v>4</v>
      </c>
    </row>
    <row r="77" spans="1:22" x14ac:dyDescent="0.2">
      <c r="A77" s="306" t="s">
        <v>138</v>
      </c>
      <c r="B77" s="306" t="s">
        <v>1195</v>
      </c>
      <c r="C77" s="306" t="s">
        <v>1158</v>
      </c>
      <c r="D77" s="306">
        <v>0.44119998931884763</v>
      </c>
      <c r="E77" s="306">
        <v>3336</v>
      </c>
      <c r="F77" s="306">
        <v>1718</v>
      </c>
      <c r="G77" s="306">
        <v>1641</v>
      </c>
      <c r="H77" s="306">
        <v>7561.1969192255128</v>
      </c>
      <c r="I77" s="306">
        <v>3893.9257515675754</v>
      </c>
      <c r="J77" s="306">
        <v>1835</v>
      </c>
      <c r="K77" s="306">
        <v>570</v>
      </c>
      <c r="L77" s="306">
        <v>35</v>
      </c>
      <c r="M77" s="306">
        <v>830</v>
      </c>
      <c r="N77" s="307">
        <v>0.45231607629427795</v>
      </c>
      <c r="O77" s="306">
        <v>245</v>
      </c>
      <c r="P77" s="306">
        <v>130</v>
      </c>
      <c r="Q77" s="306">
        <v>375</v>
      </c>
      <c r="R77" s="307">
        <v>0.20435967302452315</v>
      </c>
      <c r="S77" s="306">
        <v>10</v>
      </c>
      <c r="T77" s="306">
        <v>0</v>
      </c>
      <c r="U77" s="306">
        <v>15</v>
      </c>
      <c r="V77" s="194" t="s">
        <v>4</v>
      </c>
    </row>
    <row r="78" spans="1:22" x14ac:dyDescent="0.2">
      <c r="A78" s="306" t="s">
        <v>139</v>
      </c>
      <c r="B78" s="306" t="s">
        <v>1195</v>
      </c>
      <c r="C78" s="306" t="s">
        <v>1158</v>
      </c>
      <c r="D78" s="306">
        <v>0.46099998474121096</v>
      </c>
      <c r="E78" s="306">
        <v>3258</v>
      </c>
      <c r="F78" s="306">
        <v>1372</v>
      </c>
      <c r="G78" s="306">
        <v>1312</v>
      </c>
      <c r="H78" s="306">
        <v>7067.245353226911</v>
      </c>
      <c r="I78" s="306">
        <v>2976.1389271415965</v>
      </c>
      <c r="J78" s="306">
        <v>1590</v>
      </c>
      <c r="K78" s="306">
        <v>645</v>
      </c>
      <c r="L78" s="306">
        <v>85</v>
      </c>
      <c r="M78" s="306">
        <v>535</v>
      </c>
      <c r="N78" s="307">
        <v>0.33647798742138363</v>
      </c>
      <c r="O78" s="306">
        <v>195</v>
      </c>
      <c r="P78" s="306">
        <v>110</v>
      </c>
      <c r="Q78" s="306">
        <v>305</v>
      </c>
      <c r="R78" s="307">
        <v>0.1918238993710692</v>
      </c>
      <c r="S78" s="306">
        <v>0</v>
      </c>
      <c r="T78" s="306">
        <v>15</v>
      </c>
      <c r="U78" s="306">
        <v>0</v>
      </c>
      <c r="V78" s="194" t="s">
        <v>4</v>
      </c>
    </row>
    <row r="79" spans="1:22" x14ac:dyDescent="0.2">
      <c r="A79" s="306" t="s">
        <v>140</v>
      </c>
      <c r="B79" s="306" t="s">
        <v>1195</v>
      </c>
      <c r="C79" s="306" t="s">
        <v>1158</v>
      </c>
      <c r="D79" s="306">
        <v>0.40819999694824216</v>
      </c>
      <c r="E79" s="306">
        <v>4693</v>
      </c>
      <c r="F79" s="306">
        <v>1955</v>
      </c>
      <c r="G79" s="306">
        <v>1881</v>
      </c>
      <c r="H79" s="306">
        <v>11496.815372575935</v>
      </c>
      <c r="I79" s="306">
        <v>4789.3189970990734</v>
      </c>
      <c r="J79" s="306">
        <v>2035</v>
      </c>
      <c r="K79" s="306">
        <v>700</v>
      </c>
      <c r="L79" s="306">
        <v>95</v>
      </c>
      <c r="M79" s="306">
        <v>980</v>
      </c>
      <c r="N79" s="307">
        <v>0.48157248157248156</v>
      </c>
      <c r="O79" s="306">
        <v>150</v>
      </c>
      <c r="P79" s="306">
        <v>85</v>
      </c>
      <c r="Q79" s="306">
        <v>235</v>
      </c>
      <c r="R79" s="307">
        <v>0.11547911547911548</v>
      </c>
      <c r="S79" s="306">
        <v>0</v>
      </c>
      <c r="T79" s="306">
        <v>10</v>
      </c>
      <c r="U79" s="306">
        <v>0</v>
      </c>
      <c r="V79" s="194" t="s">
        <v>4</v>
      </c>
    </row>
    <row r="80" spans="1:22" x14ac:dyDescent="0.2">
      <c r="A80" s="306" t="s">
        <v>141</v>
      </c>
      <c r="B80" s="306" t="s">
        <v>1195</v>
      </c>
      <c r="C80" s="306" t="s">
        <v>1158</v>
      </c>
      <c r="D80" s="306">
        <v>0.53830001831054686</v>
      </c>
      <c r="E80" s="306">
        <v>3072</v>
      </c>
      <c r="F80" s="306">
        <v>1325</v>
      </c>
      <c r="G80" s="306">
        <v>1259</v>
      </c>
      <c r="H80" s="306">
        <v>5706.8547194953917</v>
      </c>
      <c r="I80" s="306">
        <v>2461.4526378031883</v>
      </c>
      <c r="J80" s="306">
        <v>1480</v>
      </c>
      <c r="K80" s="306">
        <v>615</v>
      </c>
      <c r="L80" s="306">
        <v>60</v>
      </c>
      <c r="M80" s="306">
        <v>585</v>
      </c>
      <c r="N80" s="307">
        <v>0.39527027027027029</v>
      </c>
      <c r="O80" s="306">
        <v>90</v>
      </c>
      <c r="P80" s="306">
        <v>105</v>
      </c>
      <c r="Q80" s="306">
        <v>195</v>
      </c>
      <c r="R80" s="307">
        <v>0.13175675675675674</v>
      </c>
      <c r="S80" s="306">
        <v>0</v>
      </c>
      <c r="T80" s="306">
        <v>10</v>
      </c>
      <c r="U80" s="306">
        <v>15</v>
      </c>
      <c r="V80" s="194" t="s">
        <v>4</v>
      </c>
    </row>
    <row r="81" spans="1:22" x14ac:dyDescent="0.2">
      <c r="A81" s="306" t="s">
        <v>142</v>
      </c>
      <c r="B81" s="306" t="s">
        <v>1195</v>
      </c>
      <c r="C81" s="306" t="s">
        <v>1158</v>
      </c>
      <c r="D81" s="306">
        <v>0.35430000305175779</v>
      </c>
      <c r="E81" s="306">
        <v>2797</v>
      </c>
      <c r="F81" s="306">
        <v>1112</v>
      </c>
      <c r="G81" s="306">
        <v>1035</v>
      </c>
      <c r="H81" s="306">
        <v>7894.4396723344116</v>
      </c>
      <c r="I81" s="306">
        <v>3138.5830946141818</v>
      </c>
      <c r="J81" s="306">
        <v>1345</v>
      </c>
      <c r="K81" s="306">
        <v>515</v>
      </c>
      <c r="L81" s="306">
        <v>125</v>
      </c>
      <c r="M81" s="306">
        <v>555</v>
      </c>
      <c r="N81" s="307">
        <v>0.41263940520446096</v>
      </c>
      <c r="O81" s="306">
        <v>80</v>
      </c>
      <c r="P81" s="306">
        <v>65</v>
      </c>
      <c r="Q81" s="306">
        <v>145</v>
      </c>
      <c r="R81" s="307">
        <v>0.10780669144981413</v>
      </c>
      <c r="S81" s="306">
        <v>0</v>
      </c>
      <c r="T81" s="306">
        <v>0</v>
      </c>
      <c r="U81" s="306">
        <v>0</v>
      </c>
      <c r="V81" s="194" t="s">
        <v>4</v>
      </c>
    </row>
    <row r="82" spans="1:22" x14ac:dyDescent="0.2">
      <c r="A82" s="306" t="s">
        <v>143</v>
      </c>
      <c r="B82" s="306" t="s">
        <v>1195</v>
      </c>
      <c r="C82" s="306" t="s">
        <v>1158</v>
      </c>
      <c r="D82" s="306">
        <v>0.39880001068115234</v>
      </c>
      <c r="E82" s="306">
        <v>4023</v>
      </c>
      <c r="F82" s="306">
        <v>1741</v>
      </c>
      <c r="G82" s="306">
        <v>1597</v>
      </c>
      <c r="H82" s="306">
        <v>10087.763019686727</v>
      </c>
      <c r="I82" s="306">
        <v>4365.5966734463309</v>
      </c>
      <c r="J82" s="306">
        <v>1935</v>
      </c>
      <c r="K82" s="306">
        <v>660</v>
      </c>
      <c r="L82" s="306">
        <v>115</v>
      </c>
      <c r="M82" s="306">
        <v>890</v>
      </c>
      <c r="N82" s="307">
        <v>0.4599483204134367</v>
      </c>
      <c r="O82" s="306">
        <v>130</v>
      </c>
      <c r="P82" s="306">
        <v>95</v>
      </c>
      <c r="Q82" s="306">
        <v>225</v>
      </c>
      <c r="R82" s="307">
        <v>0.11627906976744186</v>
      </c>
      <c r="S82" s="306">
        <v>10</v>
      </c>
      <c r="T82" s="306">
        <v>10</v>
      </c>
      <c r="U82" s="306">
        <v>20</v>
      </c>
      <c r="V82" s="194" t="s">
        <v>4</v>
      </c>
    </row>
    <row r="83" spans="1:22" x14ac:dyDescent="0.2">
      <c r="A83" s="310" t="s">
        <v>144</v>
      </c>
      <c r="B83" s="310" t="s">
        <v>1195</v>
      </c>
      <c r="C83" s="310" t="s">
        <v>1158</v>
      </c>
      <c r="D83" s="310">
        <v>0.500099983215332</v>
      </c>
      <c r="E83" s="310">
        <v>4177</v>
      </c>
      <c r="F83" s="310">
        <v>1943</v>
      </c>
      <c r="G83" s="310">
        <v>1799</v>
      </c>
      <c r="H83" s="310">
        <v>8352.3298144192813</v>
      </c>
      <c r="I83" s="310">
        <v>3885.2230858071975</v>
      </c>
      <c r="J83" s="310">
        <v>1950</v>
      </c>
      <c r="K83" s="310">
        <v>670</v>
      </c>
      <c r="L83" s="310">
        <v>100</v>
      </c>
      <c r="M83" s="310">
        <v>980</v>
      </c>
      <c r="N83" s="311">
        <v>0.50256410256410255</v>
      </c>
      <c r="O83" s="310">
        <v>90</v>
      </c>
      <c r="P83" s="310">
        <v>105</v>
      </c>
      <c r="Q83" s="310">
        <v>195</v>
      </c>
      <c r="R83" s="311">
        <v>0.1</v>
      </c>
      <c r="S83" s="310">
        <v>0</v>
      </c>
      <c r="T83" s="310">
        <v>10</v>
      </c>
      <c r="U83" s="310">
        <v>0</v>
      </c>
      <c r="V83" s="200" t="s">
        <v>5</v>
      </c>
    </row>
    <row r="84" spans="1:22" x14ac:dyDescent="0.2">
      <c r="A84" s="310" t="s">
        <v>145</v>
      </c>
      <c r="B84" s="310" t="s">
        <v>1195</v>
      </c>
      <c r="C84" s="310" t="s">
        <v>1158</v>
      </c>
      <c r="D84" s="310">
        <v>0.45700000762939452</v>
      </c>
      <c r="E84" s="310">
        <v>4034</v>
      </c>
      <c r="F84" s="310">
        <v>1894</v>
      </c>
      <c r="G84" s="310">
        <v>1814</v>
      </c>
      <c r="H84" s="310">
        <v>8827.1333318475208</v>
      </c>
      <c r="I84" s="310">
        <v>4144.4200621019354</v>
      </c>
      <c r="J84" s="310">
        <v>1930</v>
      </c>
      <c r="K84" s="310">
        <v>775</v>
      </c>
      <c r="L84" s="310">
        <v>95</v>
      </c>
      <c r="M84" s="310">
        <v>930</v>
      </c>
      <c r="N84" s="311">
        <v>0.48186528497409326</v>
      </c>
      <c r="O84" s="310">
        <v>85</v>
      </c>
      <c r="P84" s="310">
        <v>40</v>
      </c>
      <c r="Q84" s="310">
        <v>125</v>
      </c>
      <c r="R84" s="311">
        <v>6.4766839378238336E-2</v>
      </c>
      <c r="S84" s="310">
        <v>0</v>
      </c>
      <c r="T84" s="310">
        <v>0</v>
      </c>
      <c r="U84" s="310">
        <v>0</v>
      </c>
      <c r="V84" s="200" t="s">
        <v>5</v>
      </c>
    </row>
    <row r="85" spans="1:22" x14ac:dyDescent="0.2">
      <c r="A85" s="310" t="s">
        <v>146</v>
      </c>
      <c r="B85" s="310" t="s">
        <v>1195</v>
      </c>
      <c r="C85" s="310" t="s">
        <v>1158</v>
      </c>
      <c r="D85" s="310">
        <v>0.60669998168945316</v>
      </c>
      <c r="E85" s="310">
        <v>4408</v>
      </c>
      <c r="F85" s="310">
        <v>1965</v>
      </c>
      <c r="G85" s="310">
        <v>1852</v>
      </c>
      <c r="H85" s="310">
        <v>7265.5350799998687</v>
      </c>
      <c r="I85" s="310">
        <v>3238.8331289019379</v>
      </c>
      <c r="J85" s="310">
        <v>2240</v>
      </c>
      <c r="K85" s="310">
        <v>1070</v>
      </c>
      <c r="L85" s="310">
        <v>200</v>
      </c>
      <c r="M85" s="310">
        <v>825</v>
      </c>
      <c r="N85" s="311">
        <v>0.36830357142857145</v>
      </c>
      <c r="O85" s="310">
        <v>90</v>
      </c>
      <c r="P85" s="310">
        <v>35</v>
      </c>
      <c r="Q85" s="310">
        <v>125</v>
      </c>
      <c r="R85" s="311">
        <v>5.5803571428571432E-2</v>
      </c>
      <c r="S85" s="310">
        <v>10</v>
      </c>
      <c r="T85" s="310">
        <v>10</v>
      </c>
      <c r="U85" s="310">
        <v>10</v>
      </c>
      <c r="V85" s="200" t="s">
        <v>5</v>
      </c>
    </row>
    <row r="86" spans="1:22" x14ac:dyDescent="0.2">
      <c r="A86" s="310" t="s">
        <v>147</v>
      </c>
      <c r="B86" s="310" t="s">
        <v>1195</v>
      </c>
      <c r="C86" s="310" t="s">
        <v>1158</v>
      </c>
      <c r="D86" s="310">
        <v>0.77279998779296877</v>
      </c>
      <c r="E86" s="310">
        <v>6006</v>
      </c>
      <c r="F86" s="310">
        <v>2994</v>
      </c>
      <c r="G86" s="310">
        <v>2805</v>
      </c>
      <c r="H86" s="310">
        <v>7771.7392531959931</v>
      </c>
      <c r="I86" s="310">
        <v>3874.2236636811194</v>
      </c>
      <c r="J86" s="310">
        <v>3080</v>
      </c>
      <c r="K86" s="310">
        <v>1440</v>
      </c>
      <c r="L86" s="310">
        <v>170</v>
      </c>
      <c r="M86" s="310">
        <v>1160</v>
      </c>
      <c r="N86" s="311">
        <v>0.37662337662337664</v>
      </c>
      <c r="O86" s="310">
        <v>215</v>
      </c>
      <c r="P86" s="310">
        <v>65</v>
      </c>
      <c r="Q86" s="310">
        <v>280</v>
      </c>
      <c r="R86" s="311">
        <v>9.0909090909090912E-2</v>
      </c>
      <c r="S86" s="310">
        <v>0</v>
      </c>
      <c r="T86" s="310">
        <v>20</v>
      </c>
      <c r="U86" s="310">
        <v>0</v>
      </c>
      <c r="V86" s="200" t="s">
        <v>5</v>
      </c>
    </row>
    <row r="87" spans="1:22" x14ac:dyDescent="0.2">
      <c r="A87" s="310" t="s">
        <v>148</v>
      </c>
      <c r="B87" s="310" t="s">
        <v>1195</v>
      </c>
      <c r="C87" s="310" t="s">
        <v>1158</v>
      </c>
      <c r="D87" s="310">
        <v>1.0125</v>
      </c>
      <c r="E87" s="310">
        <v>6308</v>
      </c>
      <c r="F87" s="310">
        <v>2741</v>
      </c>
      <c r="G87" s="310">
        <v>2577</v>
      </c>
      <c r="H87" s="310">
        <v>6230.1234567901238</v>
      </c>
      <c r="I87" s="310">
        <v>2707.1604938271607</v>
      </c>
      <c r="J87" s="310">
        <v>2975</v>
      </c>
      <c r="K87" s="310">
        <v>1505</v>
      </c>
      <c r="L87" s="310">
        <v>90</v>
      </c>
      <c r="M87" s="310">
        <v>1095</v>
      </c>
      <c r="N87" s="311">
        <v>0.36806722689075633</v>
      </c>
      <c r="O87" s="310">
        <v>180</v>
      </c>
      <c r="P87" s="310">
        <v>100</v>
      </c>
      <c r="Q87" s="310">
        <v>280</v>
      </c>
      <c r="R87" s="311">
        <v>9.4117647058823528E-2</v>
      </c>
      <c r="S87" s="310">
        <v>10</v>
      </c>
      <c r="T87" s="310">
        <v>0</v>
      </c>
      <c r="U87" s="310">
        <v>0</v>
      </c>
      <c r="V87" s="200" t="s">
        <v>5</v>
      </c>
    </row>
    <row r="88" spans="1:22" x14ac:dyDescent="0.2">
      <c r="A88" s="306" t="s">
        <v>149</v>
      </c>
      <c r="B88" s="306" t="s">
        <v>1195</v>
      </c>
      <c r="C88" s="306" t="s">
        <v>1158</v>
      </c>
      <c r="D88" s="306">
        <v>0.46869998931884765</v>
      </c>
      <c r="E88" s="306">
        <v>3372</v>
      </c>
      <c r="F88" s="306">
        <v>1553</v>
      </c>
      <c r="G88" s="306">
        <v>1439</v>
      </c>
      <c r="H88" s="306">
        <v>7194.3675631408914</v>
      </c>
      <c r="I88" s="306">
        <v>3313.4201736529672</v>
      </c>
      <c r="J88" s="306">
        <v>1750</v>
      </c>
      <c r="K88" s="306">
        <v>570</v>
      </c>
      <c r="L88" s="306">
        <v>60</v>
      </c>
      <c r="M88" s="306">
        <v>905</v>
      </c>
      <c r="N88" s="307">
        <v>0.51714285714285713</v>
      </c>
      <c r="O88" s="306">
        <v>140</v>
      </c>
      <c r="P88" s="306">
        <v>50</v>
      </c>
      <c r="Q88" s="306">
        <v>190</v>
      </c>
      <c r="R88" s="307">
        <v>0.10857142857142857</v>
      </c>
      <c r="S88" s="306">
        <v>10</v>
      </c>
      <c r="T88" s="306">
        <v>0</v>
      </c>
      <c r="U88" s="306">
        <v>15</v>
      </c>
      <c r="V88" s="194" t="s">
        <v>4</v>
      </c>
    </row>
    <row r="89" spans="1:22" x14ac:dyDescent="0.2">
      <c r="A89" s="310" t="s">
        <v>150</v>
      </c>
      <c r="B89" s="310" t="s">
        <v>1195</v>
      </c>
      <c r="C89" s="310" t="s">
        <v>1158</v>
      </c>
      <c r="D89" s="310">
        <v>0.40119998931884765</v>
      </c>
      <c r="E89" s="310">
        <v>4410</v>
      </c>
      <c r="F89" s="310">
        <v>1988</v>
      </c>
      <c r="G89" s="310">
        <v>1925</v>
      </c>
      <c r="H89" s="310">
        <v>10992.024220856145</v>
      </c>
      <c r="I89" s="310">
        <v>4955.1347281319768</v>
      </c>
      <c r="J89" s="310">
        <v>2015</v>
      </c>
      <c r="K89" s="310">
        <v>535</v>
      </c>
      <c r="L89" s="310">
        <v>95</v>
      </c>
      <c r="M89" s="310">
        <v>1185</v>
      </c>
      <c r="N89" s="311">
        <v>0.58808933002481389</v>
      </c>
      <c r="O89" s="310">
        <v>115</v>
      </c>
      <c r="P89" s="310">
        <v>30</v>
      </c>
      <c r="Q89" s="310">
        <v>145</v>
      </c>
      <c r="R89" s="311">
        <v>7.1960297766749379E-2</v>
      </c>
      <c r="S89" s="310">
        <v>0</v>
      </c>
      <c r="T89" s="310">
        <v>0</v>
      </c>
      <c r="U89" s="310">
        <v>60</v>
      </c>
      <c r="V89" s="200" t="s">
        <v>5</v>
      </c>
    </row>
    <row r="90" spans="1:22" x14ac:dyDescent="0.2">
      <c r="A90" s="306" t="s">
        <v>151</v>
      </c>
      <c r="B90" s="306" t="s">
        <v>1195</v>
      </c>
      <c r="C90" s="306" t="s">
        <v>1158</v>
      </c>
      <c r="D90" s="306">
        <v>0.36470001220703124</v>
      </c>
      <c r="E90" s="306">
        <v>2813</v>
      </c>
      <c r="F90" s="306">
        <v>1118</v>
      </c>
      <c r="G90" s="306">
        <v>1054</v>
      </c>
      <c r="H90" s="306">
        <v>7713.1886642305044</v>
      </c>
      <c r="I90" s="306">
        <v>3065.5332124456822</v>
      </c>
      <c r="J90" s="306">
        <v>1385</v>
      </c>
      <c r="K90" s="306">
        <v>470</v>
      </c>
      <c r="L90" s="306">
        <v>80</v>
      </c>
      <c r="M90" s="306">
        <v>640</v>
      </c>
      <c r="N90" s="307">
        <v>0.46209386281588449</v>
      </c>
      <c r="O90" s="306">
        <v>100</v>
      </c>
      <c r="P90" s="306">
        <v>80</v>
      </c>
      <c r="Q90" s="306">
        <v>180</v>
      </c>
      <c r="R90" s="307">
        <v>0.1299638989169675</v>
      </c>
      <c r="S90" s="306">
        <v>0</v>
      </c>
      <c r="T90" s="306">
        <v>0</v>
      </c>
      <c r="U90" s="306">
        <v>10</v>
      </c>
      <c r="V90" s="194" t="s">
        <v>4</v>
      </c>
    </row>
    <row r="91" spans="1:22" x14ac:dyDescent="0.2">
      <c r="A91" s="306" t="s">
        <v>152</v>
      </c>
      <c r="B91" s="306" t="s">
        <v>1195</v>
      </c>
      <c r="C91" s="306" t="s">
        <v>1158</v>
      </c>
      <c r="D91" s="306">
        <v>0.31100000381469728</v>
      </c>
      <c r="E91" s="306">
        <v>2634</v>
      </c>
      <c r="F91" s="306">
        <v>1083</v>
      </c>
      <c r="G91" s="306">
        <v>1013</v>
      </c>
      <c r="H91" s="306">
        <v>8469.4532723202556</v>
      </c>
      <c r="I91" s="306">
        <v>3482.315069826438</v>
      </c>
      <c r="J91" s="306">
        <v>1280</v>
      </c>
      <c r="K91" s="306">
        <v>500</v>
      </c>
      <c r="L91" s="306">
        <v>25</v>
      </c>
      <c r="M91" s="306">
        <v>555</v>
      </c>
      <c r="N91" s="307">
        <v>0.43359375</v>
      </c>
      <c r="O91" s="306">
        <v>115</v>
      </c>
      <c r="P91" s="306">
        <v>65</v>
      </c>
      <c r="Q91" s="306">
        <v>180</v>
      </c>
      <c r="R91" s="307">
        <v>0.140625</v>
      </c>
      <c r="S91" s="306">
        <v>0</v>
      </c>
      <c r="T91" s="306">
        <v>10</v>
      </c>
      <c r="U91" s="306">
        <v>15</v>
      </c>
      <c r="V91" s="194" t="s">
        <v>4</v>
      </c>
    </row>
    <row r="92" spans="1:22" x14ac:dyDescent="0.2">
      <c r="A92" s="310" t="s">
        <v>153</v>
      </c>
      <c r="B92" s="310" t="s">
        <v>1195</v>
      </c>
      <c r="C92" s="310" t="s">
        <v>1158</v>
      </c>
      <c r="D92" s="310">
        <v>0.45240001678466796</v>
      </c>
      <c r="E92" s="310">
        <v>4129</v>
      </c>
      <c r="F92" s="310">
        <v>1959</v>
      </c>
      <c r="G92" s="310">
        <v>1849</v>
      </c>
      <c r="H92" s="310">
        <v>9126.8785296383157</v>
      </c>
      <c r="I92" s="310">
        <v>4330.2385661325898</v>
      </c>
      <c r="J92" s="310">
        <v>1890</v>
      </c>
      <c r="K92" s="310">
        <v>560</v>
      </c>
      <c r="L92" s="310">
        <v>65</v>
      </c>
      <c r="M92" s="310">
        <v>1080</v>
      </c>
      <c r="N92" s="311">
        <v>0.5714285714285714</v>
      </c>
      <c r="O92" s="310">
        <v>135</v>
      </c>
      <c r="P92" s="310">
        <v>35</v>
      </c>
      <c r="Q92" s="310">
        <v>170</v>
      </c>
      <c r="R92" s="311">
        <v>8.9947089947089942E-2</v>
      </c>
      <c r="S92" s="310">
        <v>0</v>
      </c>
      <c r="T92" s="310">
        <v>10</v>
      </c>
      <c r="U92" s="310">
        <v>10</v>
      </c>
      <c r="V92" s="200" t="s">
        <v>5</v>
      </c>
    </row>
    <row r="93" spans="1:22" x14ac:dyDescent="0.2">
      <c r="A93" s="306" t="s">
        <v>154</v>
      </c>
      <c r="B93" s="306" t="s">
        <v>1195</v>
      </c>
      <c r="C93" s="306" t="s">
        <v>1158</v>
      </c>
      <c r="D93" s="306">
        <v>0.41569999694824217</v>
      </c>
      <c r="E93" s="306">
        <v>3720</v>
      </c>
      <c r="F93" s="306">
        <v>1586</v>
      </c>
      <c r="G93" s="306">
        <v>1518</v>
      </c>
      <c r="H93" s="306">
        <v>8948.761191506981</v>
      </c>
      <c r="I93" s="306">
        <v>3815.2514112177614</v>
      </c>
      <c r="J93" s="306">
        <v>1760</v>
      </c>
      <c r="K93" s="306">
        <v>695</v>
      </c>
      <c r="L93" s="306">
        <v>55</v>
      </c>
      <c r="M93" s="306">
        <v>750</v>
      </c>
      <c r="N93" s="307">
        <v>0.42613636363636365</v>
      </c>
      <c r="O93" s="306">
        <v>145</v>
      </c>
      <c r="P93" s="306">
        <v>105</v>
      </c>
      <c r="Q93" s="306">
        <v>250</v>
      </c>
      <c r="R93" s="307">
        <v>0.14204545454545456</v>
      </c>
      <c r="S93" s="306">
        <v>0</v>
      </c>
      <c r="T93" s="306">
        <v>10</v>
      </c>
      <c r="U93" s="306">
        <v>10</v>
      </c>
      <c r="V93" s="194" t="s">
        <v>4</v>
      </c>
    </row>
    <row r="94" spans="1:22" x14ac:dyDescent="0.2">
      <c r="A94" s="306" t="s">
        <v>155</v>
      </c>
      <c r="B94" s="306" t="s">
        <v>1195</v>
      </c>
      <c r="C94" s="306" t="s">
        <v>1158</v>
      </c>
      <c r="D94" s="306">
        <v>0.49560001373291018</v>
      </c>
      <c r="E94" s="306">
        <v>3968</v>
      </c>
      <c r="F94" s="306">
        <v>2169</v>
      </c>
      <c r="G94" s="306">
        <v>2064</v>
      </c>
      <c r="H94" s="306">
        <v>8006.4565981599089</v>
      </c>
      <c r="I94" s="306">
        <v>4376.5131959195669</v>
      </c>
      <c r="J94" s="306">
        <v>2035</v>
      </c>
      <c r="K94" s="306">
        <v>600</v>
      </c>
      <c r="L94" s="306">
        <v>75</v>
      </c>
      <c r="M94" s="306">
        <v>1065</v>
      </c>
      <c r="N94" s="307">
        <v>0.5233415233415234</v>
      </c>
      <c r="O94" s="306">
        <v>170</v>
      </c>
      <c r="P94" s="306">
        <v>80</v>
      </c>
      <c r="Q94" s="306">
        <v>250</v>
      </c>
      <c r="R94" s="307">
        <v>0.12285012285012285</v>
      </c>
      <c r="S94" s="306">
        <v>0</v>
      </c>
      <c r="T94" s="306">
        <v>20</v>
      </c>
      <c r="U94" s="306">
        <v>20</v>
      </c>
      <c r="V94" s="194" t="s">
        <v>4</v>
      </c>
    </row>
    <row r="95" spans="1:22" x14ac:dyDescent="0.2">
      <c r="A95" s="306" t="s">
        <v>156</v>
      </c>
      <c r="B95" s="306" t="s">
        <v>1195</v>
      </c>
      <c r="C95" s="306" t="s">
        <v>1158</v>
      </c>
      <c r="D95" s="306">
        <v>1.1222000122070313</v>
      </c>
      <c r="E95" s="306">
        <v>2673</v>
      </c>
      <c r="F95" s="306">
        <v>983</v>
      </c>
      <c r="G95" s="306">
        <v>921</v>
      </c>
      <c r="H95" s="306">
        <v>2381.9283291068673</v>
      </c>
      <c r="I95" s="306">
        <v>875.95793023271619</v>
      </c>
      <c r="J95" s="306">
        <v>1105</v>
      </c>
      <c r="K95" s="306">
        <v>660</v>
      </c>
      <c r="L95" s="306">
        <v>45</v>
      </c>
      <c r="M95" s="306">
        <v>210</v>
      </c>
      <c r="N95" s="307">
        <v>0.19004524886877827</v>
      </c>
      <c r="O95" s="306">
        <v>105</v>
      </c>
      <c r="P95" s="306">
        <v>50</v>
      </c>
      <c r="Q95" s="306">
        <v>155</v>
      </c>
      <c r="R95" s="307">
        <v>0.14027149321266968</v>
      </c>
      <c r="S95" s="306">
        <v>10</v>
      </c>
      <c r="T95" s="306">
        <v>0</v>
      </c>
      <c r="U95" s="306">
        <v>30</v>
      </c>
      <c r="V95" s="194" t="s">
        <v>4</v>
      </c>
    </row>
    <row r="96" spans="1:22" x14ac:dyDescent="0.2">
      <c r="A96" s="306" t="s">
        <v>157</v>
      </c>
      <c r="B96" s="306" t="s">
        <v>1195</v>
      </c>
      <c r="C96" s="306" t="s">
        <v>1158</v>
      </c>
      <c r="D96" s="306">
        <v>1.5960000610351563</v>
      </c>
      <c r="E96" s="306">
        <v>4999</v>
      </c>
      <c r="F96" s="306">
        <v>2669</v>
      </c>
      <c r="G96" s="306">
        <v>2476</v>
      </c>
      <c r="H96" s="306">
        <v>3132.2053940008486</v>
      </c>
      <c r="I96" s="306">
        <v>1672.3057004577445</v>
      </c>
      <c r="J96" s="306">
        <v>2210</v>
      </c>
      <c r="K96" s="306">
        <v>1025</v>
      </c>
      <c r="L96" s="306">
        <v>70</v>
      </c>
      <c r="M96" s="306">
        <v>655</v>
      </c>
      <c r="N96" s="307">
        <v>0.29638009049773756</v>
      </c>
      <c r="O96" s="306">
        <v>365</v>
      </c>
      <c r="P96" s="306">
        <v>35</v>
      </c>
      <c r="Q96" s="306">
        <v>400</v>
      </c>
      <c r="R96" s="307">
        <v>0.18099547511312217</v>
      </c>
      <c r="S96" s="306">
        <v>0</v>
      </c>
      <c r="T96" s="306">
        <v>20</v>
      </c>
      <c r="U96" s="306">
        <v>25</v>
      </c>
      <c r="V96" s="194" t="s">
        <v>4</v>
      </c>
    </row>
    <row r="97" spans="1:22" x14ac:dyDescent="0.2">
      <c r="A97" s="306" t="s">
        <v>158</v>
      </c>
      <c r="B97" s="306" t="s">
        <v>1195</v>
      </c>
      <c r="C97" s="306" t="s">
        <v>1158</v>
      </c>
      <c r="D97" s="306">
        <v>0.23239999771118164</v>
      </c>
      <c r="E97" s="306">
        <v>3134</v>
      </c>
      <c r="F97" s="306">
        <v>1771</v>
      </c>
      <c r="G97" s="306">
        <v>1623</v>
      </c>
      <c r="H97" s="306">
        <v>13485.370184447345</v>
      </c>
      <c r="I97" s="306">
        <v>7620.4820027620444</v>
      </c>
      <c r="J97" s="306">
        <v>1465</v>
      </c>
      <c r="K97" s="306">
        <v>350</v>
      </c>
      <c r="L97" s="306">
        <v>30</v>
      </c>
      <c r="M97" s="306">
        <v>620</v>
      </c>
      <c r="N97" s="307">
        <v>0.42320819112627989</v>
      </c>
      <c r="O97" s="306">
        <v>440</v>
      </c>
      <c r="P97" s="306">
        <v>10</v>
      </c>
      <c r="Q97" s="306">
        <v>450</v>
      </c>
      <c r="R97" s="307">
        <v>0.30716723549488056</v>
      </c>
      <c r="S97" s="306">
        <v>0</v>
      </c>
      <c r="T97" s="306">
        <v>0</v>
      </c>
      <c r="U97" s="306">
        <v>10</v>
      </c>
      <c r="V97" s="194" t="s">
        <v>4</v>
      </c>
    </row>
    <row r="98" spans="1:22" x14ac:dyDescent="0.2">
      <c r="A98" s="306" t="s">
        <v>159</v>
      </c>
      <c r="B98" s="306" t="s">
        <v>1195</v>
      </c>
      <c r="C98" s="306" t="s">
        <v>1158</v>
      </c>
      <c r="D98" s="306">
        <v>0.3306999969482422</v>
      </c>
      <c r="E98" s="306">
        <v>2911</v>
      </c>
      <c r="F98" s="306">
        <v>2246</v>
      </c>
      <c r="G98" s="306">
        <v>1857</v>
      </c>
      <c r="H98" s="306">
        <v>8802.5401477569412</v>
      </c>
      <c r="I98" s="306">
        <v>6791.6541298049087</v>
      </c>
      <c r="J98" s="306">
        <v>1625</v>
      </c>
      <c r="K98" s="306">
        <v>545</v>
      </c>
      <c r="L98" s="306">
        <v>60</v>
      </c>
      <c r="M98" s="306">
        <v>485</v>
      </c>
      <c r="N98" s="307">
        <v>0.29846153846153844</v>
      </c>
      <c r="O98" s="306">
        <v>470</v>
      </c>
      <c r="P98" s="306">
        <v>25</v>
      </c>
      <c r="Q98" s="306">
        <v>495</v>
      </c>
      <c r="R98" s="307">
        <v>0.30461538461538462</v>
      </c>
      <c r="S98" s="306">
        <v>0</v>
      </c>
      <c r="T98" s="306">
        <v>25</v>
      </c>
      <c r="U98" s="306">
        <v>15</v>
      </c>
      <c r="V98" s="194" t="s">
        <v>4</v>
      </c>
    </row>
    <row r="99" spans="1:22" x14ac:dyDescent="0.2">
      <c r="A99" s="306" t="s">
        <v>160</v>
      </c>
      <c r="B99" s="306" t="s">
        <v>1195</v>
      </c>
      <c r="C99" s="306" t="s">
        <v>1158</v>
      </c>
      <c r="D99" s="306">
        <v>0.39279998779296876</v>
      </c>
      <c r="E99" s="306">
        <v>3710</v>
      </c>
      <c r="F99" s="306">
        <v>2266</v>
      </c>
      <c r="G99" s="306">
        <v>2122</v>
      </c>
      <c r="H99" s="306">
        <v>9445.0104768216333</v>
      </c>
      <c r="I99" s="306">
        <v>5768.8392831476613</v>
      </c>
      <c r="J99" s="306">
        <v>1850</v>
      </c>
      <c r="K99" s="306">
        <v>635</v>
      </c>
      <c r="L99" s="306">
        <v>45</v>
      </c>
      <c r="M99" s="306">
        <v>660</v>
      </c>
      <c r="N99" s="307">
        <v>0.35675675675675678</v>
      </c>
      <c r="O99" s="306">
        <v>440</v>
      </c>
      <c r="P99" s="306">
        <v>25</v>
      </c>
      <c r="Q99" s="306">
        <v>465</v>
      </c>
      <c r="R99" s="307">
        <v>0.25135135135135134</v>
      </c>
      <c r="S99" s="306">
        <v>0</v>
      </c>
      <c r="T99" s="306">
        <v>30</v>
      </c>
      <c r="U99" s="306">
        <v>10</v>
      </c>
      <c r="V99" s="194" t="s">
        <v>4</v>
      </c>
    </row>
    <row r="100" spans="1:22" x14ac:dyDescent="0.2">
      <c r="A100" s="306" t="s">
        <v>161</v>
      </c>
      <c r="B100" s="306" t="s">
        <v>1195</v>
      </c>
      <c r="C100" s="306" t="s">
        <v>1158</v>
      </c>
      <c r="D100" s="306">
        <v>0.51430000305175783</v>
      </c>
      <c r="E100" s="306">
        <v>5523</v>
      </c>
      <c r="F100" s="306">
        <v>3337</v>
      </c>
      <c r="G100" s="306">
        <v>3006</v>
      </c>
      <c r="H100" s="306">
        <v>10738.868301045255</v>
      </c>
      <c r="I100" s="306">
        <v>6488.4308384189781</v>
      </c>
      <c r="J100" s="306">
        <v>2575</v>
      </c>
      <c r="K100" s="306">
        <v>685</v>
      </c>
      <c r="L100" s="306">
        <v>50</v>
      </c>
      <c r="M100" s="306">
        <v>925</v>
      </c>
      <c r="N100" s="307">
        <v>0.35922330097087379</v>
      </c>
      <c r="O100" s="306">
        <v>780</v>
      </c>
      <c r="P100" s="306">
        <v>105</v>
      </c>
      <c r="Q100" s="306">
        <v>885</v>
      </c>
      <c r="R100" s="307">
        <v>0.34368932038834954</v>
      </c>
      <c r="S100" s="306">
        <v>0</v>
      </c>
      <c r="T100" s="306">
        <v>10</v>
      </c>
      <c r="U100" s="306">
        <v>15</v>
      </c>
      <c r="V100" s="194" t="s">
        <v>4</v>
      </c>
    </row>
    <row r="101" spans="1:22" x14ac:dyDescent="0.2">
      <c r="A101" s="306" t="s">
        <v>162</v>
      </c>
      <c r="B101" s="306" t="s">
        <v>1195</v>
      </c>
      <c r="C101" s="306" t="s">
        <v>1158</v>
      </c>
      <c r="D101" s="306">
        <v>0.3252000045776367</v>
      </c>
      <c r="E101" s="306">
        <v>3335</v>
      </c>
      <c r="F101" s="306">
        <v>2141</v>
      </c>
      <c r="G101" s="306">
        <v>1954</v>
      </c>
      <c r="H101" s="306">
        <v>10255.22740791911</v>
      </c>
      <c r="I101" s="306">
        <v>6583.640743734577</v>
      </c>
      <c r="J101" s="306">
        <v>1795</v>
      </c>
      <c r="K101" s="306">
        <v>415</v>
      </c>
      <c r="L101" s="306">
        <v>50</v>
      </c>
      <c r="M101" s="306">
        <v>805</v>
      </c>
      <c r="N101" s="307">
        <v>0.44846796657381616</v>
      </c>
      <c r="O101" s="306">
        <v>385</v>
      </c>
      <c r="P101" s="306">
        <v>95</v>
      </c>
      <c r="Q101" s="306">
        <v>480</v>
      </c>
      <c r="R101" s="307">
        <v>0.26740947075208915</v>
      </c>
      <c r="S101" s="306">
        <v>0</v>
      </c>
      <c r="T101" s="306">
        <v>20</v>
      </c>
      <c r="U101" s="306">
        <v>25</v>
      </c>
      <c r="V101" s="194" t="s">
        <v>4</v>
      </c>
    </row>
    <row r="102" spans="1:22" x14ac:dyDescent="0.2">
      <c r="A102" s="306" t="s">
        <v>163</v>
      </c>
      <c r="B102" s="306" t="s">
        <v>1195</v>
      </c>
      <c r="C102" s="306" t="s">
        <v>1158</v>
      </c>
      <c r="D102" s="306">
        <v>0.62909999847412112</v>
      </c>
      <c r="E102" s="306">
        <v>6744</v>
      </c>
      <c r="F102" s="306">
        <v>4075</v>
      </c>
      <c r="G102" s="306">
        <v>3676</v>
      </c>
      <c r="H102" s="306">
        <v>10720.076325476932</v>
      </c>
      <c r="I102" s="306">
        <v>6477.5075661800856</v>
      </c>
      <c r="J102" s="306">
        <v>3695</v>
      </c>
      <c r="K102" s="306">
        <v>665</v>
      </c>
      <c r="L102" s="306">
        <v>110</v>
      </c>
      <c r="M102" s="306">
        <v>1715</v>
      </c>
      <c r="N102" s="307">
        <v>0.46414073071718537</v>
      </c>
      <c r="O102" s="306">
        <v>770</v>
      </c>
      <c r="P102" s="306">
        <v>365</v>
      </c>
      <c r="Q102" s="306">
        <v>1135</v>
      </c>
      <c r="R102" s="307">
        <v>0.30717185385656293</v>
      </c>
      <c r="S102" s="306">
        <v>0</v>
      </c>
      <c r="T102" s="306">
        <v>45</v>
      </c>
      <c r="U102" s="306">
        <v>30</v>
      </c>
      <c r="V102" s="194" t="s">
        <v>4</v>
      </c>
    </row>
    <row r="103" spans="1:22" x14ac:dyDescent="0.2">
      <c r="A103" s="306" t="s">
        <v>164</v>
      </c>
      <c r="B103" s="306" t="s">
        <v>1195</v>
      </c>
      <c r="C103" s="306" t="s">
        <v>1158</v>
      </c>
      <c r="D103" s="306">
        <v>0.62290000915527344</v>
      </c>
      <c r="E103" s="306">
        <v>5259</v>
      </c>
      <c r="F103" s="306">
        <v>2304</v>
      </c>
      <c r="G103" s="306">
        <v>2136</v>
      </c>
      <c r="H103" s="306">
        <v>8442.7675753799231</v>
      </c>
      <c r="I103" s="306">
        <v>3698.8280079245756</v>
      </c>
      <c r="J103" s="306">
        <v>2665</v>
      </c>
      <c r="K103" s="306">
        <v>790</v>
      </c>
      <c r="L103" s="306">
        <v>80</v>
      </c>
      <c r="M103" s="306">
        <v>1005</v>
      </c>
      <c r="N103" s="307">
        <v>0.37711069418386489</v>
      </c>
      <c r="O103" s="306">
        <v>450</v>
      </c>
      <c r="P103" s="306">
        <v>285</v>
      </c>
      <c r="Q103" s="306">
        <v>735</v>
      </c>
      <c r="R103" s="307">
        <v>0.27579737335834897</v>
      </c>
      <c r="S103" s="306">
        <v>10</v>
      </c>
      <c r="T103" s="306">
        <v>20</v>
      </c>
      <c r="U103" s="306">
        <v>20</v>
      </c>
      <c r="V103" s="194" t="s">
        <v>4</v>
      </c>
    </row>
    <row r="104" spans="1:22" x14ac:dyDescent="0.2">
      <c r="A104" s="306" t="s">
        <v>165</v>
      </c>
      <c r="B104" s="306" t="s">
        <v>1195</v>
      </c>
      <c r="C104" s="306" t="s">
        <v>1158</v>
      </c>
      <c r="D104" s="306">
        <v>0.64059997558593751</v>
      </c>
      <c r="E104" s="306">
        <v>5124</v>
      </c>
      <c r="F104" s="306">
        <v>2159</v>
      </c>
      <c r="G104" s="306">
        <v>1980</v>
      </c>
      <c r="H104" s="306">
        <v>7998.7514756197606</v>
      </c>
      <c r="I104" s="306">
        <v>3370.2779929475141</v>
      </c>
      <c r="J104" s="306">
        <v>2545</v>
      </c>
      <c r="K104" s="306">
        <v>895</v>
      </c>
      <c r="L104" s="306">
        <v>205</v>
      </c>
      <c r="M104" s="306">
        <v>965</v>
      </c>
      <c r="N104" s="307">
        <v>0.37917485265225931</v>
      </c>
      <c r="O104" s="306">
        <v>205</v>
      </c>
      <c r="P104" s="306">
        <v>240</v>
      </c>
      <c r="Q104" s="306">
        <v>445</v>
      </c>
      <c r="R104" s="307">
        <v>0.17485265225933203</v>
      </c>
      <c r="S104" s="306">
        <v>0</v>
      </c>
      <c r="T104" s="306">
        <v>10</v>
      </c>
      <c r="U104" s="306">
        <v>20</v>
      </c>
      <c r="V104" s="194" t="s">
        <v>4</v>
      </c>
    </row>
    <row r="105" spans="1:22" x14ac:dyDescent="0.2">
      <c r="A105" s="306" t="s">
        <v>166</v>
      </c>
      <c r="B105" s="306" t="s">
        <v>1195</v>
      </c>
      <c r="C105" s="306" t="s">
        <v>1158</v>
      </c>
      <c r="D105" s="306">
        <v>0.31959999084472657</v>
      </c>
      <c r="E105" s="306">
        <v>3304</v>
      </c>
      <c r="F105" s="306">
        <v>1386</v>
      </c>
      <c r="G105" s="306">
        <v>1286</v>
      </c>
      <c r="H105" s="306">
        <v>10337.922699144272</v>
      </c>
      <c r="I105" s="306">
        <v>4336.6709627766222</v>
      </c>
      <c r="J105" s="306">
        <v>1760</v>
      </c>
      <c r="K105" s="306">
        <v>555</v>
      </c>
      <c r="L105" s="306">
        <v>130</v>
      </c>
      <c r="M105" s="306">
        <v>755</v>
      </c>
      <c r="N105" s="307">
        <v>0.42897727272727271</v>
      </c>
      <c r="O105" s="306">
        <v>100</v>
      </c>
      <c r="P105" s="306">
        <v>185</v>
      </c>
      <c r="Q105" s="306">
        <v>285</v>
      </c>
      <c r="R105" s="307">
        <v>0.16193181818181818</v>
      </c>
      <c r="S105" s="306">
        <v>0</v>
      </c>
      <c r="T105" s="306">
        <v>0</v>
      </c>
      <c r="U105" s="306">
        <v>35</v>
      </c>
      <c r="V105" s="194" t="s">
        <v>4</v>
      </c>
    </row>
    <row r="106" spans="1:22" x14ac:dyDescent="0.2">
      <c r="A106" s="306" t="s">
        <v>167</v>
      </c>
      <c r="B106" s="306" t="s">
        <v>1195</v>
      </c>
      <c r="C106" s="306" t="s">
        <v>1158</v>
      </c>
      <c r="D106" s="306">
        <v>0.54819999694824217</v>
      </c>
      <c r="E106" s="306">
        <v>5193</v>
      </c>
      <c r="F106" s="306">
        <v>2115</v>
      </c>
      <c r="G106" s="306">
        <v>1966</v>
      </c>
      <c r="H106" s="306">
        <v>9472.8201913694884</v>
      </c>
      <c r="I106" s="306">
        <v>3858.0810138159959</v>
      </c>
      <c r="J106" s="306">
        <v>2565</v>
      </c>
      <c r="K106" s="306">
        <v>910</v>
      </c>
      <c r="L106" s="306">
        <v>175</v>
      </c>
      <c r="M106" s="306">
        <v>1110</v>
      </c>
      <c r="N106" s="307">
        <v>0.43274853801169588</v>
      </c>
      <c r="O106" s="306">
        <v>140</v>
      </c>
      <c r="P106" s="306">
        <v>205</v>
      </c>
      <c r="Q106" s="306">
        <v>345</v>
      </c>
      <c r="R106" s="307">
        <v>0.13450292397660818</v>
      </c>
      <c r="S106" s="306">
        <v>0</v>
      </c>
      <c r="T106" s="306">
        <v>0</v>
      </c>
      <c r="U106" s="306">
        <v>20</v>
      </c>
      <c r="V106" s="194" t="s">
        <v>4</v>
      </c>
    </row>
    <row r="107" spans="1:22" x14ac:dyDescent="0.2">
      <c r="A107" s="310" t="s">
        <v>168</v>
      </c>
      <c r="B107" s="310" t="s">
        <v>1195</v>
      </c>
      <c r="C107" s="310" t="s">
        <v>1158</v>
      </c>
      <c r="D107" s="310">
        <v>0.38389999389648438</v>
      </c>
      <c r="E107" s="310">
        <v>4528</v>
      </c>
      <c r="F107" s="310">
        <v>1885</v>
      </c>
      <c r="G107" s="310">
        <v>1649</v>
      </c>
      <c r="H107" s="310">
        <v>11794.738400597473</v>
      </c>
      <c r="I107" s="310">
        <v>4910.1329251603884</v>
      </c>
      <c r="J107" s="310">
        <v>2035</v>
      </c>
      <c r="K107" s="310">
        <v>630</v>
      </c>
      <c r="L107" s="310">
        <v>95</v>
      </c>
      <c r="M107" s="310">
        <v>1080</v>
      </c>
      <c r="N107" s="311">
        <v>0.53071253071253066</v>
      </c>
      <c r="O107" s="310">
        <v>170</v>
      </c>
      <c r="P107" s="310">
        <v>30</v>
      </c>
      <c r="Q107" s="310">
        <v>200</v>
      </c>
      <c r="R107" s="311">
        <v>9.8280098280098274E-2</v>
      </c>
      <c r="S107" s="310">
        <v>0</v>
      </c>
      <c r="T107" s="310">
        <v>0</v>
      </c>
      <c r="U107" s="310">
        <v>20</v>
      </c>
      <c r="V107" s="200" t="s">
        <v>5</v>
      </c>
    </row>
    <row r="108" spans="1:22" x14ac:dyDescent="0.2">
      <c r="A108" s="310" t="s">
        <v>169</v>
      </c>
      <c r="B108" s="310" t="s">
        <v>1195</v>
      </c>
      <c r="C108" s="310" t="s">
        <v>1158</v>
      </c>
      <c r="D108" s="310">
        <v>0.50349998474121094</v>
      </c>
      <c r="E108" s="310">
        <v>5810</v>
      </c>
      <c r="F108" s="310">
        <v>2661</v>
      </c>
      <c r="G108" s="310">
        <v>2357</v>
      </c>
      <c r="H108" s="310">
        <v>11539.225771746995</v>
      </c>
      <c r="I108" s="310">
        <v>5285.0051254077025</v>
      </c>
      <c r="J108" s="310">
        <v>2895</v>
      </c>
      <c r="K108" s="310">
        <v>1145</v>
      </c>
      <c r="L108" s="310">
        <v>280</v>
      </c>
      <c r="M108" s="310">
        <v>1280</v>
      </c>
      <c r="N108" s="311">
        <v>0.44214162348877373</v>
      </c>
      <c r="O108" s="310">
        <v>125</v>
      </c>
      <c r="P108" s="310">
        <v>40</v>
      </c>
      <c r="Q108" s="310">
        <v>165</v>
      </c>
      <c r="R108" s="311">
        <v>5.6994818652849742E-2</v>
      </c>
      <c r="S108" s="310">
        <v>0</v>
      </c>
      <c r="T108" s="310">
        <v>20</v>
      </c>
      <c r="U108" s="310">
        <v>15</v>
      </c>
      <c r="V108" s="200" t="s">
        <v>5</v>
      </c>
    </row>
    <row r="109" spans="1:22" x14ac:dyDescent="0.2">
      <c r="A109" s="310" t="s">
        <v>170</v>
      </c>
      <c r="B109" s="310" t="s">
        <v>1195</v>
      </c>
      <c r="C109" s="310" t="s">
        <v>1158</v>
      </c>
      <c r="D109" s="310">
        <v>0.7180000305175781</v>
      </c>
      <c r="E109" s="310">
        <v>6666</v>
      </c>
      <c r="F109" s="310">
        <v>2804</v>
      </c>
      <c r="G109" s="310">
        <v>2617</v>
      </c>
      <c r="H109" s="310">
        <v>9284.1221680655672</v>
      </c>
      <c r="I109" s="310">
        <v>3905.292313119689</v>
      </c>
      <c r="J109" s="310">
        <v>2995</v>
      </c>
      <c r="K109" s="310">
        <v>1145</v>
      </c>
      <c r="L109" s="310">
        <v>280</v>
      </c>
      <c r="M109" s="310">
        <v>1330</v>
      </c>
      <c r="N109" s="311">
        <v>0.44407345575959933</v>
      </c>
      <c r="O109" s="310">
        <v>115</v>
      </c>
      <c r="P109" s="310">
        <v>105</v>
      </c>
      <c r="Q109" s="310">
        <v>220</v>
      </c>
      <c r="R109" s="311">
        <v>7.3455759599332218E-2</v>
      </c>
      <c r="S109" s="310">
        <v>0</v>
      </c>
      <c r="T109" s="310">
        <v>0</v>
      </c>
      <c r="U109" s="310">
        <v>15</v>
      </c>
      <c r="V109" s="200" t="s">
        <v>5</v>
      </c>
    </row>
    <row r="110" spans="1:22" x14ac:dyDescent="0.2">
      <c r="A110" s="310" t="s">
        <v>171</v>
      </c>
      <c r="B110" s="310" t="s">
        <v>1195</v>
      </c>
      <c r="C110" s="310" t="s">
        <v>1158</v>
      </c>
      <c r="D110" s="310">
        <v>0.58139999389648434</v>
      </c>
      <c r="E110" s="310">
        <v>6141</v>
      </c>
      <c r="F110" s="310">
        <v>3344</v>
      </c>
      <c r="G110" s="310">
        <v>3098</v>
      </c>
      <c r="H110" s="310">
        <v>10562.435611400053</v>
      </c>
      <c r="I110" s="310">
        <v>5751.6340473085456</v>
      </c>
      <c r="J110" s="310">
        <v>3505</v>
      </c>
      <c r="K110" s="310">
        <v>1120</v>
      </c>
      <c r="L110" s="310">
        <v>105</v>
      </c>
      <c r="M110" s="310">
        <v>1970</v>
      </c>
      <c r="N110" s="311">
        <v>0.56205420827389441</v>
      </c>
      <c r="O110" s="310">
        <v>170</v>
      </c>
      <c r="P110" s="310">
        <v>80</v>
      </c>
      <c r="Q110" s="310">
        <v>250</v>
      </c>
      <c r="R110" s="311">
        <v>7.1326676176890161E-2</v>
      </c>
      <c r="S110" s="310">
        <v>0</v>
      </c>
      <c r="T110" s="310">
        <v>0</v>
      </c>
      <c r="U110" s="310">
        <v>60</v>
      </c>
      <c r="V110" s="200" t="s">
        <v>5</v>
      </c>
    </row>
    <row r="111" spans="1:22" x14ac:dyDescent="0.2">
      <c r="A111" s="306" t="s">
        <v>172</v>
      </c>
      <c r="B111" s="306" t="s">
        <v>1195</v>
      </c>
      <c r="C111" s="306" t="s">
        <v>1158</v>
      </c>
      <c r="D111" s="306">
        <v>0.28729999542236329</v>
      </c>
      <c r="E111" s="306">
        <v>1777</v>
      </c>
      <c r="F111" s="306">
        <v>861</v>
      </c>
      <c r="G111" s="306">
        <v>771</v>
      </c>
      <c r="H111" s="306">
        <v>6185.1723923197778</v>
      </c>
      <c r="I111" s="306">
        <v>2996.8674337576413</v>
      </c>
      <c r="J111" s="306">
        <v>850</v>
      </c>
      <c r="K111" s="306">
        <v>330</v>
      </c>
      <c r="L111" s="306">
        <v>20</v>
      </c>
      <c r="M111" s="306">
        <v>300</v>
      </c>
      <c r="N111" s="307">
        <v>0.35294117647058826</v>
      </c>
      <c r="O111" s="306">
        <v>145</v>
      </c>
      <c r="P111" s="306">
        <v>40</v>
      </c>
      <c r="Q111" s="306">
        <v>185</v>
      </c>
      <c r="R111" s="307">
        <v>0.21764705882352942</v>
      </c>
      <c r="S111" s="306">
        <v>0</v>
      </c>
      <c r="T111" s="306">
        <v>0</v>
      </c>
      <c r="U111" s="306">
        <v>0</v>
      </c>
      <c r="V111" s="194" t="s">
        <v>4</v>
      </c>
    </row>
    <row r="112" spans="1:22" x14ac:dyDescent="0.2">
      <c r="A112" s="306" t="s">
        <v>173</v>
      </c>
      <c r="B112" s="306" t="s">
        <v>1195</v>
      </c>
      <c r="C112" s="306" t="s">
        <v>1158</v>
      </c>
      <c r="D112" s="306">
        <v>0.42709999084472655</v>
      </c>
      <c r="E112" s="306">
        <v>3136</v>
      </c>
      <c r="F112" s="306">
        <v>1607</v>
      </c>
      <c r="G112" s="306">
        <v>1446</v>
      </c>
      <c r="H112" s="306">
        <v>7342.5428874338277</v>
      </c>
      <c r="I112" s="306">
        <v>3762.5849553909952</v>
      </c>
      <c r="J112" s="306">
        <v>1705</v>
      </c>
      <c r="K112" s="306">
        <v>785</v>
      </c>
      <c r="L112" s="306">
        <v>40</v>
      </c>
      <c r="M112" s="306">
        <v>655</v>
      </c>
      <c r="N112" s="307">
        <v>0.38416422287390029</v>
      </c>
      <c r="O112" s="306">
        <v>120</v>
      </c>
      <c r="P112" s="306">
        <v>80</v>
      </c>
      <c r="Q112" s="306">
        <v>200</v>
      </c>
      <c r="R112" s="307">
        <v>0.11730205278592376</v>
      </c>
      <c r="S112" s="306">
        <v>0</v>
      </c>
      <c r="T112" s="306">
        <v>10</v>
      </c>
      <c r="U112" s="306">
        <v>15</v>
      </c>
      <c r="V112" s="194" t="s">
        <v>4</v>
      </c>
    </row>
    <row r="113" spans="1:22" x14ac:dyDescent="0.2">
      <c r="A113" s="310" t="s">
        <v>174</v>
      </c>
      <c r="B113" s="310" t="s">
        <v>1195</v>
      </c>
      <c r="C113" s="310" t="s">
        <v>1158</v>
      </c>
      <c r="D113" s="310">
        <v>0.21870000839233397</v>
      </c>
      <c r="E113" s="310">
        <v>1521</v>
      </c>
      <c r="F113" s="310">
        <v>663</v>
      </c>
      <c r="G113" s="310">
        <v>628</v>
      </c>
      <c r="H113" s="310">
        <v>6954.7322434090729</v>
      </c>
      <c r="I113" s="310">
        <v>3031.5499522552373</v>
      </c>
      <c r="J113" s="310">
        <v>905</v>
      </c>
      <c r="K113" s="310">
        <v>410</v>
      </c>
      <c r="L113" s="310">
        <v>40</v>
      </c>
      <c r="M113" s="310">
        <v>380</v>
      </c>
      <c r="N113" s="311">
        <v>0.41988950276243092</v>
      </c>
      <c r="O113" s="310">
        <v>25</v>
      </c>
      <c r="P113" s="310">
        <v>45</v>
      </c>
      <c r="Q113" s="310">
        <v>70</v>
      </c>
      <c r="R113" s="311">
        <v>7.7348066298342538E-2</v>
      </c>
      <c r="S113" s="310">
        <v>0</v>
      </c>
      <c r="T113" s="310">
        <v>0</v>
      </c>
      <c r="U113" s="310">
        <v>0</v>
      </c>
      <c r="V113" s="200" t="s">
        <v>5</v>
      </c>
    </row>
    <row r="114" spans="1:22" x14ac:dyDescent="0.2">
      <c r="A114" s="310" t="s">
        <v>175</v>
      </c>
      <c r="B114" s="310" t="s">
        <v>1195</v>
      </c>
      <c r="C114" s="310" t="s">
        <v>1158</v>
      </c>
      <c r="D114" s="310">
        <v>0.11600000381469727</v>
      </c>
      <c r="E114" s="310">
        <v>4324</v>
      </c>
      <c r="F114" s="310">
        <v>2681</v>
      </c>
      <c r="G114" s="310">
        <v>2527</v>
      </c>
      <c r="H114" s="310">
        <v>37275.860843136856</v>
      </c>
      <c r="I114" s="310">
        <v>23112.068205469452</v>
      </c>
      <c r="J114" s="310">
        <v>2465</v>
      </c>
      <c r="K114" s="310">
        <v>760</v>
      </c>
      <c r="L114" s="310">
        <v>90</v>
      </c>
      <c r="M114" s="310">
        <v>1460</v>
      </c>
      <c r="N114" s="311">
        <v>0.59229208924949295</v>
      </c>
      <c r="O114" s="310">
        <v>110</v>
      </c>
      <c r="P114" s="310">
        <v>30</v>
      </c>
      <c r="Q114" s="310">
        <v>140</v>
      </c>
      <c r="R114" s="311">
        <v>5.6795131845841784E-2</v>
      </c>
      <c r="S114" s="310">
        <v>0</v>
      </c>
      <c r="T114" s="310">
        <v>0</v>
      </c>
      <c r="U114" s="310">
        <v>15</v>
      </c>
      <c r="V114" s="200" t="s">
        <v>5</v>
      </c>
    </row>
    <row r="115" spans="1:22" x14ac:dyDescent="0.2">
      <c r="A115" s="310" t="s">
        <v>176</v>
      </c>
      <c r="B115" s="310" t="s">
        <v>1195</v>
      </c>
      <c r="C115" s="310" t="s">
        <v>1158</v>
      </c>
      <c r="D115" s="310">
        <v>0.13260000228881835</v>
      </c>
      <c r="E115" s="310">
        <v>3121</v>
      </c>
      <c r="F115" s="310">
        <v>1790</v>
      </c>
      <c r="G115" s="310">
        <v>1692</v>
      </c>
      <c r="H115" s="310">
        <v>23536.952836562523</v>
      </c>
      <c r="I115" s="310">
        <v>13499.245619175557</v>
      </c>
      <c r="J115" s="310">
        <v>1695</v>
      </c>
      <c r="K115" s="310">
        <v>525</v>
      </c>
      <c r="L115" s="310">
        <v>50</v>
      </c>
      <c r="M115" s="310">
        <v>970</v>
      </c>
      <c r="N115" s="311">
        <v>0.57227138643067843</v>
      </c>
      <c r="O115" s="310">
        <v>100</v>
      </c>
      <c r="P115" s="310">
        <v>35</v>
      </c>
      <c r="Q115" s="310">
        <v>135</v>
      </c>
      <c r="R115" s="311">
        <v>7.9646017699115043E-2</v>
      </c>
      <c r="S115" s="310">
        <v>0</v>
      </c>
      <c r="T115" s="310">
        <v>0</v>
      </c>
      <c r="U115" s="310">
        <v>15</v>
      </c>
      <c r="V115" s="200" t="s">
        <v>5</v>
      </c>
    </row>
    <row r="116" spans="1:22" x14ac:dyDescent="0.2">
      <c r="A116" s="310" t="s">
        <v>177</v>
      </c>
      <c r="B116" s="310" t="s">
        <v>1195</v>
      </c>
      <c r="C116" s="310" t="s">
        <v>1158</v>
      </c>
      <c r="D116" s="310">
        <v>0.83510002136230466</v>
      </c>
      <c r="E116" s="310">
        <v>5862</v>
      </c>
      <c r="F116" s="310">
        <v>2488</v>
      </c>
      <c r="G116" s="310">
        <v>2384</v>
      </c>
      <c r="H116" s="310">
        <v>7019.5184409614521</v>
      </c>
      <c r="I116" s="310">
        <v>2979.2838418819674</v>
      </c>
      <c r="J116" s="310">
        <v>2795</v>
      </c>
      <c r="K116" s="310">
        <v>1335</v>
      </c>
      <c r="L116" s="310">
        <v>85</v>
      </c>
      <c r="M116" s="310">
        <v>1175</v>
      </c>
      <c r="N116" s="311">
        <v>0.42039355992844363</v>
      </c>
      <c r="O116" s="310">
        <v>115</v>
      </c>
      <c r="P116" s="310">
        <v>55</v>
      </c>
      <c r="Q116" s="310">
        <v>170</v>
      </c>
      <c r="R116" s="311">
        <v>6.0822898032200361E-2</v>
      </c>
      <c r="S116" s="310">
        <v>0</v>
      </c>
      <c r="T116" s="310">
        <v>15</v>
      </c>
      <c r="U116" s="310">
        <v>15</v>
      </c>
      <c r="V116" s="200" t="s">
        <v>5</v>
      </c>
    </row>
    <row r="117" spans="1:22" x14ac:dyDescent="0.2">
      <c r="A117" s="310" t="s">
        <v>178</v>
      </c>
      <c r="B117" s="310" t="s">
        <v>1195</v>
      </c>
      <c r="C117" s="310" t="s">
        <v>1158</v>
      </c>
      <c r="D117" s="310">
        <v>0.74069999694824218</v>
      </c>
      <c r="E117" s="310">
        <v>5175</v>
      </c>
      <c r="F117" s="310">
        <v>2143</v>
      </c>
      <c r="G117" s="310">
        <v>2031</v>
      </c>
      <c r="H117" s="310">
        <v>6986.6342936701985</v>
      </c>
      <c r="I117" s="310">
        <v>2893.2091384222676</v>
      </c>
      <c r="J117" s="310">
        <v>2575</v>
      </c>
      <c r="K117" s="310">
        <v>1225</v>
      </c>
      <c r="L117" s="310">
        <v>125</v>
      </c>
      <c r="M117" s="310">
        <v>1070</v>
      </c>
      <c r="N117" s="311">
        <v>0.41553398058252428</v>
      </c>
      <c r="O117" s="310">
        <v>100</v>
      </c>
      <c r="P117" s="310">
        <v>35</v>
      </c>
      <c r="Q117" s="310">
        <v>135</v>
      </c>
      <c r="R117" s="311">
        <v>5.2427184466019419E-2</v>
      </c>
      <c r="S117" s="310">
        <v>0</v>
      </c>
      <c r="T117" s="310">
        <v>0</v>
      </c>
      <c r="U117" s="310">
        <v>20</v>
      </c>
      <c r="V117" s="200" t="s">
        <v>5</v>
      </c>
    </row>
    <row r="118" spans="1:22" x14ac:dyDescent="0.2">
      <c r="A118" s="306" t="s">
        <v>179</v>
      </c>
      <c r="B118" s="306" t="s">
        <v>1195</v>
      </c>
      <c r="C118" s="306" t="s">
        <v>1158</v>
      </c>
      <c r="D118" s="306">
        <v>0.54590000152587892</v>
      </c>
      <c r="E118" s="306">
        <v>4556</v>
      </c>
      <c r="F118" s="306">
        <v>1950</v>
      </c>
      <c r="G118" s="306">
        <v>1823</v>
      </c>
      <c r="H118" s="306">
        <v>8345.8508651131015</v>
      </c>
      <c r="I118" s="306">
        <v>3572.0827890628948</v>
      </c>
      <c r="J118" s="306">
        <v>2145</v>
      </c>
      <c r="K118" s="306">
        <v>1010</v>
      </c>
      <c r="L118" s="306">
        <v>115</v>
      </c>
      <c r="M118" s="306">
        <v>735</v>
      </c>
      <c r="N118" s="307">
        <v>0.34265734265734266</v>
      </c>
      <c r="O118" s="306">
        <v>150</v>
      </c>
      <c r="P118" s="306">
        <v>95</v>
      </c>
      <c r="Q118" s="306">
        <v>245</v>
      </c>
      <c r="R118" s="307">
        <v>0.11421911421911422</v>
      </c>
      <c r="S118" s="306">
        <v>0</v>
      </c>
      <c r="T118" s="306">
        <v>0</v>
      </c>
      <c r="U118" s="306">
        <v>40</v>
      </c>
      <c r="V118" s="194" t="s">
        <v>4</v>
      </c>
    </row>
    <row r="119" spans="1:22" x14ac:dyDescent="0.2">
      <c r="A119" s="310" t="s">
        <v>180</v>
      </c>
      <c r="B119" s="310" t="s">
        <v>1195</v>
      </c>
      <c r="C119" s="310" t="s">
        <v>1158</v>
      </c>
      <c r="D119" s="310">
        <v>1.3802999877929687</v>
      </c>
      <c r="E119" s="310">
        <v>3699</v>
      </c>
      <c r="F119" s="310">
        <v>1343</v>
      </c>
      <c r="G119" s="310">
        <v>1245</v>
      </c>
      <c r="H119" s="310">
        <v>2679.8522297421141</v>
      </c>
      <c r="I119" s="310">
        <v>972.97689768685029</v>
      </c>
      <c r="J119" s="310">
        <v>1825</v>
      </c>
      <c r="K119" s="310">
        <v>950</v>
      </c>
      <c r="L119" s="310">
        <v>95</v>
      </c>
      <c r="M119" s="310">
        <v>660</v>
      </c>
      <c r="N119" s="311">
        <v>0.36164383561643837</v>
      </c>
      <c r="O119" s="310">
        <v>100</v>
      </c>
      <c r="P119" s="310">
        <v>10</v>
      </c>
      <c r="Q119" s="310">
        <v>110</v>
      </c>
      <c r="R119" s="311">
        <v>6.0273972602739728E-2</v>
      </c>
      <c r="S119" s="310">
        <v>10</v>
      </c>
      <c r="T119" s="310">
        <v>0</v>
      </c>
      <c r="U119" s="310">
        <v>0</v>
      </c>
      <c r="V119" s="200" t="s">
        <v>5</v>
      </c>
    </row>
    <row r="120" spans="1:22" x14ac:dyDescent="0.2">
      <c r="A120" s="310" t="s">
        <v>181</v>
      </c>
      <c r="B120" s="310" t="s">
        <v>1195</v>
      </c>
      <c r="C120" s="310" t="s">
        <v>1158</v>
      </c>
      <c r="D120" s="310">
        <v>0.73150001525878905</v>
      </c>
      <c r="E120" s="310">
        <v>5554</v>
      </c>
      <c r="F120" s="310">
        <v>1878</v>
      </c>
      <c r="G120" s="310">
        <v>1815</v>
      </c>
      <c r="H120" s="310">
        <v>7592.6177500284994</v>
      </c>
      <c r="I120" s="310">
        <v>2567.3273558792803</v>
      </c>
      <c r="J120" s="310">
        <v>2960</v>
      </c>
      <c r="K120" s="310">
        <v>1515</v>
      </c>
      <c r="L120" s="310">
        <v>360</v>
      </c>
      <c r="M120" s="310">
        <v>1000</v>
      </c>
      <c r="N120" s="311">
        <v>0.33783783783783783</v>
      </c>
      <c r="O120" s="310">
        <v>60</v>
      </c>
      <c r="P120" s="310">
        <v>30</v>
      </c>
      <c r="Q120" s="310">
        <v>90</v>
      </c>
      <c r="R120" s="311">
        <v>3.0405405405405407E-2</v>
      </c>
      <c r="S120" s="310">
        <v>0</v>
      </c>
      <c r="T120" s="310">
        <v>0</v>
      </c>
      <c r="U120" s="310">
        <v>0</v>
      </c>
      <c r="V120" s="200" t="s">
        <v>5</v>
      </c>
    </row>
    <row r="121" spans="1:22" x14ac:dyDescent="0.2">
      <c r="A121" s="310" t="s">
        <v>182</v>
      </c>
      <c r="B121" s="310" t="s">
        <v>1195</v>
      </c>
      <c r="C121" s="310" t="s">
        <v>1158</v>
      </c>
      <c r="D121" s="310">
        <v>0.73550003051757817</v>
      </c>
      <c r="E121" s="310">
        <v>6544</v>
      </c>
      <c r="F121" s="310">
        <v>2656</v>
      </c>
      <c r="G121" s="310">
        <v>2494</v>
      </c>
      <c r="H121" s="310">
        <v>8897.3483731807955</v>
      </c>
      <c r="I121" s="310">
        <v>3611.1487284792474</v>
      </c>
      <c r="J121" s="310">
        <v>2880</v>
      </c>
      <c r="K121" s="310">
        <v>1135</v>
      </c>
      <c r="L121" s="310">
        <v>320</v>
      </c>
      <c r="M121" s="310">
        <v>1245</v>
      </c>
      <c r="N121" s="311">
        <v>0.43229166666666669</v>
      </c>
      <c r="O121" s="310">
        <v>120</v>
      </c>
      <c r="P121" s="310">
        <v>45</v>
      </c>
      <c r="Q121" s="310">
        <v>165</v>
      </c>
      <c r="R121" s="311">
        <v>5.7291666666666664E-2</v>
      </c>
      <c r="S121" s="310">
        <v>0</v>
      </c>
      <c r="T121" s="310">
        <v>10</v>
      </c>
      <c r="U121" s="310">
        <v>0</v>
      </c>
      <c r="V121" s="200" t="s">
        <v>5</v>
      </c>
    </row>
    <row r="122" spans="1:22" x14ac:dyDescent="0.2">
      <c r="A122" s="310" t="s">
        <v>183</v>
      </c>
      <c r="B122" s="310" t="s">
        <v>1195</v>
      </c>
      <c r="C122" s="310" t="s">
        <v>1158</v>
      </c>
      <c r="D122" s="310">
        <v>0.62250000000000005</v>
      </c>
      <c r="E122" s="310">
        <v>4112</v>
      </c>
      <c r="F122" s="310">
        <v>1598</v>
      </c>
      <c r="G122" s="310">
        <v>1493</v>
      </c>
      <c r="H122" s="310">
        <v>6605.6224899598392</v>
      </c>
      <c r="I122" s="310">
        <v>2567.0682730923691</v>
      </c>
      <c r="J122" s="310">
        <v>2070</v>
      </c>
      <c r="K122" s="310">
        <v>860</v>
      </c>
      <c r="L122" s="310">
        <v>220</v>
      </c>
      <c r="M122" s="310">
        <v>820</v>
      </c>
      <c r="N122" s="311">
        <v>0.39613526570048307</v>
      </c>
      <c r="O122" s="310">
        <v>95</v>
      </c>
      <c r="P122" s="310">
        <v>60</v>
      </c>
      <c r="Q122" s="310">
        <v>155</v>
      </c>
      <c r="R122" s="311">
        <v>7.4879227053140096E-2</v>
      </c>
      <c r="S122" s="310">
        <v>0</v>
      </c>
      <c r="T122" s="310">
        <v>0</v>
      </c>
      <c r="U122" s="310">
        <v>10</v>
      </c>
      <c r="V122" s="200" t="s">
        <v>5</v>
      </c>
    </row>
    <row r="123" spans="1:22" x14ac:dyDescent="0.2">
      <c r="A123" s="310" t="s">
        <v>184</v>
      </c>
      <c r="B123" s="310" t="s">
        <v>1195</v>
      </c>
      <c r="C123" s="310" t="s">
        <v>1158</v>
      </c>
      <c r="D123" s="310">
        <v>0.54520000457763673</v>
      </c>
      <c r="E123" s="310">
        <v>3731</v>
      </c>
      <c r="F123" s="310">
        <v>1446</v>
      </c>
      <c r="G123" s="310">
        <v>1351</v>
      </c>
      <c r="H123" s="310">
        <v>6843.3601773176506</v>
      </c>
      <c r="I123" s="310">
        <v>2652.2376886629113</v>
      </c>
      <c r="J123" s="310">
        <v>1665</v>
      </c>
      <c r="K123" s="310">
        <v>735</v>
      </c>
      <c r="L123" s="310">
        <v>215</v>
      </c>
      <c r="M123" s="310">
        <v>645</v>
      </c>
      <c r="N123" s="311">
        <v>0.38738738738738737</v>
      </c>
      <c r="O123" s="310">
        <v>45</v>
      </c>
      <c r="P123" s="310">
        <v>15</v>
      </c>
      <c r="Q123" s="310">
        <v>60</v>
      </c>
      <c r="R123" s="311">
        <v>3.6036036036036036E-2</v>
      </c>
      <c r="S123" s="310">
        <v>0</v>
      </c>
      <c r="T123" s="310">
        <v>0</v>
      </c>
      <c r="U123" s="310">
        <v>10</v>
      </c>
      <c r="V123" s="200" t="s">
        <v>5</v>
      </c>
    </row>
    <row r="124" spans="1:22" x14ac:dyDescent="0.2">
      <c r="A124" s="310" t="s">
        <v>185</v>
      </c>
      <c r="B124" s="310" t="s">
        <v>1195</v>
      </c>
      <c r="C124" s="310" t="s">
        <v>1158</v>
      </c>
      <c r="D124" s="310">
        <v>0.45720001220703127</v>
      </c>
      <c r="E124" s="310">
        <v>2702</v>
      </c>
      <c r="F124" s="310">
        <v>970</v>
      </c>
      <c r="G124" s="310">
        <v>923</v>
      </c>
      <c r="H124" s="310">
        <v>5909.8861064257117</v>
      </c>
      <c r="I124" s="310">
        <v>2121.6097421291415</v>
      </c>
      <c r="J124" s="310">
        <v>1330</v>
      </c>
      <c r="K124" s="310">
        <v>610</v>
      </c>
      <c r="L124" s="310">
        <v>155</v>
      </c>
      <c r="M124" s="310">
        <v>530</v>
      </c>
      <c r="N124" s="311">
        <v>0.39849624060150374</v>
      </c>
      <c r="O124" s="310">
        <v>25</v>
      </c>
      <c r="P124" s="310">
        <v>0</v>
      </c>
      <c r="Q124" s="310">
        <v>25</v>
      </c>
      <c r="R124" s="311">
        <v>1.8796992481203006E-2</v>
      </c>
      <c r="S124" s="310">
        <v>0</v>
      </c>
      <c r="T124" s="310">
        <v>0</v>
      </c>
      <c r="U124" s="310">
        <v>0</v>
      </c>
      <c r="V124" s="200" t="s">
        <v>5</v>
      </c>
    </row>
    <row r="125" spans="1:22" x14ac:dyDescent="0.2">
      <c r="A125" s="310" t="s">
        <v>186</v>
      </c>
      <c r="B125" s="310" t="s">
        <v>1195</v>
      </c>
      <c r="C125" s="310" t="s">
        <v>1158</v>
      </c>
      <c r="D125" s="310">
        <v>0.500099983215332</v>
      </c>
      <c r="E125" s="310">
        <v>5253</v>
      </c>
      <c r="F125" s="310">
        <v>1993</v>
      </c>
      <c r="G125" s="310">
        <v>1836</v>
      </c>
      <c r="H125" s="310">
        <v>10503.899572694396</v>
      </c>
      <c r="I125" s="310">
        <v>3985.2030931619893</v>
      </c>
      <c r="J125" s="310">
        <v>2305</v>
      </c>
      <c r="K125" s="310">
        <v>1065</v>
      </c>
      <c r="L125" s="310">
        <v>215</v>
      </c>
      <c r="M125" s="310">
        <v>875</v>
      </c>
      <c r="N125" s="311">
        <v>0.37960954446854661</v>
      </c>
      <c r="O125" s="310">
        <v>100</v>
      </c>
      <c r="P125" s="310">
        <v>15</v>
      </c>
      <c r="Q125" s="310">
        <v>115</v>
      </c>
      <c r="R125" s="311">
        <v>4.9891540130151846E-2</v>
      </c>
      <c r="S125" s="310">
        <v>0</v>
      </c>
      <c r="T125" s="310">
        <v>10</v>
      </c>
      <c r="U125" s="310">
        <v>20</v>
      </c>
      <c r="V125" s="200" t="s">
        <v>5</v>
      </c>
    </row>
    <row r="126" spans="1:22" x14ac:dyDescent="0.2">
      <c r="A126" s="310" t="s">
        <v>187</v>
      </c>
      <c r="B126" s="310" t="s">
        <v>1195</v>
      </c>
      <c r="C126" s="310" t="s">
        <v>1158</v>
      </c>
      <c r="D126" s="310">
        <v>0.38330001831054689</v>
      </c>
      <c r="E126" s="310">
        <v>2719</v>
      </c>
      <c r="F126" s="310">
        <v>1144</v>
      </c>
      <c r="G126" s="310">
        <v>1062</v>
      </c>
      <c r="H126" s="310">
        <v>7093.6599794187487</v>
      </c>
      <c r="I126" s="310">
        <v>2984.6072145844237</v>
      </c>
      <c r="J126" s="310">
        <v>1520</v>
      </c>
      <c r="K126" s="310">
        <v>655</v>
      </c>
      <c r="L126" s="310">
        <v>90</v>
      </c>
      <c r="M126" s="310">
        <v>665</v>
      </c>
      <c r="N126" s="311">
        <v>0.4375</v>
      </c>
      <c r="O126" s="310">
        <v>45</v>
      </c>
      <c r="P126" s="310">
        <v>40</v>
      </c>
      <c r="Q126" s="310">
        <v>85</v>
      </c>
      <c r="R126" s="311">
        <v>5.5921052631578948E-2</v>
      </c>
      <c r="S126" s="310">
        <v>10</v>
      </c>
      <c r="T126" s="310">
        <v>0</v>
      </c>
      <c r="U126" s="310">
        <v>0</v>
      </c>
      <c r="V126" s="200" t="s">
        <v>5</v>
      </c>
    </row>
    <row r="127" spans="1:22" x14ac:dyDescent="0.2">
      <c r="A127" s="306" t="s">
        <v>188</v>
      </c>
      <c r="B127" s="306" t="s">
        <v>1195</v>
      </c>
      <c r="C127" s="306" t="s">
        <v>1158</v>
      </c>
      <c r="D127" s="306">
        <v>0.62409999847412112</v>
      </c>
      <c r="E127" s="306">
        <v>5343</v>
      </c>
      <c r="F127" s="306">
        <v>2570</v>
      </c>
      <c r="G127" s="306">
        <v>2427</v>
      </c>
      <c r="H127" s="306">
        <v>8561.128045286403</v>
      </c>
      <c r="I127" s="306">
        <v>4117.9298290073102</v>
      </c>
      <c r="J127" s="306">
        <v>2395</v>
      </c>
      <c r="K127" s="306">
        <v>910</v>
      </c>
      <c r="L127" s="306">
        <v>130</v>
      </c>
      <c r="M127" s="306">
        <v>975</v>
      </c>
      <c r="N127" s="307">
        <v>0.40709812108559501</v>
      </c>
      <c r="O127" s="306">
        <v>205</v>
      </c>
      <c r="P127" s="306">
        <v>160</v>
      </c>
      <c r="Q127" s="306">
        <v>365</v>
      </c>
      <c r="R127" s="307">
        <v>0.1524008350730689</v>
      </c>
      <c r="S127" s="306">
        <v>0</v>
      </c>
      <c r="T127" s="306">
        <v>0</v>
      </c>
      <c r="U127" s="306">
        <v>15</v>
      </c>
      <c r="V127" s="194" t="s">
        <v>4</v>
      </c>
    </row>
    <row r="128" spans="1:22" x14ac:dyDescent="0.2">
      <c r="A128" s="310" t="s">
        <v>189</v>
      </c>
      <c r="B128" s="310" t="s">
        <v>1195</v>
      </c>
      <c r="C128" s="310" t="s">
        <v>1158</v>
      </c>
      <c r="D128" s="310">
        <v>0.37200000762939456</v>
      </c>
      <c r="E128" s="310">
        <v>4669</v>
      </c>
      <c r="F128" s="310">
        <v>1958</v>
      </c>
      <c r="G128" s="310">
        <v>1859</v>
      </c>
      <c r="H128" s="310">
        <v>12551.075011405635</v>
      </c>
      <c r="I128" s="310">
        <v>5263.4407522664887</v>
      </c>
      <c r="J128" s="310">
        <v>2115</v>
      </c>
      <c r="K128" s="310">
        <v>820</v>
      </c>
      <c r="L128" s="310">
        <v>150</v>
      </c>
      <c r="M128" s="310">
        <v>920</v>
      </c>
      <c r="N128" s="311">
        <v>0.43498817966903075</v>
      </c>
      <c r="O128" s="310">
        <v>90</v>
      </c>
      <c r="P128" s="310">
        <v>115</v>
      </c>
      <c r="Q128" s="310">
        <v>205</v>
      </c>
      <c r="R128" s="311">
        <v>9.6926713947990545E-2</v>
      </c>
      <c r="S128" s="310">
        <v>0</v>
      </c>
      <c r="T128" s="310">
        <v>10</v>
      </c>
      <c r="U128" s="310">
        <v>10</v>
      </c>
      <c r="V128" s="200" t="s">
        <v>5</v>
      </c>
    </row>
    <row r="129" spans="1:22" x14ac:dyDescent="0.2">
      <c r="A129" s="306" t="s">
        <v>190</v>
      </c>
      <c r="B129" s="306" t="s">
        <v>1195</v>
      </c>
      <c r="C129" s="306" t="s">
        <v>1158</v>
      </c>
      <c r="D129" s="306">
        <v>0.68230003356933588</v>
      </c>
      <c r="E129" s="306">
        <v>4182</v>
      </c>
      <c r="F129" s="306">
        <v>1700</v>
      </c>
      <c r="G129" s="306">
        <v>1603</v>
      </c>
      <c r="H129" s="306">
        <v>6129.2683485923089</v>
      </c>
      <c r="I129" s="306">
        <v>2491.5724994277675</v>
      </c>
      <c r="J129" s="306">
        <v>1870</v>
      </c>
      <c r="K129" s="306">
        <v>735</v>
      </c>
      <c r="L129" s="306">
        <v>65</v>
      </c>
      <c r="M129" s="306">
        <v>715</v>
      </c>
      <c r="N129" s="307">
        <v>0.38235294117647056</v>
      </c>
      <c r="O129" s="306">
        <v>205</v>
      </c>
      <c r="P129" s="306">
        <v>140</v>
      </c>
      <c r="Q129" s="306">
        <v>345</v>
      </c>
      <c r="R129" s="307">
        <v>0.18449197860962566</v>
      </c>
      <c r="S129" s="306">
        <v>0</v>
      </c>
      <c r="T129" s="306">
        <v>10</v>
      </c>
      <c r="U129" s="306">
        <v>10</v>
      </c>
      <c r="V129" s="194" t="s">
        <v>4</v>
      </c>
    </row>
    <row r="130" spans="1:22" x14ac:dyDescent="0.2">
      <c r="A130" s="306" t="s">
        <v>191</v>
      </c>
      <c r="B130" s="306" t="s">
        <v>1195</v>
      </c>
      <c r="C130" s="306" t="s">
        <v>1158</v>
      </c>
      <c r="D130" s="306">
        <v>0.3931999969482422</v>
      </c>
      <c r="E130" s="306">
        <v>1754</v>
      </c>
      <c r="F130" s="306">
        <v>935</v>
      </c>
      <c r="G130" s="306">
        <v>860</v>
      </c>
      <c r="H130" s="306">
        <v>4460.8342157003699</v>
      </c>
      <c r="I130" s="306">
        <v>2377.9247387000264</v>
      </c>
      <c r="J130" s="306">
        <v>880</v>
      </c>
      <c r="K130" s="306">
        <v>405</v>
      </c>
      <c r="L130" s="306">
        <v>10</v>
      </c>
      <c r="M130" s="306">
        <v>255</v>
      </c>
      <c r="N130" s="307">
        <v>0.28977272727272729</v>
      </c>
      <c r="O130" s="306">
        <v>140</v>
      </c>
      <c r="P130" s="306">
        <v>40</v>
      </c>
      <c r="Q130" s="306">
        <v>180</v>
      </c>
      <c r="R130" s="307">
        <v>0.20454545454545456</v>
      </c>
      <c r="S130" s="306">
        <v>0</v>
      </c>
      <c r="T130" s="306">
        <v>25</v>
      </c>
      <c r="U130" s="306">
        <v>10</v>
      </c>
      <c r="V130" s="194" t="s">
        <v>4</v>
      </c>
    </row>
    <row r="131" spans="1:22" x14ac:dyDescent="0.2">
      <c r="A131" s="306" t="s">
        <v>192</v>
      </c>
      <c r="B131" s="306" t="s">
        <v>1195</v>
      </c>
      <c r="C131" s="306" t="s">
        <v>1158</v>
      </c>
      <c r="D131" s="306">
        <v>0.67199996948242191</v>
      </c>
      <c r="E131" s="306">
        <v>3597</v>
      </c>
      <c r="F131" s="306">
        <v>2037</v>
      </c>
      <c r="G131" s="306">
        <v>1798</v>
      </c>
      <c r="H131" s="306">
        <v>5352.67881451011</v>
      </c>
      <c r="I131" s="306">
        <v>3031.2501376583523</v>
      </c>
      <c r="J131" s="306">
        <v>1775</v>
      </c>
      <c r="K131" s="306">
        <v>800</v>
      </c>
      <c r="L131" s="306">
        <v>65</v>
      </c>
      <c r="M131" s="306">
        <v>650</v>
      </c>
      <c r="N131" s="307">
        <v>0.36619718309859156</v>
      </c>
      <c r="O131" s="306">
        <v>130</v>
      </c>
      <c r="P131" s="306">
        <v>80</v>
      </c>
      <c r="Q131" s="306">
        <v>210</v>
      </c>
      <c r="R131" s="307">
        <v>0.11830985915492957</v>
      </c>
      <c r="S131" s="306">
        <v>0</v>
      </c>
      <c r="T131" s="306">
        <v>0</v>
      </c>
      <c r="U131" s="306">
        <v>30</v>
      </c>
      <c r="V131" s="194" t="s">
        <v>4</v>
      </c>
    </row>
    <row r="132" spans="1:22" x14ac:dyDescent="0.2">
      <c r="A132" s="306" t="s">
        <v>193</v>
      </c>
      <c r="B132" s="306" t="s">
        <v>1195</v>
      </c>
      <c r="C132" s="306" t="s">
        <v>1158</v>
      </c>
      <c r="D132" s="306">
        <v>0.87260002136230463</v>
      </c>
      <c r="E132" s="306">
        <v>4464</v>
      </c>
      <c r="F132" s="306">
        <v>2502</v>
      </c>
      <c r="G132" s="306">
        <v>2294</v>
      </c>
      <c r="H132" s="306">
        <v>5115.745921058764</v>
      </c>
      <c r="I132" s="306">
        <v>2867.293076722452</v>
      </c>
      <c r="J132" s="306">
        <v>2110</v>
      </c>
      <c r="K132" s="306">
        <v>945</v>
      </c>
      <c r="L132" s="306">
        <v>95</v>
      </c>
      <c r="M132" s="306">
        <v>745</v>
      </c>
      <c r="N132" s="307">
        <v>0.35308056872037913</v>
      </c>
      <c r="O132" s="306">
        <v>205</v>
      </c>
      <c r="P132" s="306">
        <v>40</v>
      </c>
      <c r="Q132" s="306">
        <v>245</v>
      </c>
      <c r="R132" s="307">
        <v>0.11611374407582939</v>
      </c>
      <c r="S132" s="306">
        <v>10</v>
      </c>
      <c r="T132" s="306">
        <v>55</v>
      </c>
      <c r="U132" s="306">
        <v>20</v>
      </c>
      <c r="V132" s="194" t="s">
        <v>4</v>
      </c>
    </row>
    <row r="133" spans="1:22" x14ac:dyDescent="0.2">
      <c r="A133" s="306" t="s">
        <v>194</v>
      </c>
      <c r="B133" s="306" t="s">
        <v>1195</v>
      </c>
      <c r="C133" s="306" t="s">
        <v>1158</v>
      </c>
      <c r="D133" s="306">
        <v>0.25670000076293947</v>
      </c>
      <c r="E133" s="306">
        <v>1390</v>
      </c>
      <c r="F133" s="306">
        <v>711</v>
      </c>
      <c r="G133" s="306">
        <v>664</v>
      </c>
      <c r="H133" s="306">
        <v>5414.8811681681864</v>
      </c>
      <c r="I133" s="306">
        <v>2769.770151487468</v>
      </c>
      <c r="J133" s="306">
        <v>730</v>
      </c>
      <c r="K133" s="306">
        <v>270</v>
      </c>
      <c r="L133" s="306">
        <v>50</v>
      </c>
      <c r="M133" s="306">
        <v>230</v>
      </c>
      <c r="N133" s="307">
        <v>0.31506849315068491</v>
      </c>
      <c r="O133" s="306">
        <v>165</v>
      </c>
      <c r="P133" s="306">
        <v>10</v>
      </c>
      <c r="Q133" s="306">
        <v>175</v>
      </c>
      <c r="R133" s="307">
        <v>0.23972602739726026</v>
      </c>
      <c r="S133" s="306">
        <v>0</v>
      </c>
      <c r="T133" s="306">
        <v>0</v>
      </c>
      <c r="U133" s="306">
        <v>0</v>
      </c>
      <c r="V133" s="194" t="s">
        <v>4</v>
      </c>
    </row>
    <row r="134" spans="1:22" x14ac:dyDescent="0.2">
      <c r="A134" s="306" t="s">
        <v>195</v>
      </c>
      <c r="B134" s="306" t="s">
        <v>1195</v>
      </c>
      <c r="C134" s="306" t="s">
        <v>1158</v>
      </c>
      <c r="D134" s="306">
        <v>0.29600000381469727</v>
      </c>
      <c r="E134" s="306">
        <v>2054</v>
      </c>
      <c r="F134" s="306">
        <v>1236</v>
      </c>
      <c r="G134" s="306">
        <v>1145</v>
      </c>
      <c r="H134" s="306">
        <v>6939.1890997604542</v>
      </c>
      <c r="I134" s="306">
        <v>4175.6756218616947</v>
      </c>
      <c r="J134" s="306">
        <v>840</v>
      </c>
      <c r="K134" s="306">
        <v>390</v>
      </c>
      <c r="L134" s="306">
        <v>35</v>
      </c>
      <c r="M134" s="306">
        <v>315</v>
      </c>
      <c r="N134" s="307">
        <v>0.375</v>
      </c>
      <c r="O134" s="306">
        <v>95</v>
      </c>
      <c r="P134" s="306">
        <v>0</v>
      </c>
      <c r="Q134" s="306">
        <v>95</v>
      </c>
      <c r="R134" s="307">
        <v>0.1130952380952381</v>
      </c>
      <c r="S134" s="306">
        <v>0</v>
      </c>
      <c r="T134" s="306">
        <v>0</v>
      </c>
      <c r="U134" s="306">
        <v>0</v>
      </c>
      <c r="V134" s="194" t="s">
        <v>4</v>
      </c>
    </row>
    <row r="135" spans="1:22" x14ac:dyDescent="0.2">
      <c r="A135" s="306" t="s">
        <v>196</v>
      </c>
      <c r="B135" s="306" t="s">
        <v>1195</v>
      </c>
      <c r="C135" s="306" t="s">
        <v>1158</v>
      </c>
      <c r="D135" s="306">
        <v>0.53430000305175784</v>
      </c>
      <c r="E135" s="306">
        <v>5587</v>
      </c>
      <c r="F135" s="306">
        <v>3520</v>
      </c>
      <c r="G135" s="306">
        <v>3271</v>
      </c>
      <c r="H135" s="306">
        <v>10456.672221764493</v>
      </c>
      <c r="I135" s="306">
        <v>6588.0591051746942</v>
      </c>
      <c r="J135" s="306">
        <v>2920</v>
      </c>
      <c r="K135" s="306">
        <v>1195</v>
      </c>
      <c r="L135" s="306">
        <v>85</v>
      </c>
      <c r="M135" s="306">
        <v>1255</v>
      </c>
      <c r="N135" s="307">
        <v>0.4297945205479452</v>
      </c>
      <c r="O135" s="306">
        <v>290</v>
      </c>
      <c r="P135" s="306">
        <v>30</v>
      </c>
      <c r="Q135" s="306">
        <v>320</v>
      </c>
      <c r="R135" s="307">
        <v>0.1095890410958904</v>
      </c>
      <c r="S135" s="306">
        <v>0</v>
      </c>
      <c r="T135" s="306">
        <v>25</v>
      </c>
      <c r="U135" s="306">
        <v>30</v>
      </c>
      <c r="V135" s="194" t="s">
        <v>4</v>
      </c>
    </row>
    <row r="136" spans="1:22" x14ac:dyDescent="0.2">
      <c r="A136" s="310" t="s">
        <v>197</v>
      </c>
      <c r="B136" s="310" t="s">
        <v>1195</v>
      </c>
      <c r="C136" s="310" t="s">
        <v>1158</v>
      </c>
      <c r="D136" s="310">
        <v>7.349999904632569E-2</v>
      </c>
      <c r="E136" s="310">
        <v>2204</v>
      </c>
      <c r="F136" s="310">
        <v>1530</v>
      </c>
      <c r="G136" s="310">
        <v>1454</v>
      </c>
      <c r="H136" s="310">
        <v>29986.394946901422</v>
      </c>
      <c r="I136" s="310">
        <v>20816.326800707429</v>
      </c>
      <c r="J136" s="310">
        <v>1370</v>
      </c>
      <c r="K136" s="310">
        <v>365</v>
      </c>
      <c r="L136" s="310">
        <v>45</v>
      </c>
      <c r="M136" s="310">
        <v>820</v>
      </c>
      <c r="N136" s="311">
        <v>0.59854014598540151</v>
      </c>
      <c r="O136" s="310">
        <v>110</v>
      </c>
      <c r="P136" s="310">
        <v>30</v>
      </c>
      <c r="Q136" s="310">
        <v>140</v>
      </c>
      <c r="R136" s="311">
        <v>0.10218978102189781</v>
      </c>
      <c r="S136" s="310">
        <v>0</v>
      </c>
      <c r="T136" s="310">
        <v>0</v>
      </c>
      <c r="U136" s="310">
        <v>0</v>
      </c>
      <c r="V136" s="200" t="s">
        <v>5</v>
      </c>
    </row>
    <row r="137" spans="1:22" x14ac:dyDescent="0.2">
      <c r="A137" s="306" t="s">
        <v>198</v>
      </c>
      <c r="B137" s="306" t="s">
        <v>1195</v>
      </c>
      <c r="C137" s="306" t="s">
        <v>1158</v>
      </c>
      <c r="D137" s="306">
        <v>0.55580001831054693</v>
      </c>
      <c r="E137" s="306">
        <v>5320</v>
      </c>
      <c r="F137" s="306">
        <v>3555</v>
      </c>
      <c r="G137" s="306">
        <v>3368</v>
      </c>
      <c r="H137" s="306">
        <v>9571.788097760571</v>
      </c>
      <c r="I137" s="306">
        <v>6396.1854675824861</v>
      </c>
      <c r="J137" s="306">
        <v>2795</v>
      </c>
      <c r="K137" s="306">
        <v>745</v>
      </c>
      <c r="L137" s="306">
        <v>65</v>
      </c>
      <c r="M137" s="306">
        <v>1615</v>
      </c>
      <c r="N137" s="307">
        <v>0.57781753130590341</v>
      </c>
      <c r="O137" s="306">
        <v>305</v>
      </c>
      <c r="P137" s="306">
        <v>45</v>
      </c>
      <c r="Q137" s="306">
        <v>350</v>
      </c>
      <c r="R137" s="307">
        <v>0.12522361359570661</v>
      </c>
      <c r="S137" s="306">
        <v>0</v>
      </c>
      <c r="T137" s="306">
        <v>10</v>
      </c>
      <c r="U137" s="306">
        <v>10</v>
      </c>
      <c r="V137" s="194" t="s">
        <v>4</v>
      </c>
    </row>
    <row r="138" spans="1:22" x14ac:dyDescent="0.2">
      <c r="A138" s="308" t="s">
        <v>199</v>
      </c>
      <c r="B138" s="308" t="s">
        <v>1195</v>
      </c>
      <c r="C138" s="308" t="s">
        <v>1158</v>
      </c>
      <c r="D138" s="308">
        <v>1.1330999755859374</v>
      </c>
      <c r="E138" s="308">
        <v>4474</v>
      </c>
      <c r="F138" s="308">
        <v>1631</v>
      </c>
      <c r="G138" s="308">
        <v>1560</v>
      </c>
      <c r="H138" s="308">
        <v>3948.4600621286304</v>
      </c>
      <c r="I138" s="308">
        <v>1439.4140280133652</v>
      </c>
      <c r="J138" s="308">
        <v>1775</v>
      </c>
      <c r="K138" s="308">
        <v>980</v>
      </c>
      <c r="L138" s="308">
        <v>105</v>
      </c>
      <c r="M138" s="308">
        <v>490</v>
      </c>
      <c r="N138" s="309">
        <v>0.27605633802816903</v>
      </c>
      <c r="O138" s="308">
        <v>125</v>
      </c>
      <c r="P138" s="308">
        <v>45</v>
      </c>
      <c r="Q138" s="308">
        <v>170</v>
      </c>
      <c r="R138" s="309">
        <v>9.5774647887323941E-2</v>
      </c>
      <c r="S138" s="308">
        <v>0</v>
      </c>
      <c r="T138" s="308">
        <v>15</v>
      </c>
      <c r="U138" s="308">
        <v>15</v>
      </c>
      <c r="V138" s="152" t="s">
        <v>6</v>
      </c>
    </row>
    <row r="139" spans="1:22" x14ac:dyDescent="0.2">
      <c r="A139" s="306" t="s">
        <v>200</v>
      </c>
      <c r="B139" s="306" t="s">
        <v>1195</v>
      </c>
      <c r="C139" s="306" t="s">
        <v>1158</v>
      </c>
      <c r="D139" s="306">
        <v>1.4489999389648438</v>
      </c>
      <c r="E139" s="306">
        <v>3907</v>
      </c>
      <c r="F139" s="306">
        <v>1740</v>
      </c>
      <c r="G139" s="306">
        <v>1685</v>
      </c>
      <c r="H139" s="306">
        <v>2696.3424186139964</v>
      </c>
      <c r="I139" s="306">
        <v>1200.8282079314956</v>
      </c>
      <c r="J139" s="306">
        <v>1855</v>
      </c>
      <c r="K139" s="306">
        <v>1060</v>
      </c>
      <c r="L139" s="306">
        <v>60</v>
      </c>
      <c r="M139" s="306">
        <v>520</v>
      </c>
      <c r="N139" s="307">
        <v>0.28032345013477089</v>
      </c>
      <c r="O139" s="306">
        <v>140</v>
      </c>
      <c r="P139" s="306">
        <v>60</v>
      </c>
      <c r="Q139" s="306">
        <v>200</v>
      </c>
      <c r="R139" s="307">
        <v>0.1078167115902965</v>
      </c>
      <c r="S139" s="306">
        <v>0</v>
      </c>
      <c r="T139" s="306">
        <v>0</v>
      </c>
      <c r="U139" s="306">
        <v>10</v>
      </c>
      <c r="V139" s="194" t="s">
        <v>4</v>
      </c>
    </row>
    <row r="140" spans="1:22" x14ac:dyDescent="0.2">
      <c r="A140" s="308" t="s">
        <v>201</v>
      </c>
      <c r="B140" s="308" t="s">
        <v>1195</v>
      </c>
      <c r="C140" s="308" t="s">
        <v>1158</v>
      </c>
      <c r="D140" s="308">
        <v>0.74059997558593749</v>
      </c>
      <c r="E140" s="308">
        <v>5064</v>
      </c>
      <c r="F140" s="308">
        <v>2307</v>
      </c>
      <c r="G140" s="308">
        <v>2220</v>
      </c>
      <c r="H140" s="308">
        <v>6837.6993882473944</v>
      </c>
      <c r="I140" s="308">
        <v>3115.041960641141</v>
      </c>
      <c r="J140" s="308">
        <v>2595</v>
      </c>
      <c r="K140" s="308">
        <v>1365</v>
      </c>
      <c r="L140" s="308">
        <v>135</v>
      </c>
      <c r="M140" s="308">
        <v>825</v>
      </c>
      <c r="N140" s="309">
        <v>0.31791907514450868</v>
      </c>
      <c r="O140" s="308">
        <v>220</v>
      </c>
      <c r="P140" s="308">
        <v>30</v>
      </c>
      <c r="Q140" s="308">
        <v>250</v>
      </c>
      <c r="R140" s="309">
        <v>9.6339113680154145E-2</v>
      </c>
      <c r="S140" s="308">
        <v>0</v>
      </c>
      <c r="T140" s="308">
        <v>0</v>
      </c>
      <c r="U140" s="308">
        <v>15</v>
      </c>
      <c r="V140" s="152" t="s">
        <v>6</v>
      </c>
    </row>
    <row r="141" spans="1:22" x14ac:dyDescent="0.2">
      <c r="A141" s="306" t="s">
        <v>202</v>
      </c>
      <c r="B141" s="306" t="s">
        <v>1195</v>
      </c>
      <c r="C141" s="306" t="s">
        <v>1158</v>
      </c>
      <c r="D141" s="306">
        <v>0.51880001068115233</v>
      </c>
      <c r="E141" s="306">
        <v>6199</v>
      </c>
      <c r="F141" s="306">
        <v>3689</v>
      </c>
      <c r="G141" s="306">
        <v>3463</v>
      </c>
      <c r="H141" s="306">
        <v>11948.727587459176</v>
      </c>
      <c r="I141" s="306">
        <v>7110.6397919240035</v>
      </c>
      <c r="J141" s="306">
        <v>3650</v>
      </c>
      <c r="K141" s="306">
        <v>1120</v>
      </c>
      <c r="L141" s="306">
        <v>105</v>
      </c>
      <c r="M141" s="306">
        <v>1860</v>
      </c>
      <c r="N141" s="307">
        <v>0.50958904109589043</v>
      </c>
      <c r="O141" s="306">
        <v>480</v>
      </c>
      <c r="P141" s="306">
        <v>50</v>
      </c>
      <c r="Q141" s="306">
        <v>530</v>
      </c>
      <c r="R141" s="307">
        <v>0.14520547945205478</v>
      </c>
      <c r="S141" s="306">
        <v>0</v>
      </c>
      <c r="T141" s="306">
        <v>10</v>
      </c>
      <c r="U141" s="306">
        <v>20</v>
      </c>
      <c r="V141" s="194" t="s">
        <v>4</v>
      </c>
    </row>
    <row r="142" spans="1:22" x14ac:dyDescent="0.2">
      <c r="A142" s="310" t="s">
        <v>203</v>
      </c>
      <c r="B142" s="310" t="s">
        <v>1195</v>
      </c>
      <c r="C142" s="310" t="s">
        <v>1158</v>
      </c>
      <c r="D142" s="310">
        <v>0.26780000686645505</v>
      </c>
      <c r="E142" s="310">
        <v>4703</v>
      </c>
      <c r="F142" s="310">
        <v>2966</v>
      </c>
      <c r="G142" s="310">
        <v>2833</v>
      </c>
      <c r="H142" s="310">
        <v>17561.612693853531</v>
      </c>
      <c r="I142" s="310">
        <v>11075.429140967377</v>
      </c>
      <c r="J142" s="310">
        <v>2900</v>
      </c>
      <c r="K142" s="310">
        <v>765</v>
      </c>
      <c r="L142" s="310">
        <v>65</v>
      </c>
      <c r="M142" s="310">
        <v>1740</v>
      </c>
      <c r="N142" s="311">
        <v>0.6</v>
      </c>
      <c r="O142" s="310">
        <v>250</v>
      </c>
      <c r="P142" s="310">
        <v>55</v>
      </c>
      <c r="Q142" s="310">
        <v>305</v>
      </c>
      <c r="R142" s="311">
        <v>0.10517241379310345</v>
      </c>
      <c r="S142" s="310">
        <v>0</v>
      </c>
      <c r="T142" s="310">
        <v>10</v>
      </c>
      <c r="U142" s="310">
        <v>10</v>
      </c>
      <c r="V142" s="200" t="s">
        <v>5</v>
      </c>
    </row>
    <row r="143" spans="1:22" x14ac:dyDescent="0.2">
      <c r="A143" s="306" t="s">
        <v>204</v>
      </c>
      <c r="B143" s="306" t="s">
        <v>1195</v>
      </c>
      <c r="C143" s="306" t="s">
        <v>1158</v>
      </c>
      <c r="D143" s="306">
        <v>0.16149999618530272</v>
      </c>
      <c r="E143" s="306">
        <v>3854</v>
      </c>
      <c r="F143" s="306">
        <v>2594</v>
      </c>
      <c r="G143" s="306">
        <v>2507</v>
      </c>
      <c r="H143" s="306">
        <v>23863.777653455651</v>
      </c>
      <c r="I143" s="306">
        <v>16061.919884033201</v>
      </c>
      <c r="J143" s="306">
        <v>2250</v>
      </c>
      <c r="K143" s="306">
        <v>710</v>
      </c>
      <c r="L143" s="306">
        <v>30</v>
      </c>
      <c r="M143" s="306">
        <v>1215</v>
      </c>
      <c r="N143" s="307">
        <v>0.54</v>
      </c>
      <c r="O143" s="306">
        <v>265</v>
      </c>
      <c r="P143" s="306">
        <v>25</v>
      </c>
      <c r="Q143" s="306">
        <v>290</v>
      </c>
      <c r="R143" s="307">
        <v>0.12888888888888889</v>
      </c>
      <c r="S143" s="306">
        <v>0</v>
      </c>
      <c r="T143" s="306">
        <v>10</v>
      </c>
      <c r="U143" s="306">
        <v>0</v>
      </c>
      <c r="V143" s="194" t="s">
        <v>4</v>
      </c>
    </row>
    <row r="144" spans="1:22" x14ac:dyDescent="0.2">
      <c r="A144" s="306" t="s">
        <v>205</v>
      </c>
      <c r="B144" s="306" t="s">
        <v>1195</v>
      </c>
      <c r="C144" s="306" t="s">
        <v>1158</v>
      </c>
      <c r="D144" s="306">
        <v>0.92839996337890629</v>
      </c>
      <c r="E144" s="306">
        <v>4906</v>
      </c>
      <c r="F144" s="306">
        <v>2379</v>
      </c>
      <c r="G144" s="306">
        <v>2239</v>
      </c>
      <c r="H144" s="306">
        <v>5284.3603980170801</v>
      </c>
      <c r="I144" s="306">
        <v>2562.4731730294811</v>
      </c>
      <c r="J144" s="306">
        <v>2580</v>
      </c>
      <c r="K144" s="306">
        <v>1100</v>
      </c>
      <c r="L144" s="306">
        <v>50</v>
      </c>
      <c r="M144" s="306">
        <v>1115</v>
      </c>
      <c r="N144" s="307">
        <v>0.43217054263565891</v>
      </c>
      <c r="O144" s="306">
        <v>240</v>
      </c>
      <c r="P144" s="306">
        <v>50</v>
      </c>
      <c r="Q144" s="306">
        <v>290</v>
      </c>
      <c r="R144" s="307">
        <v>0.1124031007751938</v>
      </c>
      <c r="S144" s="306">
        <v>0</v>
      </c>
      <c r="T144" s="306">
        <v>0</v>
      </c>
      <c r="U144" s="306">
        <v>20</v>
      </c>
      <c r="V144" s="194" t="s">
        <v>4</v>
      </c>
    </row>
    <row r="145" spans="1:22" x14ac:dyDescent="0.2">
      <c r="A145" s="308" t="s">
        <v>206</v>
      </c>
      <c r="B145" s="308" t="s">
        <v>1195</v>
      </c>
      <c r="C145" s="308" t="s">
        <v>1158</v>
      </c>
      <c r="D145" s="308">
        <v>1.2787999725341797</v>
      </c>
      <c r="E145" s="308">
        <v>3720</v>
      </c>
      <c r="F145" s="308">
        <v>1405</v>
      </c>
      <c r="G145" s="308">
        <v>1301</v>
      </c>
      <c r="H145" s="308">
        <v>2908.9772285716654</v>
      </c>
      <c r="I145" s="308">
        <v>1098.6862919739758</v>
      </c>
      <c r="J145" s="308">
        <v>1620</v>
      </c>
      <c r="K145" s="308">
        <v>1035</v>
      </c>
      <c r="L145" s="308">
        <v>90</v>
      </c>
      <c r="M145" s="308">
        <v>385</v>
      </c>
      <c r="N145" s="309">
        <v>0.23765432098765432</v>
      </c>
      <c r="O145" s="308">
        <v>90</v>
      </c>
      <c r="P145" s="308">
        <v>10</v>
      </c>
      <c r="Q145" s="308">
        <v>100</v>
      </c>
      <c r="R145" s="309">
        <v>6.1728395061728392E-2</v>
      </c>
      <c r="S145" s="308">
        <v>0</v>
      </c>
      <c r="T145" s="308">
        <v>0</v>
      </c>
      <c r="U145" s="308">
        <v>10</v>
      </c>
      <c r="V145" s="152" t="s">
        <v>6</v>
      </c>
    </row>
    <row r="146" spans="1:22" x14ac:dyDescent="0.2">
      <c r="A146" s="308" t="s">
        <v>207</v>
      </c>
      <c r="B146" s="308" t="s">
        <v>1195</v>
      </c>
      <c r="C146" s="308" t="s">
        <v>1158</v>
      </c>
      <c r="D146" s="308">
        <v>1.0462000274658203</v>
      </c>
      <c r="E146" s="308">
        <v>5333</v>
      </c>
      <c r="F146" s="308">
        <v>2496</v>
      </c>
      <c r="G146" s="308">
        <v>2364</v>
      </c>
      <c r="H146" s="308">
        <v>5097.4955648949563</v>
      </c>
      <c r="I146" s="308">
        <v>2385.7770354355539</v>
      </c>
      <c r="J146" s="308">
        <v>2355</v>
      </c>
      <c r="K146" s="308">
        <v>1435</v>
      </c>
      <c r="L146" s="308">
        <v>95</v>
      </c>
      <c r="M146" s="308">
        <v>635</v>
      </c>
      <c r="N146" s="309">
        <v>0.26963906581740976</v>
      </c>
      <c r="O146" s="308">
        <v>105</v>
      </c>
      <c r="P146" s="308">
        <v>50</v>
      </c>
      <c r="Q146" s="308">
        <v>155</v>
      </c>
      <c r="R146" s="309">
        <v>6.5817409766454352E-2</v>
      </c>
      <c r="S146" s="308">
        <v>0</v>
      </c>
      <c r="T146" s="308">
        <v>10</v>
      </c>
      <c r="U146" s="308">
        <v>25</v>
      </c>
      <c r="V146" s="152" t="s">
        <v>6</v>
      </c>
    </row>
    <row r="147" spans="1:22" x14ac:dyDescent="0.2">
      <c r="A147" s="310" t="s">
        <v>208</v>
      </c>
      <c r="B147" s="310" t="s">
        <v>1195</v>
      </c>
      <c r="C147" s="310" t="s">
        <v>1158</v>
      </c>
      <c r="D147" s="310">
        <v>0.92510002136230474</v>
      </c>
      <c r="E147" s="310">
        <v>5463</v>
      </c>
      <c r="F147" s="310">
        <v>2101</v>
      </c>
      <c r="G147" s="310">
        <v>1978</v>
      </c>
      <c r="H147" s="310">
        <v>5905.3073979559222</v>
      </c>
      <c r="I147" s="310">
        <v>2271.1057739530283</v>
      </c>
      <c r="J147" s="310">
        <v>2665</v>
      </c>
      <c r="K147" s="310">
        <v>1450</v>
      </c>
      <c r="L147" s="310">
        <v>85</v>
      </c>
      <c r="M147" s="310">
        <v>1015</v>
      </c>
      <c r="N147" s="311">
        <v>0.38086303939962479</v>
      </c>
      <c r="O147" s="310">
        <v>60</v>
      </c>
      <c r="P147" s="310">
        <v>30</v>
      </c>
      <c r="Q147" s="310">
        <v>90</v>
      </c>
      <c r="R147" s="311">
        <v>3.3771106941838651E-2</v>
      </c>
      <c r="S147" s="310">
        <v>0</v>
      </c>
      <c r="T147" s="310">
        <v>10</v>
      </c>
      <c r="U147" s="310">
        <v>25</v>
      </c>
      <c r="V147" s="200" t="s">
        <v>5</v>
      </c>
    </row>
    <row r="148" spans="1:22" x14ac:dyDescent="0.2">
      <c r="A148" s="310" t="s">
        <v>209</v>
      </c>
      <c r="B148" s="310" t="s">
        <v>1195</v>
      </c>
      <c r="C148" s="310" t="s">
        <v>1158</v>
      </c>
      <c r="D148" s="310">
        <v>0.66949996948242185</v>
      </c>
      <c r="E148" s="310">
        <v>6831</v>
      </c>
      <c r="F148" s="310">
        <v>3571</v>
      </c>
      <c r="G148" s="310">
        <v>3401</v>
      </c>
      <c r="H148" s="310">
        <v>10203.137134242024</v>
      </c>
      <c r="I148" s="310">
        <v>5333.8314604564875</v>
      </c>
      <c r="J148" s="310">
        <v>3255</v>
      </c>
      <c r="K148" s="310">
        <v>1685</v>
      </c>
      <c r="L148" s="310">
        <v>150</v>
      </c>
      <c r="M148" s="310">
        <v>1170</v>
      </c>
      <c r="N148" s="311">
        <v>0.35944700460829493</v>
      </c>
      <c r="O148" s="310">
        <v>180</v>
      </c>
      <c r="P148" s="310">
        <v>50</v>
      </c>
      <c r="Q148" s="310">
        <v>230</v>
      </c>
      <c r="R148" s="311">
        <v>7.0660522273425494E-2</v>
      </c>
      <c r="S148" s="310">
        <v>10</v>
      </c>
      <c r="T148" s="310">
        <v>0</v>
      </c>
      <c r="U148" s="310">
        <v>10</v>
      </c>
      <c r="V148" s="200" t="s">
        <v>5</v>
      </c>
    </row>
    <row r="149" spans="1:22" x14ac:dyDescent="0.2">
      <c r="A149" s="308" t="s">
        <v>210</v>
      </c>
      <c r="B149" s="308" t="s">
        <v>1195</v>
      </c>
      <c r="C149" s="308" t="s">
        <v>1158</v>
      </c>
      <c r="D149" s="308">
        <v>0.41939998626708985</v>
      </c>
      <c r="E149" s="308">
        <v>2709</v>
      </c>
      <c r="F149" s="308">
        <v>1078</v>
      </c>
      <c r="G149" s="308">
        <v>1044</v>
      </c>
      <c r="H149" s="308">
        <v>6459.2276793132887</v>
      </c>
      <c r="I149" s="308">
        <v>2570.3386630859081</v>
      </c>
      <c r="J149" s="308">
        <v>1285</v>
      </c>
      <c r="K149" s="308">
        <v>795</v>
      </c>
      <c r="L149" s="308">
        <v>45</v>
      </c>
      <c r="M149" s="308">
        <v>350</v>
      </c>
      <c r="N149" s="309">
        <v>0.2723735408560311</v>
      </c>
      <c r="O149" s="308">
        <v>45</v>
      </c>
      <c r="P149" s="308">
        <v>35</v>
      </c>
      <c r="Q149" s="308">
        <v>80</v>
      </c>
      <c r="R149" s="309">
        <v>6.2256809338521402E-2</v>
      </c>
      <c r="S149" s="308">
        <v>0</v>
      </c>
      <c r="T149" s="308">
        <v>0</v>
      </c>
      <c r="U149" s="308">
        <v>10</v>
      </c>
      <c r="V149" s="152" t="s">
        <v>6</v>
      </c>
    </row>
    <row r="150" spans="1:22" x14ac:dyDescent="0.2">
      <c r="A150" s="306" t="s">
        <v>211</v>
      </c>
      <c r="B150" s="306" t="s">
        <v>1195</v>
      </c>
      <c r="C150" s="306" t="s">
        <v>1158</v>
      </c>
      <c r="D150" s="306">
        <v>0.71760002136230472</v>
      </c>
      <c r="E150" s="306">
        <v>5591</v>
      </c>
      <c r="F150" s="306">
        <v>3117</v>
      </c>
      <c r="G150" s="306">
        <v>2994</v>
      </c>
      <c r="H150" s="306">
        <v>7791.2483745275613</v>
      </c>
      <c r="I150" s="306">
        <v>4343.645355643429</v>
      </c>
      <c r="J150" s="306">
        <v>2890</v>
      </c>
      <c r="K150" s="306">
        <v>945</v>
      </c>
      <c r="L150" s="306">
        <v>75</v>
      </c>
      <c r="M150" s="306">
        <v>1460</v>
      </c>
      <c r="N150" s="307">
        <v>0.50519031141868509</v>
      </c>
      <c r="O150" s="306">
        <v>325</v>
      </c>
      <c r="P150" s="306">
        <v>70</v>
      </c>
      <c r="Q150" s="306">
        <v>395</v>
      </c>
      <c r="R150" s="307">
        <v>0.13667820069204153</v>
      </c>
      <c r="S150" s="306">
        <v>0</v>
      </c>
      <c r="T150" s="306">
        <v>0</v>
      </c>
      <c r="U150" s="306">
        <v>0</v>
      </c>
      <c r="V150" s="194" t="s">
        <v>4</v>
      </c>
    </row>
    <row r="151" spans="1:22" x14ac:dyDescent="0.2">
      <c r="A151" s="306" t="s">
        <v>212</v>
      </c>
      <c r="B151" s="306" t="s">
        <v>1195</v>
      </c>
      <c r="C151" s="306" t="s">
        <v>1158</v>
      </c>
      <c r="D151" s="306">
        <v>0.19239999771118163</v>
      </c>
      <c r="E151" s="306">
        <v>5038</v>
      </c>
      <c r="F151" s="306">
        <v>3351</v>
      </c>
      <c r="G151" s="306">
        <v>3237</v>
      </c>
      <c r="H151" s="306">
        <v>26185.031496532127</v>
      </c>
      <c r="I151" s="306">
        <v>17416.84012403318</v>
      </c>
      <c r="J151" s="306">
        <v>3290</v>
      </c>
      <c r="K151" s="306">
        <v>940</v>
      </c>
      <c r="L151" s="306">
        <v>120</v>
      </c>
      <c r="M151" s="306">
        <v>1735</v>
      </c>
      <c r="N151" s="307">
        <v>0.52735562310030393</v>
      </c>
      <c r="O151" s="306">
        <v>435</v>
      </c>
      <c r="P151" s="306">
        <v>0</v>
      </c>
      <c r="Q151" s="306">
        <v>435</v>
      </c>
      <c r="R151" s="307">
        <v>0.13221884498480244</v>
      </c>
      <c r="S151" s="306">
        <v>0</v>
      </c>
      <c r="T151" s="306">
        <v>10</v>
      </c>
      <c r="U151" s="306">
        <v>50</v>
      </c>
      <c r="V151" s="194" t="s">
        <v>4</v>
      </c>
    </row>
    <row r="152" spans="1:22" x14ac:dyDescent="0.2">
      <c r="A152" s="306" t="s">
        <v>213</v>
      </c>
      <c r="B152" s="306" t="s">
        <v>1195</v>
      </c>
      <c r="C152" s="306" t="s">
        <v>1158</v>
      </c>
      <c r="D152" s="306">
        <v>0.21100000381469727</v>
      </c>
      <c r="E152" s="306">
        <v>3934</v>
      </c>
      <c r="F152" s="306">
        <v>2788</v>
      </c>
      <c r="G152" s="306">
        <v>2677</v>
      </c>
      <c r="H152" s="306">
        <v>18644.549425955869</v>
      </c>
      <c r="I152" s="306">
        <v>13213.269903295617</v>
      </c>
      <c r="J152" s="306">
        <v>2395</v>
      </c>
      <c r="K152" s="306">
        <v>710</v>
      </c>
      <c r="L152" s="306">
        <v>55</v>
      </c>
      <c r="M152" s="306">
        <v>1350</v>
      </c>
      <c r="N152" s="307">
        <v>0.56367432150313157</v>
      </c>
      <c r="O152" s="306">
        <v>255</v>
      </c>
      <c r="P152" s="306">
        <v>10</v>
      </c>
      <c r="Q152" s="306">
        <v>265</v>
      </c>
      <c r="R152" s="307">
        <v>0.11064718162839249</v>
      </c>
      <c r="S152" s="306">
        <v>0</v>
      </c>
      <c r="T152" s="306">
        <v>0</v>
      </c>
      <c r="U152" s="306">
        <v>15</v>
      </c>
      <c r="V152" s="194" t="s">
        <v>4</v>
      </c>
    </row>
    <row r="153" spans="1:22" x14ac:dyDescent="0.2">
      <c r="A153" s="310" t="s">
        <v>214</v>
      </c>
      <c r="B153" s="310" t="s">
        <v>1195</v>
      </c>
      <c r="C153" s="310" t="s">
        <v>1158</v>
      </c>
      <c r="D153" s="310">
        <v>0.9055000305175781</v>
      </c>
      <c r="E153" s="310">
        <v>6239</v>
      </c>
      <c r="F153" s="310">
        <v>3470</v>
      </c>
      <c r="G153" s="310">
        <v>3287</v>
      </c>
      <c r="H153" s="310">
        <v>6890.1157258203812</v>
      </c>
      <c r="I153" s="310">
        <v>3832.1368117641805</v>
      </c>
      <c r="J153" s="310">
        <v>3310</v>
      </c>
      <c r="K153" s="310">
        <v>1535</v>
      </c>
      <c r="L153" s="310">
        <v>120</v>
      </c>
      <c r="M153" s="310">
        <v>1255</v>
      </c>
      <c r="N153" s="311">
        <v>0.37915407854984895</v>
      </c>
      <c r="O153" s="310">
        <v>300</v>
      </c>
      <c r="P153" s="310">
        <v>50</v>
      </c>
      <c r="Q153" s="310">
        <v>350</v>
      </c>
      <c r="R153" s="311">
        <v>0.10574018126888217</v>
      </c>
      <c r="S153" s="310">
        <v>0</v>
      </c>
      <c r="T153" s="310">
        <v>25</v>
      </c>
      <c r="U153" s="310">
        <v>25</v>
      </c>
      <c r="V153" s="200" t="s">
        <v>5</v>
      </c>
    </row>
    <row r="154" spans="1:22" x14ac:dyDescent="0.2">
      <c r="A154" s="308" t="s">
        <v>215</v>
      </c>
      <c r="B154" s="308" t="s">
        <v>1195</v>
      </c>
      <c r="C154" s="308" t="s">
        <v>1158</v>
      </c>
      <c r="D154" s="308">
        <v>0.95900001525878908</v>
      </c>
      <c r="E154" s="308">
        <v>3111</v>
      </c>
      <c r="F154" s="308">
        <v>1202</v>
      </c>
      <c r="G154" s="308">
        <v>1151</v>
      </c>
      <c r="H154" s="308">
        <v>3244.0041193956467</v>
      </c>
      <c r="I154" s="308">
        <v>1253.3889268767493</v>
      </c>
      <c r="J154" s="308">
        <v>1155</v>
      </c>
      <c r="K154" s="308">
        <v>660</v>
      </c>
      <c r="L154" s="308">
        <v>35</v>
      </c>
      <c r="M154" s="308">
        <v>345</v>
      </c>
      <c r="N154" s="309">
        <v>0.29870129870129869</v>
      </c>
      <c r="O154" s="308">
        <v>70</v>
      </c>
      <c r="P154" s="308">
        <v>0</v>
      </c>
      <c r="Q154" s="308">
        <v>70</v>
      </c>
      <c r="R154" s="309">
        <v>6.0606060606060608E-2</v>
      </c>
      <c r="S154" s="308">
        <v>0</v>
      </c>
      <c r="T154" s="308">
        <v>10</v>
      </c>
      <c r="U154" s="308">
        <v>30</v>
      </c>
      <c r="V154" s="152" t="s">
        <v>6</v>
      </c>
    </row>
    <row r="155" spans="1:22" x14ac:dyDescent="0.2">
      <c r="A155" s="308" t="s">
        <v>216</v>
      </c>
      <c r="B155" s="308" t="s">
        <v>1195</v>
      </c>
      <c r="C155" s="308" t="s">
        <v>1158</v>
      </c>
      <c r="D155" s="308">
        <v>1.2842999267578126</v>
      </c>
      <c r="E155" s="308">
        <v>6494</v>
      </c>
      <c r="F155" s="308">
        <v>2868</v>
      </c>
      <c r="G155" s="308">
        <v>2604</v>
      </c>
      <c r="H155" s="308">
        <v>5056.4512733360989</v>
      </c>
      <c r="I155" s="308">
        <v>2233.1232294314646</v>
      </c>
      <c r="J155" s="308">
        <v>3015</v>
      </c>
      <c r="K155" s="308">
        <v>1615</v>
      </c>
      <c r="L155" s="308">
        <v>115</v>
      </c>
      <c r="M155" s="308">
        <v>980</v>
      </c>
      <c r="N155" s="309">
        <v>0.3250414593698176</v>
      </c>
      <c r="O155" s="308">
        <v>190</v>
      </c>
      <c r="P155" s="308">
        <v>70</v>
      </c>
      <c r="Q155" s="308">
        <v>260</v>
      </c>
      <c r="R155" s="309">
        <v>8.6235489220563843E-2</v>
      </c>
      <c r="S155" s="308">
        <v>10</v>
      </c>
      <c r="T155" s="308">
        <v>0</v>
      </c>
      <c r="U155" s="308">
        <v>30</v>
      </c>
      <c r="V155" s="152" t="s">
        <v>6</v>
      </c>
    </row>
    <row r="156" spans="1:22" x14ac:dyDescent="0.2">
      <c r="A156" s="308" t="s">
        <v>217</v>
      </c>
      <c r="B156" s="308" t="s">
        <v>1195</v>
      </c>
      <c r="C156" s="308" t="s">
        <v>1158</v>
      </c>
      <c r="D156" s="308">
        <v>0.57950000762939458</v>
      </c>
      <c r="E156" s="308">
        <v>2513</v>
      </c>
      <c r="F156" s="308">
        <v>815</v>
      </c>
      <c r="G156" s="308">
        <v>778</v>
      </c>
      <c r="H156" s="308">
        <v>4336.4969230632505</v>
      </c>
      <c r="I156" s="308">
        <v>1406.3847959795262</v>
      </c>
      <c r="J156" s="308">
        <v>1035</v>
      </c>
      <c r="K156" s="308">
        <v>775</v>
      </c>
      <c r="L156" s="308">
        <v>50</v>
      </c>
      <c r="M156" s="308">
        <v>130</v>
      </c>
      <c r="N156" s="309">
        <v>0.12560386473429952</v>
      </c>
      <c r="O156" s="308">
        <v>70</v>
      </c>
      <c r="P156" s="308">
        <v>10</v>
      </c>
      <c r="Q156" s="308">
        <v>80</v>
      </c>
      <c r="R156" s="309">
        <v>7.7294685990338161E-2</v>
      </c>
      <c r="S156" s="308">
        <v>0</v>
      </c>
      <c r="T156" s="308">
        <v>0</v>
      </c>
      <c r="U156" s="308">
        <v>0</v>
      </c>
      <c r="V156" s="152" t="s">
        <v>6</v>
      </c>
    </row>
    <row r="157" spans="1:22" x14ac:dyDescent="0.2">
      <c r="A157" s="310" t="s">
        <v>218</v>
      </c>
      <c r="B157" s="310" t="s">
        <v>1195</v>
      </c>
      <c r="C157" s="310" t="s">
        <v>1158</v>
      </c>
      <c r="D157" s="310">
        <v>0.55310001373291018</v>
      </c>
      <c r="E157" s="310">
        <v>4001</v>
      </c>
      <c r="F157" s="310">
        <v>1694</v>
      </c>
      <c r="G157" s="310">
        <v>1632</v>
      </c>
      <c r="H157" s="310">
        <v>7233.7730982810408</v>
      </c>
      <c r="I157" s="310">
        <v>3062.7372228163167</v>
      </c>
      <c r="J157" s="310">
        <v>2040</v>
      </c>
      <c r="K157" s="310">
        <v>1020</v>
      </c>
      <c r="L157" s="310">
        <v>65</v>
      </c>
      <c r="M157" s="310">
        <v>760</v>
      </c>
      <c r="N157" s="311">
        <v>0.37254901960784315</v>
      </c>
      <c r="O157" s="310">
        <v>180</v>
      </c>
      <c r="P157" s="310">
        <v>10</v>
      </c>
      <c r="Q157" s="310">
        <v>190</v>
      </c>
      <c r="R157" s="311">
        <v>9.3137254901960786E-2</v>
      </c>
      <c r="S157" s="310">
        <v>0</v>
      </c>
      <c r="T157" s="310">
        <v>0</v>
      </c>
      <c r="U157" s="310">
        <v>0</v>
      </c>
      <c r="V157" s="200" t="s">
        <v>5</v>
      </c>
    </row>
    <row r="158" spans="1:22" x14ac:dyDescent="0.2">
      <c r="A158" s="308" t="s">
        <v>219</v>
      </c>
      <c r="B158" s="308" t="s">
        <v>1195</v>
      </c>
      <c r="C158" s="308" t="s">
        <v>1158</v>
      </c>
      <c r="D158" s="308">
        <v>0.68150001525878912</v>
      </c>
      <c r="E158" s="308">
        <v>4360</v>
      </c>
      <c r="F158" s="308">
        <v>1626</v>
      </c>
      <c r="G158" s="308">
        <v>1577</v>
      </c>
      <c r="H158" s="308">
        <v>6397.652094467463</v>
      </c>
      <c r="I158" s="308">
        <v>2385.9133728449756</v>
      </c>
      <c r="J158" s="308">
        <v>1895</v>
      </c>
      <c r="K158" s="308">
        <v>1095</v>
      </c>
      <c r="L158" s="308">
        <v>85</v>
      </c>
      <c r="M158" s="308">
        <v>555</v>
      </c>
      <c r="N158" s="309">
        <v>0.29287598944591031</v>
      </c>
      <c r="O158" s="308">
        <v>125</v>
      </c>
      <c r="P158" s="308">
        <v>30</v>
      </c>
      <c r="Q158" s="308">
        <v>155</v>
      </c>
      <c r="R158" s="309">
        <v>8.1794195250659632E-2</v>
      </c>
      <c r="S158" s="308">
        <v>0</v>
      </c>
      <c r="T158" s="308">
        <v>10</v>
      </c>
      <c r="U158" s="308">
        <v>0</v>
      </c>
      <c r="V158" s="152" t="s">
        <v>6</v>
      </c>
    </row>
    <row r="159" spans="1:22" x14ac:dyDescent="0.2">
      <c r="A159" s="308" t="s">
        <v>220</v>
      </c>
      <c r="B159" s="308" t="s">
        <v>1195</v>
      </c>
      <c r="C159" s="308" t="s">
        <v>1158</v>
      </c>
      <c r="D159" s="308">
        <v>1.0425</v>
      </c>
      <c r="E159" s="308">
        <v>5388</v>
      </c>
      <c r="F159" s="308">
        <v>2338</v>
      </c>
      <c r="G159" s="308">
        <v>2238</v>
      </c>
      <c r="H159" s="308">
        <v>5168.3453237410076</v>
      </c>
      <c r="I159" s="308">
        <v>2242.685851318945</v>
      </c>
      <c r="J159" s="308">
        <v>2395</v>
      </c>
      <c r="K159" s="308">
        <v>1275</v>
      </c>
      <c r="L159" s="308">
        <v>100</v>
      </c>
      <c r="M159" s="308">
        <v>780</v>
      </c>
      <c r="N159" s="309">
        <v>0.325678496868476</v>
      </c>
      <c r="O159" s="308">
        <v>190</v>
      </c>
      <c r="P159" s="308">
        <v>30</v>
      </c>
      <c r="Q159" s="308">
        <v>220</v>
      </c>
      <c r="R159" s="309">
        <v>9.1858037578288101E-2</v>
      </c>
      <c r="S159" s="308">
        <v>0</v>
      </c>
      <c r="T159" s="308">
        <v>0</v>
      </c>
      <c r="U159" s="308">
        <v>15</v>
      </c>
      <c r="V159" s="152" t="s">
        <v>6</v>
      </c>
    </row>
    <row r="160" spans="1:22" x14ac:dyDescent="0.2">
      <c r="A160" s="310" t="s">
        <v>221</v>
      </c>
      <c r="B160" s="310" t="s">
        <v>1195</v>
      </c>
      <c r="C160" s="310" t="s">
        <v>1158</v>
      </c>
      <c r="D160" s="310">
        <v>1.0729000091552734</v>
      </c>
      <c r="E160" s="310">
        <v>4010</v>
      </c>
      <c r="F160" s="310">
        <v>1681</v>
      </c>
      <c r="G160" s="310">
        <v>1624</v>
      </c>
      <c r="H160" s="310">
        <v>3737.5337550394788</v>
      </c>
      <c r="I160" s="310">
        <v>1566.7816065389934</v>
      </c>
      <c r="J160" s="310">
        <v>1880</v>
      </c>
      <c r="K160" s="310">
        <v>1000</v>
      </c>
      <c r="L160" s="310">
        <v>80</v>
      </c>
      <c r="M160" s="310">
        <v>645</v>
      </c>
      <c r="N160" s="311">
        <v>0.34308510638297873</v>
      </c>
      <c r="O160" s="310">
        <v>95</v>
      </c>
      <c r="P160" s="310">
        <v>60</v>
      </c>
      <c r="Q160" s="310">
        <v>155</v>
      </c>
      <c r="R160" s="311">
        <v>8.2446808510638292E-2</v>
      </c>
      <c r="S160" s="310">
        <v>0</v>
      </c>
      <c r="T160" s="310">
        <v>0</v>
      </c>
      <c r="U160" s="310">
        <v>0</v>
      </c>
      <c r="V160" s="200" t="s">
        <v>5</v>
      </c>
    </row>
    <row r="161" spans="1:22" x14ac:dyDescent="0.2">
      <c r="A161" s="310" t="s">
        <v>222</v>
      </c>
      <c r="B161" s="310" t="s">
        <v>1195</v>
      </c>
      <c r="C161" s="310" t="s">
        <v>1158</v>
      </c>
      <c r="D161" s="310">
        <v>0.6352000045776367</v>
      </c>
      <c r="E161" s="310">
        <v>3770</v>
      </c>
      <c r="F161" s="310">
        <v>1571</v>
      </c>
      <c r="G161" s="310">
        <v>1527</v>
      </c>
      <c r="H161" s="310">
        <v>5935.1384962706115</v>
      </c>
      <c r="I161" s="310">
        <v>2473.2367579949946</v>
      </c>
      <c r="J161" s="310">
        <v>1440</v>
      </c>
      <c r="K161" s="310">
        <v>720</v>
      </c>
      <c r="L161" s="310">
        <v>80</v>
      </c>
      <c r="M161" s="310">
        <v>505</v>
      </c>
      <c r="N161" s="311">
        <v>0.35069444444444442</v>
      </c>
      <c r="O161" s="310">
        <v>55</v>
      </c>
      <c r="P161" s="310">
        <v>30</v>
      </c>
      <c r="Q161" s="310">
        <v>85</v>
      </c>
      <c r="R161" s="311">
        <v>5.9027777777777776E-2</v>
      </c>
      <c r="S161" s="310">
        <v>0</v>
      </c>
      <c r="T161" s="310">
        <v>10</v>
      </c>
      <c r="U161" s="310">
        <v>35</v>
      </c>
      <c r="V161" s="200" t="s">
        <v>5</v>
      </c>
    </row>
    <row r="162" spans="1:22" x14ac:dyDescent="0.2">
      <c r="A162" s="308" t="s">
        <v>223</v>
      </c>
      <c r="B162" s="308" t="s">
        <v>1195</v>
      </c>
      <c r="C162" s="308" t="s">
        <v>1158</v>
      </c>
      <c r="D162" s="308">
        <v>0.84870002746582029</v>
      </c>
      <c r="E162" s="308">
        <v>4382</v>
      </c>
      <c r="F162" s="308">
        <v>1818</v>
      </c>
      <c r="G162" s="308">
        <v>1739</v>
      </c>
      <c r="H162" s="308">
        <v>5163.1905952500711</v>
      </c>
      <c r="I162" s="308">
        <v>2142.0996125432744</v>
      </c>
      <c r="J162" s="308">
        <v>2315</v>
      </c>
      <c r="K162" s="308">
        <v>1190</v>
      </c>
      <c r="L162" s="308">
        <v>120</v>
      </c>
      <c r="M162" s="308">
        <v>760</v>
      </c>
      <c r="N162" s="309">
        <v>0.3282937365010799</v>
      </c>
      <c r="O162" s="308">
        <v>125</v>
      </c>
      <c r="P162" s="308">
        <v>90</v>
      </c>
      <c r="Q162" s="308">
        <v>215</v>
      </c>
      <c r="R162" s="309">
        <v>9.2872570194384454E-2</v>
      </c>
      <c r="S162" s="308">
        <v>10</v>
      </c>
      <c r="T162" s="308">
        <v>0</v>
      </c>
      <c r="U162" s="308">
        <v>25</v>
      </c>
      <c r="V162" s="152" t="s">
        <v>6</v>
      </c>
    </row>
    <row r="163" spans="1:22" x14ac:dyDescent="0.2">
      <c r="A163" s="310" t="s">
        <v>224</v>
      </c>
      <c r="B163" s="310" t="s">
        <v>1195</v>
      </c>
      <c r="C163" s="310" t="s">
        <v>1158</v>
      </c>
      <c r="D163" s="310">
        <v>0.97139999389648435</v>
      </c>
      <c r="E163" s="310">
        <v>4681</v>
      </c>
      <c r="F163" s="310">
        <v>1739</v>
      </c>
      <c r="G163" s="310">
        <v>1651</v>
      </c>
      <c r="H163" s="310">
        <v>4818.8182308129835</v>
      </c>
      <c r="I163" s="310">
        <v>1790.199723004439</v>
      </c>
      <c r="J163" s="310">
        <v>2280</v>
      </c>
      <c r="K163" s="310">
        <v>1095</v>
      </c>
      <c r="L163" s="310">
        <v>215</v>
      </c>
      <c r="M163" s="310">
        <v>765</v>
      </c>
      <c r="N163" s="311">
        <v>0.33552631578947367</v>
      </c>
      <c r="O163" s="310">
        <v>120</v>
      </c>
      <c r="P163" s="310">
        <v>50</v>
      </c>
      <c r="Q163" s="310">
        <v>170</v>
      </c>
      <c r="R163" s="311">
        <v>7.4561403508771926E-2</v>
      </c>
      <c r="S163" s="310">
        <v>0</v>
      </c>
      <c r="T163" s="310">
        <v>15</v>
      </c>
      <c r="U163" s="310">
        <v>20</v>
      </c>
      <c r="V163" s="200" t="s">
        <v>5</v>
      </c>
    </row>
    <row r="164" spans="1:22" x14ac:dyDescent="0.2">
      <c r="A164" s="308" t="s">
        <v>225</v>
      </c>
      <c r="B164" s="308" t="s">
        <v>1195</v>
      </c>
      <c r="C164" s="308" t="s">
        <v>1158</v>
      </c>
      <c r="D164" s="308">
        <v>2.0975999450683593</v>
      </c>
      <c r="E164" s="308">
        <v>5884</v>
      </c>
      <c r="F164" s="308">
        <v>2816</v>
      </c>
      <c r="G164" s="308">
        <v>2681</v>
      </c>
      <c r="H164" s="308">
        <v>2805.1106760532666</v>
      </c>
      <c r="I164" s="308">
        <v>1342.4866865679808</v>
      </c>
      <c r="J164" s="308">
        <v>2630</v>
      </c>
      <c r="K164" s="308">
        <v>1540</v>
      </c>
      <c r="L164" s="308">
        <v>125</v>
      </c>
      <c r="M164" s="308">
        <v>865</v>
      </c>
      <c r="N164" s="309">
        <v>0.32889733840304181</v>
      </c>
      <c r="O164" s="308">
        <v>50</v>
      </c>
      <c r="P164" s="308">
        <v>25</v>
      </c>
      <c r="Q164" s="308">
        <v>75</v>
      </c>
      <c r="R164" s="309">
        <v>2.8517110266159697E-2</v>
      </c>
      <c r="S164" s="308">
        <v>0</v>
      </c>
      <c r="T164" s="308">
        <v>10</v>
      </c>
      <c r="U164" s="308">
        <v>10</v>
      </c>
      <c r="V164" s="152" t="s">
        <v>6</v>
      </c>
    </row>
    <row r="165" spans="1:22" x14ac:dyDescent="0.2">
      <c r="A165" s="308" t="s">
        <v>226</v>
      </c>
      <c r="B165" s="308" t="s">
        <v>1195</v>
      </c>
      <c r="C165" s="308" t="s">
        <v>1158</v>
      </c>
      <c r="D165" s="308">
        <v>0.77959999084472653</v>
      </c>
      <c r="E165" s="308">
        <v>3375</v>
      </c>
      <c r="F165" s="308">
        <v>1273</v>
      </c>
      <c r="G165" s="308">
        <v>1217</v>
      </c>
      <c r="H165" s="308">
        <v>4329.1432011730249</v>
      </c>
      <c r="I165" s="308">
        <v>1632.8886800276327</v>
      </c>
      <c r="J165" s="308">
        <v>1300</v>
      </c>
      <c r="K165" s="308">
        <v>665</v>
      </c>
      <c r="L165" s="308">
        <v>150</v>
      </c>
      <c r="M165" s="308">
        <v>415</v>
      </c>
      <c r="N165" s="309">
        <v>0.31923076923076921</v>
      </c>
      <c r="O165" s="308">
        <v>30</v>
      </c>
      <c r="P165" s="308">
        <v>20</v>
      </c>
      <c r="Q165" s="308">
        <v>50</v>
      </c>
      <c r="R165" s="309">
        <v>3.8461538461538464E-2</v>
      </c>
      <c r="S165" s="308">
        <v>0</v>
      </c>
      <c r="T165" s="308">
        <v>0</v>
      </c>
      <c r="U165" s="308">
        <v>15</v>
      </c>
      <c r="V165" s="152" t="s">
        <v>6</v>
      </c>
    </row>
    <row r="166" spans="1:22" x14ac:dyDescent="0.2">
      <c r="A166" s="310" t="s">
        <v>227</v>
      </c>
      <c r="B166" s="310" t="s">
        <v>1195</v>
      </c>
      <c r="C166" s="310" t="s">
        <v>1158</v>
      </c>
      <c r="D166" s="310">
        <v>0.59049999237060546</v>
      </c>
      <c r="E166" s="310">
        <v>5652</v>
      </c>
      <c r="F166" s="310">
        <v>2373</v>
      </c>
      <c r="G166" s="310">
        <v>2194</v>
      </c>
      <c r="H166" s="310">
        <v>9571.5496579595747</v>
      </c>
      <c r="I166" s="310">
        <v>4018.6283330392903</v>
      </c>
      <c r="J166" s="310">
        <v>2325</v>
      </c>
      <c r="K166" s="310">
        <v>955</v>
      </c>
      <c r="L166" s="310">
        <v>135</v>
      </c>
      <c r="M166" s="310">
        <v>1150</v>
      </c>
      <c r="N166" s="311">
        <v>0.4946236559139785</v>
      </c>
      <c r="O166" s="310">
        <v>70</v>
      </c>
      <c r="P166" s="310">
        <v>10</v>
      </c>
      <c r="Q166" s="310">
        <v>80</v>
      </c>
      <c r="R166" s="311">
        <v>3.4408602150537634E-2</v>
      </c>
      <c r="S166" s="310">
        <v>0</v>
      </c>
      <c r="T166" s="310">
        <v>10</v>
      </c>
      <c r="U166" s="310">
        <v>0</v>
      </c>
      <c r="V166" s="200" t="s">
        <v>5</v>
      </c>
    </row>
    <row r="167" spans="1:22" x14ac:dyDescent="0.2">
      <c r="A167" s="308" t="s">
        <v>228</v>
      </c>
      <c r="B167" s="308" t="s">
        <v>1195</v>
      </c>
      <c r="C167" s="308" t="s">
        <v>1158</v>
      </c>
      <c r="D167" s="308">
        <v>0.59150001525878904</v>
      </c>
      <c r="E167" s="308">
        <v>2797</v>
      </c>
      <c r="F167" s="308">
        <v>1101</v>
      </c>
      <c r="G167" s="308">
        <v>1038</v>
      </c>
      <c r="H167" s="308">
        <v>4728.6558374411461</v>
      </c>
      <c r="I167" s="308">
        <v>1861.3693518136226</v>
      </c>
      <c r="J167" s="308">
        <v>1200</v>
      </c>
      <c r="K167" s="308">
        <v>665</v>
      </c>
      <c r="L167" s="308">
        <v>110</v>
      </c>
      <c r="M167" s="308">
        <v>375</v>
      </c>
      <c r="N167" s="309">
        <v>0.3125</v>
      </c>
      <c r="O167" s="308">
        <v>20</v>
      </c>
      <c r="P167" s="308">
        <v>30</v>
      </c>
      <c r="Q167" s="308">
        <v>50</v>
      </c>
      <c r="R167" s="309">
        <v>4.1666666666666664E-2</v>
      </c>
      <c r="S167" s="308">
        <v>0</v>
      </c>
      <c r="T167" s="308">
        <v>0</v>
      </c>
      <c r="U167" s="308">
        <v>0</v>
      </c>
      <c r="V167" s="152" t="s">
        <v>6</v>
      </c>
    </row>
    <row r="168" spans="1:22" x14ac:dyDescent="0.2">
      <c r="A168" s="310" t="s">
        <v>229</v>
      </c>
      <c r="B168" s="310" t="s">
        <v>1195</v>
      </c>
      <c r="C168" s="310" t="s">
        <v>1158</v>
      </c>
      <c r="D168" s="310">
        <v>0.46259998321533202</v>
      </c>
      <c r="E168" s="310">
        <v>2583</v>
      </c>
      <c r="F168" s="310">
        <v>1051</v>
      </c>
      <c r="G168" s="310">
        <v>950</v>
      </c>
      <c r="H168" s="310">
        <v>5583.6577901423307</v>
      </c>
      <c r="I168" s="310">
        <v>2271.9412843358846</v>
      </c>
      <c r="J168" s="310">
        <v>1180</v>
      </c>
      <c r="K168" s="310">
        <v>520</v>
      </c>
      <c r="L168" s="310">
        <v>70</v>
      </c>
      <c r="M168" s="310">
        <v>520</v>
      </c>
      <c r="N168" s="311">
        <v>0.44067796610169491</v>
      </c>
      <c r="O168" s="310">
        <v>20</v>
      </c>
      <c r="P168" s="310">
        <v>15</v>
      </c>
      <c r="Q168" s="310">
        <v>35</v>
      </c>
      <c r="R168" s="311">
        <v>2.9661016949152543E-2</v>
      </c>
      <c r="S168" s="310">
        <v>0</v>
      </c>
      <c r="T168" s="310">
        <v>15</v>
      </c>
      <c r="U168" s="310">
        <v>0</v>
      </c>
      <c r="V168" s="200" t="s">
        <v>5</v>
      </c>
    </row>
    <row r="169" spans="1:22" x14ac:dyDescent="0.2">
      <c r="A169" s="310" t="s">
        <v>230</v>
      </c>
      <c r="B169" s="310" t="s">
        <v>1195</v>
      </c>
      <c r="C169" s="310" t="s">
        <v>1158</v>
      </c>
      <c r="D169" s="310">
        <v>0.64330001831054684</v>
      </c>
      <c r="E169" s="310">
        <v>2721</v>
      </c>
      <c r="F169" s="310">
        <v>1130</v>
      </c>
      <c r="G169" s="310">
        <v>1071</v>
      </c>
      <c r="H169" s="310">
        <v>4229.7527165411393</v>
      </c>
      <c r="I169" s="310">
        <v>1756.5676478101755</v>
      </c>
      <c r="J169" s="310">
        <v>1075</v>
      </c>
      <c r="K169" s="310">
        <v>515</v>
      </c>
      <c r="L169" s="310">
        <v>115</v>
      </c>
      <c r="M169" s="310">
        <v>390</v>
      </c>
      <c r="N169" s="311">
        <v>0.36279069767441863</v>
      </c>
      <c r="O169" s="310">
        <v>50</v>
      </c>
      <c r="P169" s="310">
        <v>0</v>
      </c>
      <c r="Q169" s="310">
        <v>50</v>
      </c>
      <c r="R169" s="311">
        <v>4.6511627906976744E-2</v>
      </c>
      <c r="S169" s="310">
        <v>0</v>
      </c>
      <c r="T169" s="310">
        <v>0</v>
      </c>
      <c r="U169" s="310">
        <v>0</v>
      </c>
      <c r="V169" s="200" t="s">
        <v>5</v>
      </c>
    </row>
    <row r="170" spans="1:22" x14ac:dyDescent="0.2">
      <c r="A170" s="308" t="s">
        <v>231</v>
      </c>
      <c r="B170" s="308" t="s">
        <v>1195</v>
      </c>
      <c r="C170" s="308" t="s">
        <v>1158</v>
      </c>
      <c r="D170" s="308">
        <v>0.49299999237060549</v>
      </c>
      <c r="E170" s="308">
        <v>3705</v>
      </c>
      <c r="F170" s="308">
        <v>1482</v>
      </c>
      <c r="G170" s="308">
        <v>1345</v>
      </c>
      <c r="H170" s="308">
        <v>7515.2130980456905</v>
      </c>
      <c r="I170" s="308">
        <v>3006.0852392182765</v>
      </c>
      <c r="J170" s="308">
        <v>1805</v>
      </c>
      <c r="K170" s="308">
        <v>975</v>
      </c>
      <c r="L170" s="308">
        <v>210</v>
      </c>
      <c r="M170" s="308">
        <v>525</v>
      </c>
      <c r="N170" s="309">
        <v>0.29085872576177285</v>
      </c>
      <c r="O170" s="308">
        <v>60</v>
      </c>
      <c r="P170" s="308">
        <v>10</v>
      </c>
      <c r="Q170" s="308">
        <v>70</v>
      </c>
      <c r="R170" s="309">
        <v>3.8781163434903045E-2</v>
      </c>
      <c r="S170" s="308">
        <v>0</v>
      </c>
      <c r="T170" s="308">
        <v>0</v>
      </c>
      <c r="U170" s="308">
        <v>25</v>
      </c>
      <c r="V170" s="152" t="s">
        <v>6</v>
      </c>
    </row>
    <row r="171" spans="1:22" x14ac:dyDescent="0.2">
      <c r="A171" s="308" t="s">
        <v>232</v>
      </c>
      <c r="B171" s="308" t="s">
        <v>1195</v>
      </c>
      <c r="C171" s="308" t="s">
        <v>1158</v>
      </c>
      <c r="D171" s="308">
        <v>0.56700000762939451</v>
      </c>
      <c r="E171" s="308">
        <v>4805</v>
      </c>
      <c r="F171" s="308">
        <v>1774</v>
      </c>
      <c r="G171" s="308">
        <v>1692</v>
      </c>
      <c r="H171" s="308">
        <v>8474.4266937306093</v>
      </c>
      <c r="I171" s="308">
        <v>3128.7477533149013</v>
      </c>
      <c r="J171" s="308">
        <v>2455</v>
      </c>
      <c r="K171" s="308">
        <v>1240</v>
      </c>
      <c r="L171" s="308">
        <v>330</v>
      </c>
      <c r="M171" s="308">
        <v>800</v>
      </c>
      <c r="N171" s="309">
        <v>0.32586558044806518</v>
      </c>
      <c r="O171" s="308">
        <v>70</v>
      </c>
      <c r="P171" s="308">
        <v>0</v>
      </c>
      <c r="Q171" s="308">
        <v>70</v>
      </c>
      <c r="R171" s="309">
        <v>2.8513238289205704E-2</v>
      </c>
      <c r="S171" s="308">
        <v>0</v>
      </c>
      <c r="T171" s="308">
        <v>0</v>
      </c>
      <c r="U171" s="308">
        <v>0</v>
      </c>
      <c r="V171" s="152" t="s">
        <v>6</v>
      </c>
    </row>
    <row r="172" spans="1:22" x14ac:dyDescent="0.2">
      <c r="A172" s="310" t="s">
        <v>233</v>
      </c>
      <c r="B172" s="310" t="s">
        <v>1195</v>
      </c>
      <c r="C172" s="310" t="s">
        <v>1158</v>
      </c>
      <c r="D172" s="310">
        <v>0.73169998168945316</v>
      </c>
      <c r="E172" s="310">
        <v>3335</v>
      </c>
      <c r="F172" s="310">
        <v>1177</v>
      </c>
      <c r="G172" s="310">
        <v>1105</v>
      </c>
      <c r="H172" s="310">
        <v>4557.8790261818467</v>
      </c>
      <c r="I172" s="310">
        <v>1608.5827927484358</v>
      </c>
      <c r="J172" s="310">
        <v>1820</v>
      </c>
      <c r="K172" s="310">
        <v>905</v>
      </c>
      <c r="L172" s="310">
        <v>220</v>
      </c>
      <c r="M172" s="310">
        <v>660</v>
      </c>
      <c r="N172" s="311">
        <v>0.36263736263736263</v>
      </c>
      <c r="O172" s="310">
        <v>15</v>
      </c>
      <c r="P172" s="310">
        <v>0</v>
      </c>
      <c r="Q172" s="310">
        <v>15</v>
      </c>
      <c r="R172" s="311">
        <v>8.241758241758242E-3</v>
      </c>
      <c r="S172" s="310">
        <v>0</v>
      </c>
      <c r="T172" s="310">
        <v>10</v>
      </c>
      <c r="U172" s="310">
        <v>0</v>
      </c>
      <c r="V172" s="200" t="s">
        <v>5</v>
      </c>
    </row>
    <row r="173" spans="1:22" x14ac:dyDescent="0.2">
      <c r="A173" s="310" t="s">
        <v>234</v>
      </c>
      <c r="B173" s="310" t="s">
        <v>1195</v>
      </c>
      <c r="C173" s="310" t="s">
        <v>1158</v>
      </c>
      <c r="D173" s="310">
        <v>0.8176000213623047</v>
      </c>
      <c r="E173" s="310">
        <v>6946</v>
      </c>
      <c r="F173" s="310">
        <v>2604</v>
      </c>
      <c r="G173" s="310">
        <v>2442</v>
      </c>
      <c r="H173" s="310">
        <v>8495.5966469110517</v>
      </c>
      <c r="I173" s="310">
        <v>3184.9314236332248</v>
      </c>
      <c r="J173" s="310">
        <v>3400</v>
      </c>
      <c r="K173" s="310">
        <v>1500</v>
      </c>
      <c r="L173" s="310">
        <v>470</v>
      </c>
      <c r="M173" s="310">
        <v>1270</v>
      </c>
      <c r="N173" s="311">
        <v>0.37352941176470589</v>
      </c>
      <c r="O173" s="310">
        <v>75</v>
      </c>
      <c r="P173" s="310">
        <v>40</v>
      </c>
      <c r="Q173" s="310">
        <v>115</v>
      </c>
      <c r="R173" s="311">
        <v>3.3823529411764704E-2</v>
      </c>
      <c r="S173" s="310">
        <v>0</v>
      </c>
      <c r="T173" s="310">
        <v>0</v>
      </c>
      <c r="U173" s="310">
        <v>35</v>
      </c>
      <c r="V173" s="200" t="s">
        <v>5</v>
      </c>
    </row>
    <row r="174" spans="1:22" x14ac:dyDescent="0.2">
      <c r="A174" s="310" t="s">
        <v>235</v>
      </c>
      <c r="B174" s="310" t="s">
        <v>1195</v>
      </c>
      <c r="C174" s="310" t="s">
        <v>1158</v>
      </c>
      <c r="D174" s="310">
        <v>0.57369998931884769</v>
      </c>
      <c r="E174" s="310">
        <v>5268</v>
      </c>
      <c r="F174" s="310">
        <v>2294</v>
      </c>
      <c r="G174" s="310">
        <v>2099</v>
      </c>
      <c r="H174" s="310">
        <v>9182.4997351920483</v>
      </c>
      <c r="I174" s="310">
        <v>3998.6056174127866</v>
      </c>
      <c r="J174" s="310">
        <v>2385</v>
      </c>
      <c r="K174" s="310">
        <v>1015</v>
      </c>
      <c r="L174" s="310">
        <v>195</v>
      </c>
      <c r="M174" s="310">
        <v>1030</v>
      </c>
      <c r="N174" s="311">
        <v>0.43186582809224316</v>
      </c>
      <c r="O174" s="310">
        <v>85</v>
      </c>
      <c r="P174" s="310">
        <v>35</v>
      </c>
      <c r="Q174" s="310">
        <v>120</v>
      </c>
      <c r="R174" s="311">
        <v>5.0314465408805034E-2</v>
      </c>
      <c r="S174" s="310">
        <v>0</v>
      </c>
      <c r="T174" s="310">
        <v>0</v>
      </c>
      <c r="U174" s="310">
        <v>25</v>
      </c>
      <c r="V174" s="200" t="s">
        <v>5</v>
      </c>
    </row>
    <row r="175" spans="1:22" x14ac:dyDescent="0.2">
      <c r="A175" s="310" t="s">
        <v>236</v>
      </c>
      <c r="B175" s="310" t="s">
        <v>1195</v>
      </c>
      <c r="C175" s="310" t="s">
        <v>1158</v>
      </c>
      <c r="D175" s="310">
        <v>0.45729999542236327</v>
      </c>
      <c r="E175" s="310">
        <v>4374</v>
      </c>
      <c r="F175" s="310">
        <v>1813</v>
      </c>
      <c r="G175" s="310">
        <v>1691</v>
      </c>
      <c r="H175" s="310">
        <v>9564.8371829966109</v>
      </c>
      <c r="I175" s="310">
        <v>3964.5747171405706</v>
      </c>
      <c r="J175" s="310">
        <v>2050</v>
      </c>
      <c r="K175" s="310">
        <v>860</v>
      </c>
      <c r="L175" s="310">
        <v>140</v>
      </c>
      <c r="M175" s="310">
        <v>965</v>
      </c>
      <c r="N175" s="311">
        <v>0.47073170731707314</v>
      </c>
      <c r="O175" s="310">
        <v>40</v>
      </c>
      <c r="P175" s="310">
        <v>30</v>
      </c>
      <c r="Q175" s="310">
        <v>70</v>
      </c>
      <c r="R175" s="311">
        <v>3.4146341463414637E-2</v>
      </c>
      <c r="S175" s="310">
        <v>0</v>
      </c>
      <c r="T175" s="310">
        <v>10</v>
      </c>
      <c r="U175" s="310">
        <v>10</v>
      </c>
      <c r="V175" s="200" t="s">
        <v>5</v>
      </c>
    </row>
    <row r="176" spans="1:22" x14ac:dyDescent="0.2">
      <c r="A176" s="310" t="s">
        <v>237</v>
      </c>
      <c r="B176" s="310" t="s">
        <v>1195</v>
      </c>
      <c r="C176" s="310" t="s">
        <v>1158</v>
      </c>
      <c r="D176" s="310">
        <v>0.6252999877929688</v>
      </c>
      <c r="E176" s="310">
        <v>6321</v>
      </c>
      <c r="F176" s="310">
        <v>2565</v>
      </c>
      <c r="G176" s="310">
        <v>2431</v>
      </c>
      <c r="H176" s="310">
        <v>10108.747998397253</v>
      </c>
      <c r="I176" s="310">
        <v>4102.031105187305</v>
      </c>
      <c r="J176" s="310">
        <v>3175</v>
      </c>
      <c r="K176" s="310">
        <v>1440</v>
      </c>
      <c r="L176" s="310">
        <v>185</v>
      </c>
      <c r="M176" s="310">
        <v>1360</v>
      </c>
      <c r="N176" s="311">
        <v>0.42834645669291338</v>
      </c>
      <c r="O176" s="310">
        <v>110</v>
      </c>
      <c r="P176" s="310">
        <v>55</v>
      </c>
      <c r="Q176" s="310">
        <v>165</v>
      </c>
      <c r="R176" s="311">
        <v>5.1968503937007873E-2</v>
      </c>
      <c r="S176" s="310">
        <v>0</v>
      </c>
      <c r="T176" s="310">
        <v>0</v>
      </c>
      <c r="U176" s="310">
        <v>15</v>
      </c>
      <c r="V176" s="200" t="s">
        <v>5</v>
      </c>
    </row>
    <row r="177" spans="1:22" x14ac:dyDescent="0.2">
      <c r="A177" s="306" t="s">
        <v>238</v>
      </c>
      <c r="B177" s="306" t="s">
        <v>1195</v>
      </c>
      <c r="C177" s="306" t="s">
        <v>1158</v>
      </c>
      <c r="D177" s="306">
        <v>0.48240001678466798</v>
      </c>
      <c r="E177" s="306">
        <v>4263</v>
      </c>
      <c r="F177" s="306">
        <v>2000</v>
      </c>
      <c r="G177" s="306">
        <v>1895</v>
      </c>
      <c r="H177" s="306">
        <v>8837.0643691393216</v>
      </c>
      <c r="I177" s="306">
        <v>4145.9368375037866</v>
      </c>
      <c r="J177" s="306">
        <v>2205</v>
      </c>
      <c r="K177" s="306">
        <v>765</v>
      </c>
      <c r="L177" s="306">
        <v>70</v>
      </c>
      <c r="M177" s="306">
        <v>1030</v>
      </c>
      <c r="N177" s="307">
        <v>0.46712018140589567</v>
      </c>
      <c r="O177" s="306">
        <v>185</v>
      </c>
      <c r="P177" s="306">
        <v>130</v>
      </c>
      <c r="Q177" s="306">
        <v>315</v>
      </c>
      <c r="R177" s="307">
        <v>0.14285714285714285</v>
      </c>
      <c r="S177" s="306">
        <v>0</v>
      </c>
      <c r="T177" s="306">
        <v>0</v>
      </c>
      <c r="U177" s="306">
        <v>10</v>
      </c>
      <c r="V177" s="194" t="s">
        <v>4</v>
      </c>
    </row>
    <row r="178" spans="1:22" x14ac:dyDescent="0.2">
      <c r="A178" s="308" t="s">
        <v>239</v>
      </c>
      <c r="B178" s="308" t="s">
        <v>1195</v>
      </c>
      <c r="C178" s="308" t="s">
        <v>1158</v>
      </c>
      <c r="D178" s="308">
        <v>0.77629997253417971</v>
      </c>
      <c r="E178" s="308">
        <v>4059</v>
      </c>
      <c r="F178" s="308">
        <v>1698</v>
      </c>
      <c r="G178" s="308">
        <v>1605</v>
      </c>
      <c r="H178" s="308">
        <v>5228.6489032708114</v>
      </c>
      <c r="I178" s="308">
        <v>2187.2988021073756</v>
      </c>
      <c r="J178" s="308">
        <v>1990</v>
      </c>
      <c r="K178" s="308">
        <v>1095</v>
      </c>
      <c r="L178" s="308">
        <v>50</v>
      </c>
      <c r="M178" s="308">
        <v>650</v>
      </c>
      <c r="N178" s="309">
        <v>0.32663316582914576</v>
      </c>
      <c r="O178" s="308">
        <v>115</v>
      </c>
      <c r="P178" s="308">
        <v>20</v>
      </c>
      <c r="Q178" s="308">
        <v>135</v>
      </c>
      <c r="R178" s="309">
        <v>6.78391959798995E-2</v>
      </c>
      <c r="S178" s="308">
        <v>0</v>
      </c>
      <c r="T178" s="308">
        <v>0</v>
      </c>
      <c r="U178" s="308">
        <v>55</v>
      </c>
      <c r="V178" s="152" t="s">
        <v>6</v>
      </c>
    </row>
    <row r="179" spans="1:22" x14ac:dyDescent="0.2">
      <c r="A179" s="310" t="s">
        <v>240</v>
      </c>
      <c r="B179" s="310" t="s">
        <v>1195</v>
      </c>
      <c r="C179" s="310" t="s">
        <v>1158</v>
      </c>
      <c r="D179" s="310">
        <v>0.13539999961853028</v>
      </c>
      <c r="E179" s="310">
        <v>1789</v>
      </c>
      <c r="F179" s="310">
        <v>1256</v>
      </c>
      <c r="G179" s="310">
        <v>1113</v>
      </c>
      <c r="H179" s="310">
        <v>13212.703139145098</v>
      </c>
      <c r="I179" s="310">
        <v>9276.2186376558093</v>
      </c>
      <c r="J179" s="310">
        <v>755</v>
      </c>
      <c r="K179" s="310">
        <v>190</v>
      </c>
      <c r="L179" s="310">
        <v>10</v>
      </c>
      <c r="M179" s="310">
        <v>500</v>
      </c>
      <c r="N179" s="311">
        <v>0.66225165562913912</v>
      </c>
      <c r="O179" s="310">
        <v>45</v>
      </c>
      <c r="P179" s="310">
        <v>0</v>
      </c>
      <c r="Q179" s="310">
        <v>45</v>
      </c>
      <c r="R179" s="311">
        <v>5.9602649006622516E-2</v>
      </c>
      <c r="S179" s="310">
        <v>0</v>
      </c>
      <c r="T179" s="310">
        <v>0</v>
      </c>
      <c r="U179" s="310">
        <v>10</v>
      </c>
      <c r="V179" s="200" t="s">
        <v>5</v>
      </c>
    </row>
    <row r="180" spans="1:22" x14ac:dyDescent="0.2">
      <c r="A180" s="310" t="s">
        <v>241</v>
      </c>
      <c r="B180" s="310" t="s">
        <v>1195</v>
      </c>
      <c r="C180" s="310" t="s">
        <v>1158</v>
      </c>
      <c r="D180" s="310">
        <v>0.60340000152587892</v>
      </c>
      <c r="E180" s="310">
        <v>5603</v>
      </c>
      <c r="F180" s="310">
        <v>3000</v>
      </c>
      <c r="G180" s="310">
        <v>2835</v>
      </c>
      <c r="H180" s="310">
        <v>9285.7142622325555</v>
      </c>
      <c r="I180" s="310">
        <v>4971.8263049612115</v>
      </c>
      <c r="J180" s="310">
        <v>3135</v>
      </c>
      <c r="K180" s="310">
        <v>980</v>
      </c>
      <c r="L180" s="310">
        <v>110</v>
      </c>
      <c r="M180" s="310">
        <v>1730</v>
      </c>
      <c r="N180" s="311">
        <v>0.55183413078149923</v>
      </c>
      <c r="O180" s="310">
        <v>205</v>
      </c>
      <c r="P180" s="310">
        <v>75</v>
      </c>
      <c r="Q180" s="310">
        <v>280</v>
      </c>
      <c r="R180" s="311">
        <v>8.9314194577352471E-2</v>
      </c>
      <c r="S180" s="310">
        <v>0</v>
      </c>
      <c r="T180" s="310">
        <v>0</v>
      </c>
      <c r="U180" s="310">
        <v>35</v>
      </c>
      <c r="V180" s="200" t="s">
        <v>5</v>
      </c>
    </row>
    <row r="181" spans="1:22" x14ac:dyDescent="0.2">
      <c r="A181" s="310" t="s">
        <v>242</v>
      </c>
      <c r="B181" s="310" t="s">
        <v>1195</v>
      </c>
      <c r="C181" s="310" t="s">
        <v>1158</v>
      </c>
      <c r="D181" s="310">
        <v>0.56139999389648443</v>
      </c>
      <c r="E181" s="310">
        <v>5480</v>
      </c>
      <c r="F181" s="310">
        <v>2632</v>
      </c>
      <c r="G181" s="310">
        <v>2432</v>
      </c>
      <c r="H181" s="310">
        <v>9761.3111143183378</v>
      </c>
      <c r="I181" s="310">
        <v>4688.2793527163985</v>
      </c>
      <c r="J181" s="310">
        <v>2440</v>
      </c>
      <c r="K181" s="310">
        <v>870</v>
      </c>
      <c r="L181" s="310">
        <v>75</v>
      </c>
      <c r="M181" s="310">
        <v>1395</v>
      </c>
      <c r="N181" s="311">
        <v>0.57172131147540983</v>
      </c>
      <c r="O181" s="310">
        <v>60</v>
      </c>
      <c r="P181" s="310">
        <v>10</v>
      </c>
      <c r="Q181" s="310">
        <v>70</v>
      </c>
      <c r="R181" s="311">
        <v>2.8688524590163935E-2</v>
      </c>
      <c r="S181" s="310">
        <v>0</v>
      </c>
      <c r="T181" s="310">
        <v>0</v>
      </c>
      <c r="U181" s="310">
        <v>20</v>
      </c>
      <c r="V181" s="200" t="s">
        <v>5</v>
      </c>
    </row>
    <row r="182" spans="1:22" x14ac:dyDescent="0.2">
      <c r="A182" s="310" t="s">
        <v>243</v>
      </c>
      <c r="B182" s="310" t="s">
        <v>1195</v>
      </c>
      <c r="C182" s="310" t="s">
        <v>1158</v>
      </c>
      <c r="D182" s="310">
        <v>0.37939998626708982</v>
      </c>
      <c r="E182" s="310">
        <v>3559</v>
      </c>
      <c r="F182" s="310">
        <v>1460</v>
      </c>
      <c r="G182" s="310">
        <v>1366</v>
      </c>
      <c r="H182" s="310">
        <v>9380.6012884105294</v>
      </c>
      <c r="I182" s="310">
        <v>3848.1814782465226</v>
      </c>
      <c r="J182" s="310">
        <v>1965</v>
      </c>
      <c r="K182" s="310">
        <v>730</v>
      </c>
      <c r="L182" s="310">
        <v>105</v>
      </c>
      <c r="M182" s="310">
        <v>1030</v>
      </c>
      <c r="N182" s="311">
        <v>0.5241730279898219</v>
      </c>
      <c r="O182" s="310">
        <v>75</v>
      </c>
      <c r="P182" s="310">
        <v>10</v>
      </c>
      <c r="Q182" s="310">
        <v>85</v>
      </c>
      <c r="R182" s="311">
        <v>4.3256997455470736E-2</v>
      </c>
      <c r="S182" s="310">
        <v>0</v>
      </c>
      <c r="T182" s="310">
        <v>10</v>
      </c>
      <c r="U182" s="310">
        <v>0</v>
      </c>
      <c r="V182" s="200" t="s">
        <v>5</v>
      </c>
    </row>
    <row r="183" spans="1:22" x14ac:dyDescent="0.2">
      <c r="A183" s="310" t="s">
        <v>244</v>
      </c>
      <c r="B183" s="310" t="s">
        <v>1195</v>
      </c>
      <c r="C183" s="310" t="s">
        <v>1158</v>
      </c>
      <c r="D183" s="310">
        <v>0.43869998931884768</v>
      </c>
      <c r="E183" s="310">
        <v>7199</v>
      </c>
      <c r="F183" s="310">
        <v>3267</v>
      </c>
      <c r="G183" s="310">
        <v>3107</v>
      </c>
      <c r="H183" s="310">
        <v>16409.847675578032</v>
      </c>
      <c r="I183" s="310">
        <v>7447.0026887225213</v>
      </c>
      <c r="J183" s="310">
        <v>3545</v>
      </c>
      <c r="K183" s="310">
        <v>1390</v>
      </c>
      <c r="L183" s="310">
        <v>200</v>
      </c>
      <c r="M183" s="310">
        <v>1765</v>
      </c>
      <c r="N183" s="311">
        <v>0.49788434414668548</v>
      </c>
      <c r="O183" s="310">
        <v>150</v>
      </c>
      <c r="P183" s="310">
        <v>10</v>
      </c>
      <c r="Q183" s="310">
        <v>160</v>
      </c>
      <c r="R183" s="311">
        <v>4.5133991537376586E-2</v>
      </c>
      <c r="S183" s="310">
        <v>0</v>
      </c>
      <c r="T183" s="310">
        <v>15</v>
      </c>
      <c r="U183" s="310">
        <v>15</v>
      </c>
      <c r="V183" s="200" t="s">
        <v>5</v>
      </c>
    </row>
    <row r="184" spans="1:22" x14ac:dyDescent="0.2">
      <c r="A184" s="310" t="s">
        <v>245</v>
      </c>
      <c r="B184" s="310" t="s">
        <v>1195</v>
      </c>
      <c r="C184" s="310" t="s">
        <v>1158</v>
      </c>
      <c r="D184" s="310">
        <v>1.019800033569336</v>
      </c>
      <c r="E184" s="310">
        <v>3440</v>
      </c>
      <c r="F184" s="310">
        <v>1314</v>
      </c>
      <c r="G184" s="310">
        <v>1212</v>
      </c>
      <c r="H184" s="310">
        <v>3373.2103223804365</v>
      </c>
      <c r="I184" s="310">
        <v>1288.4878963976435</v>
      </c>
      <c r="J184" s="310">
        <v>1600</v>
      </c>
      <c r="K184" s="310">
        <v>735</v>
      </c>
      <c r="L184" s="310">
        <v>130</v>
      </c>
      <c r="M184" s="310">
        <v>660</v>
      </c>
      <c r="N184" s="311">
        <v>0.41249999999999998</v>
      </c>
      <c r="O184" s="310">
        <v>75</v>
      </c>
      <c r="P184" s="310">
        <v>0</v>
      </c>
      <c r="Q184" s="310">
        <v>75</v>
      </c>
      <c r="R184" s="311">
        <v>4.6875E-2</v>
      </c>
      <c r="S184" s="310">
        <v>0</v>
      </c>
      <c r="T184" s="310">
        <v>0</v>
      </c>
      <c r="U184" s="310">
        <v>0</v>
      </c>
      <c r="V184" s="200" t="s">
        <v>5</v>
      </c>
    </row>
    <row r="185" spans="1:22" x14ac:dyDescent="0.2">
      <c r="A185" s="310" t="s">
        <v>246</v>
      </c>
      <c r="B185" s="310" t="s">
        <v>1195</v>
      </c>
      <c r="C185" s="310" t="s">
        <v>1158</v>
      </c>
      <c r="D185" s="310">
        <v>0.60729999542236324</v>
      </c>
      <c r="E185" s="310">
        <v>4013</v>
      </c>
      <c r="F185" s="310">
        <v>1546</v>
      </c>
      <c r="G185" s="310">
        <v>1452</v>
      </c>
      <c r="H185" s="310">
        <v>6607.9368191153208</v>
      </c>
      <c r="I185" s="310">
        <v>2545.694074844826</v>
      </c>
      <c r="J185" s="310">
        <v>1455</v>
      </c>
      <c r="K185" s="310">
        <v>725</v>
      </c>
      <c r="L185" s="310">
        <v>100</v>
      </c>
      <c r="M185" s="310">
        <v>585</v>
      </c>
      <c r="N185" s="311">
        <v>0.40206185567010311</v>
      </c>
      <c r="O185" s="310">
        <v>35</v>
      </c>
      <c r="P185" s="310">
        <v>0</v>
      </c>
      <c r="Q185" s="310">
        <v>35</v>
      </c>
      <c r="R185" s="311">
        <v>2.4054982817869417E-2</v>
      </c>
      <c r="S185" s="310">
        <v>0</v>
      </c>
      <c r="T185" s="310">
        <v>0</v>
      </c>
      <c r="U185" s="310">
        <v>15</v>
      </c>
      <c r="V185" s="200" t="s">
        <v>5</v>
      </c>
    </row>
    <row r="186" spans="1:22" x14ac:dyDescent="0.2">
      <c r="A186" s="310" t="s">
        <v>247</v>
      </c>
      <c r="B186" s="310" t="s">
        <v>1195</v>
      </c>
      <c r="C186" s="310" t="s">
        <v>1158</v>
      </c>
      <c r="D186" s="310">
        <v>1.2051999664306641</v>
      </c>
      <c r="E186" s="310">
        <v>2513</v>
      </c>
      <c r="F186" s="310">
        <v>1182</v>
      </c>
      <c r="G186" s="310">
        <v>1063</v>
      </c>
      <c r="H186" s="310">
        <v>2085.1311566515669</v>
      </c>
      <c r="I186" s="310">
        <v>980.75011029134578</v>
      </c>
      <c r="J186" s="310">
        <v>1220</v>
      </c>
      <c r="K186" s="310">
        <v>560</v>
      </c>
      <c r="L186" s="310">
        <v>80</v>
      </c>
      <c r="M186" s="310">
        <v>510</v>
      </c>
      <c r="N186" s="311">
        <v>0.41803278688524592</v>
      </c>
      <c r="O186" s="310">
        <v>65</v>
      </c>
      <c r="P186" s="310">
        <v>10</v>
      </c>
      <c r="Q186" s="310">
        <v>75</v>
      </c>
      <c r="R186" s="311">
        <v>6.1475409836065573E-2</v>
      </c>
      <c r="S186" s="310">
        <v>0</v>
      </c>
      <c r="T186" s="310">
        <v>0</v>
      </c>
      <c r="U186" s="310">
        <v>0</v>
      </c>
      <c r="V186" s="200" t="s">
        <v>5</v>
      </c>
    </row>
    <row r="187" spans="1:22" x14ac:dyDescent="0.2">
      <c r="A187" s="310" t="s">
        <v>248</v>
      </c>
      <c r="B187" s="310" t="s">
        <v>1195</v>
      </c>
      <c r="C187" s="310" t="s">
        <v>1158</v>
      </c>
      <c r="D187" s="310">
        <v>0.5986000061035156</v>
      </c>
      <c r="E187" s="310">
        <v>3487</v>
      </c>
      <c r="F187" s="310">
        <v>1499</v>
      </c>
      <c r="G187" s="310">
        <v>1301</v>
      </c>
      <c r="H187" s="310">
        <v>5825.2588781246932</v>
      </c>
      <c r="I187" s="310">
        <v>2504.1763860937526</v>
      </c>
      <c r="J187" s="310">
        <v>1610</v>
      </c>
      <c r="K187" s="310">
        <v>740</v>
      </c>
      <c r="L187" s="310">
        <v>145</v>
      </c>
      <c r="M187" s="310">
        <v>645</v>
      </c>
      <c r="N187" s="311">
        <v>0.40062111801242234</v>
      </c>
      <c r="O187" s="310">
        <v>80</v>
      </c>
      <c r="P187" s="310">
        <v>0</v>
      </c>
      <c r="Q187" s="310">
        <v>80</v>
      </c>
      <c r="R187" s="311">
        <v>4.9689440993788817E-2</v>
      </c>
      <c r="S187" s="310">
        <v>0</v>
      </c>
      <c r="T187" s="310">
        <v>0</v>
      </c>
      <c r="U187" s="310">
        <v>0</v>
      </c>
      <c r="V187" s="200" t="s">
        <v>5</v>
      </c>
    </row>
    <row r="188" spans="1:22" x14ac:dyDescent="0.2">
      <c r="A188" s="310" t="s">
        <v>249</v>
      </c>
      <c r="B188" s="310" t="s">
        <v>1195</v>
      </c>
      <c r="C188" s="310" t="s">
        <v>1158</v>
      </c>
      <c r="D188" s="310">
        <v>1.0498999786376952</v>
      </c>
      <c r="E188" s="310">
        <v>6765</v>
      </c>
      <c r="F188" s="310">
        <v>2447</v>
      </c>
      <c r="G188" s="310">
        <v>2345</v>
      </c>
      <c r="H188" s="310">
        <v>6443.4709378487378</v>
      </c>
      <c r="I188" s="310">
        <v>2330.6982091523814</v>
      </c>
      <c r="J188" s="310">
        <v>2920</v>
      </c>
      <c r="K188" s="310">
        <v>1465</v>
      </c>
      <c r="L188" s="310">
        <v>190</v>
      </c>
      <c r="M188" s="310">
        <v>1175</v>
      </c>
      <c r="N188" s="311">
        <v>0.4023972602739726</v>
      </c>
      <c r="O188" s="310">
        <v>65</v>
      </c>
      <c r="P188" s="310">
        <v>0</v>
      </c>
      <c r="Q188" s="310">
        <v>65</v>
      </c>
      <c r="R188" s="311">
        <v>2.2260273972602738E-2</v>
      </c>
      <c r="S188" s="310">
        <v>0</v>
      </c>
      <c r="T188" s="310">
        <v>0</v>
      </c>
      <c r="U188" s="310">
        <v>20</v>
      </c>
      <c r="V188" s="200" t="s">
        <v>5</v>
      </c>
    </row>
    <row r="189" spans="1:22" x14ac:dyDescent="0.2">
      <c r="A189" s="310" t="s">
        <v>250</v>
      </c>
      <c r="B189" s="310" t="s">
        <v>1195</v>
      </c>
      <c r="C189" s="310" t="s">
        <v>1158</v>
      </c>
      <c r="D189" s="310">
        <v>0.79260002136230467</v>
      </c>
      <c r="E189" s="310">
        <v>5409</v>
      </c>
      <c r="F189" s="310">
        <v>2431</v>
      </c>
      <c r="G189" s="310">
        <v>2090</v>
      </c>
      <c r="H189" s="310">
        <v>6824.3752891945696</v>
      </c>
      <c r="I189" s="310">
        <v>3067.1207853636529</v>
      </c>
      <c r="J189" s="310">
        <v>2385</v>
      </c>
      <c r="K189" s="310">
        <v>1230</v>
      </c>
      <c r="L189" s="310">
        <v>150</v>
      </c>
      <c r="M189" s="310">
        <v>885</v>
      </c>
      <c r="N189" s="311">
        <v>0.37106918238993708</v>
      </c>
      <c r="O189" s="310">
        <v>70</v>
      </c>
      <c r="P189" s="310">
        <v>15</v>
      </c>
      <c r="Q189" s="310">
        <v>85</v>
      </c>
      <c r="R189" s="311">
        <v>3.5639412997903561E-2</v>
      </c>
      <c r="S189" s="310">
        <v>0</v>
      </c>
      <c r="T189" s="310">
        <v>0</v>
      </c>
      <c r="U189" s="310">
        <v>25</v>
      </c>
      <c r="V189" s="200" t="s">
        <v>5</v>
      </c>
    </row>
    <row r="190" spans="1:22" x14ac:dyDescent="0.2">
      <c r="A190" s="310" t="s">
        <v>251</v>
      </c>
      <c r="B190" s="310" t="s">
        <v>1195</v>
      </c>
      <c r="C190" s="310" t="s">
        <v>1158</v>
      </c>
      <c r="D190" s="310">
        <v>0.71139999389648434</v>
      </c>
      <c r="E190" s="310">
        <v>6791</v>
      </c>
      <c r="F190" s="310">
        <v>3712</v>
      </c>
      <c r="G190" s="310">
        <v>3314</v>
      </c>
      <c r="H190" s="310">
        <v>9545.9657833342026</v>
      </c>
      <c r="I190" s="310">
        <v>5217.8802809213021</v>
      </c>
      <c r="J190" s="310">
        <v>2850</v>
      </c>
      <c r="K190" s="310">
        <v>1440</v>
      </c>
      <c r="L190" s="310">
        <v>165</v>
      </c>
      <c r="M190" s="310">
        <v>1100</v>
      </c>
      <c r="N190" s="311">
        <v>0.38596491228070173</v>
      </c>
      <c r="O190" s="310">
        <v>95</v>
      </c>
      <c r="P190" s="310">
        <v>45</v>
      </c>
      <c r="Q190" s="310">
        <v>140</v>
      </c>
      <c r="R190" s="311">
        <v>4.912280701754386E-2</v>
      </c>
      <c r="S190" s="310">
        <v>10</v>
      </c>
      <c r="T190" s="310">
        <v>0</v>
      </c>
      <c r="U190" s="310">
        <v>0</v>
      </c>
      <c r="V190" s="200" t="s">
        <v>5</v>
      </c>
    </row>
    <row r="191" spans="1:22" x14ac:dyDescent="0.2">
      <c r="A191" s="308" t="s">
        <v>252</v>
      </c>
      <c r="B191" s="308" t="s">
        <v>1195</v>
      </c>
      <c r="C191" s="308" t="s">
        <v>1158</v>
      </c>
      <c r="D191" s="308">
        <v>1.0087999725341796</v>
      </c>
      <c r="E191" s="308">
        <v>4276</v>
      </c>
      <c r="F191" s="308">
        <v>1692</v>
      </c>
      <c r="G191" s="308">
        <v>1608</v>
      </c>
      <c r="H191" s="308">
        <v>4238.6995602888192</v>
      </c>
      <c r="I191" s="308">
        <v>1677.2403311526384</v>
      </c>
      <c r="J191" s="308">
        <v>2160</v>
      </c>
      <c r="K191" s="308">
        <v>1380</v>
      </c>
      <c r="L191" s="308">
        <v>105</v>
      </c>
      <c r="M191" s="308">
        <v>565</v>
      </c>
      <c r="N191" s="309">
        <v>0.26157407407407407</v>
      </c>
      <c r="O191" s="308">
        <v>70</v>
      </c>
      <c r="P191" s="308">
        <v>10</v>
      </c>
      <c r="Q191" s="308">
        <v>80</v>
      </c>
      <c r="R191" s="309">
        <v>3.7037037037037035E-2</v>
      </c>
      <c r="S191" s="308">
        <v>10</v>
      </c>
      <c r="T191" s="308">
        <v>0</v>
      </c>
      <c r="U191" s="308">
        <v>20</v>
      </c>
      <c r="V191" s="152" t="s">
        <v>6</v>
      </c>
    </row>
    <row r="192" spans="1:22" x14ac:dyDescent="0.2">
      <c r="A192" s="310" t="s">
        <v>253</v>
      </c>
      <c r="B192" s="310" t="s">
        <v>1195</v>
      </c>
      <c r="C192" s="310" t="s">
        <v>1158</v>
      </c>
      <c r="D192" s="310">
        <v>0.60810001373291012</v>
      </c>
      <c r="E192" s="310">
        <v>7054</v>
      </c>
      <c r="F192" s="310">
        <v>3234</v>
      </c>
      <c r="G192" s="310">
        <v>2909</v>
      </c>
      <c r="H192" s="310">
        <v>11600.065516686964</v>
      </c>
      <c r="I192" s="310">
        <v>5318.2041226205902</v>
      </c>
      <c r="J192" s="310">
        <v>3090</v>
      </c>
      <c r="K192" s="310">
        <v>1090</v>
      </c>
      <c r="L192" s="310">
        <v>145</v>
      </c>
      <c r="M192" s="310">
        <v>1705</v>
      </c>
      <c r="N192" s="311">
        <v>0.55177993527508096</v>
      </c>
      <c r="O192" s="310">
        <v>70</v>
      </c>
      <c r="P192" s="310">
        <v>50</v>
      </c>
      <c r="Q192" s="310">
        <v>120</v>
      </c>
      <c r="R192" s="311">
        <v>3.8834951456310676E-2</v>
      </c>
      <c r="S192" s="310">
        <v>0</v>
      </c>
      <c r="T192" s="310">
        <v>15</v>
      </c>
      <c r="U192" s="310">
        <v>0</v>
      </c>
      <c r="V192" s="200" t="s">
        <v>5</v>
      </c>
    </row>
    <row r="193" spans="1:22" x14ac:dyDescent="0.2">
      <c r="A193" s="310" t="s">
        <v>254</v>
      </c>
      <c r="B193" s="310" t="s">
        <v>1195</v>
      </c>
      <c r="C193" s="310" t="s">
        <v>1158</v>
      </c>
      <c r="D193" s="310">
        <v>0.57590000152587895</v>
      </c>
      <c r="E193" s="310">
        <v>4421</v>
      </c>
      <c r="F193" s="310">
        <v>1959</v>
      </c>
      <c r="G193" s="310">
        <v>1867</v>
      </c>
      <c r="H193" s="310">
        <v>7676.6799588232607</v>
      </c>
      <c r="I193" s="310">
        <v>3401.6322188045165</v>
      </c>
      <c r="J193" s="310">
        <v>2280</v>
      </c>
      <c r="K193" s="310">
        <v>960</v>
      </c>
      <c r="L193" s="310">
        <v>105</v>
      </c>
      <c r="M193" s="310">
        <v>1050</v>
      </c>
      <c r="N193" s="311">
        <v>0.46052631578947367</v>
      </c>
      <c r="O193" s="310">
        <v>70</v>
      </c>
      <c r="P193" s="310">
        <v>70</v>
      </c>
      <c r="Q193" s="310">
        <v>140</v>
      </c>
      <c r="R193" s="311">
        <v>6.1403508771929821E-2</v>
      </c>
      <c r="S193" s="310">
        <v>15</v>
      </c>
      <c r="T193" s="310">
        <v>10</v>
      </c>
      <c r="U193" s="310">
        <v>0</v>
      </c>
      <c r="V193" s="200" t="s">
        <v>5</v>
      </c>
    </row>
    <row r="194" spans="1:22" x14ac:dyDescent="0.2">
      <c r="A194" s="310" t="s">
        <v>255</v>
      </c>
      <c r="B194" s="310" t="s">
        <v>1195</v>
      </c>
      <c r="C194" s="310" t="s">
        <v>1158</v>
      </c>
      <c r="D194" s="310">
        <v>0.59319999694824221</v>
      </c>
      <c r="E194" s="310">
        <v>3630</v>
      </c>
      <c r="F194" s="310">
        <v>1658</v>
      </c>
      <c r="G194" s="310">
        <v>1587</v>
      </c>
      <c r="H194" s="310">
        <v>6119.3526950013184</v>
      </c>
      <c r="I194" s="310">
        <v>2795.0101290116218</v>
      </c>
      <c r="J194" s="310">
        <v>1720</v>
      </c>
      <c r="K194" s="310">
        <v>810</v>
      </c>
      <c r="L194" s="310">
        <v>105</v>
      </c>
      <c r="M194" s="310">
        <v>715</v>
      </c>
      <c r="N194" s="311">
        <v>0.41569767441860467</v>
      </c>
      <c r="O194" s="310">
        <v>55</v>
      </c>
      <c r="P194" s="310">
        <v>30</v>
      </c>
      <c r="Q194" s="310">
        <v>85</v>
      </c>
      <c r="R194" s="311">
        <v>4.9418604651162788E-2</v>
      </c>
      <c r="S194" s="310">
        <v>0</v>
      </c>
      <c r="T194" s="310">
        <v>0</v>
      </c>
      <c r="U194" s="310">
        <v>10</v>
      </c>
      <c r="V194" s="200" t="s">
        <v>5</v>
      </c>
    </row>
    <row r="195" spans="1:22" x14ac:dyDescent="0.2">
      <c r="A195" s="310" t="s">
        <v>256</v>
      </c>
      <c r="B195" s="310" t="s">
        <v>1195</v>
      </c>
      <c r="C195" s="310" t="s">
        <v>1158</v>
      </c>
      <c r="D195" s="310">
        <v>0.7606999969482422</v>
      </c>
      <c r="E195" s="310">
        <v>5205</v>
      </c>
      <c r="F195" s="310">
        <v>2303</v>
      </c>
      <c r="G195" s="310">
        <v>2183</v>
      </c>
      <c r="H195" s="310">
        <v>6842.3820440137933</v>
      </c>
      <c r="I195" s="310">
        <v>3027.4747065060069</v>
      </c>
      <c r="J195" s="310">
        <v>2600</v>
      </c>
      <c r="K195" s="310">
        <v>1130</v>
      </c>
      <c r="L195" s="310">
        <v>145</v>
      </c>
      <c r="M195" s="310">
        <v>1105</v>
      </c>
      <c r="N195" s="311">
        <v>0.42499999999999999</v>
      </c>
      <c r="O195" s="310">
        <v>105</v>
      </c>
      <c r="P195" s="310">
        <v>85</v>
      </c>
      <c r="Q195" s="310">
        <v>190</v>
      </c>
      <c r="R195" s="311">
        <v>7.3076923076923081E-2</v>
      </c>
      <c r="S195" s="310">
        <v>15</v>
      </c>
      <c r="T195" s="310">
        <v>0</v>
      </c>
      <c r="U195" s="310">
        <v>10</v>
      </c>
      <c r="V195" s="200" t="s">
        <v>5</v>
      </c>
    </row>
    <row r="196" spans="1:22" x14ac:dyDescent="0.2">
      <c r="A196" s="310" t="s">
        <v>257</v>
      </c>
      <c r="B196" s="310" t="s">
        <v>1195</v>
      </c>
      <c r="C196" s="310" t="s">
        <v>1158</v>
      </c>
      <c r="D196" s="310">
        <v>0.95209999084472652</v>
      </c>
      <c r="E196" s="310">
        <v>6454</v>
      </c>
      <c r="F196" s="310">
        <v>2677</v>
      </c>
      <c r="G196" s="310">
        <v>2545</v>
      </c>
      <c r="H196" s="310">
        <v>6778.6997815994646</v>
      </c>
      <c r="I196" s="310">
        <v>2811.679472473159</v>
      </c>
      <c r="J196" s="310">
        <v>3310</v>
      </c>
      <c r="K196" s="310">
        <v>1535</v>
      </c>
      <c r="L196" s="310">
        <v>125</v>
      </c>
      <c r="M196" s="310">
        <v>1410</v>
      </c>
      <c r="N196" s="311">
        <v>0.42598187311178248</v>
      </c>
      <c r="O196" s="310">
        <v>130</v>
      </c>
      <c r="P196" s="310">
        <v>75</v>
      </c>
      <c r="Q196" s="310">
        <v>205</v>
      </c>
      <c r="R196" s="311">
        <v>6.1933534743202415E-2</v>
      </c>
      <c r="S196" s="310">
        <v>10</v>
      </c>
      <c r="T196" s="310">
        <v>10</v>
      </c>
      <c r="U196" s="310">
        <v>10</v>
      </c>
      <c r="V196" s="200" t="s">
        <v>5</v>
      </c>
    </row>
    <row r="197" spans="1:22" x14ac:dyDescent="0.2">
      <c r="A197" s="310" t="s">
        <v>258</v>
      </c>
      <c r="B197" s="310" t="s">
        <v>1195</v>
      </c>
      <c r="C197" s="310" t="s">
        <v>1158</v>
      </c>
      <c r="D197" s="310">
        <v>0.47270000457763672</v>
      </c>
      <c r="E197" s="310">
        <v>4841</v>
      </c>
      <c r="F197" s="310">
        <v>2218</v>
      </c>
      <c r="G197" s="310">
        <v>2132</v>
      </c>
      <c r="H197" s="310">
        <v>10241.167660502761</v>
      </c>
      <c r="I197" s="310">
        <v>4692.1937349711061</v>
      </c>
      <c r="J197" s="310">
        <v>2340</v>
      </c>
      <c r="K197" s="310">
        <v>995</v>
      </c>
      <c r="L197" s="310">
        <v>145</v>
      </c>
      <c r="M197" s="310">
        <v>1055</v>
      </c>
      <c r="N197" s="311">
        <v>0.45085470085470086</v>
      </c>
      <c r="O197" s="310">
        <v>75</v>
      </c>
      <c r="P197" s="310">
        <v>40</v>
      </c>
      <c r="Q197" s="310">
        <v>115</v>
      </c>
      <c r="R197" s="311">
        <v>4.9145299145299144E-2</v>
      </c>
      <c r="S197" s="310">
        <v>0</v>
      </c>
      <c r="T197" s="310">
        <v>15</v>
      </c>
      <c r="U197" s="310">
        <v>0</v>
      </c>
      <c r="V197" s="200" t="s">
        <v>5</v>
      </c>
    </row>
    <row r="198" spans="1:22" x14ac:dyDescent="0.2">
      <c r="A198" s="310" t="s">
        <v>259</v>
      </c>
      <c r="B198" s="310" t="s">
        <v>1195</v>
      </c>
      <c r="C198" s="310" t="s">
        <v>1158</v>
      </c>
      <c r="D198" s="310">
        <v>0.55880001068115237</v>
      </c>
      <c r="E198" s="310">
        <v>3818</v>
      </c>
      <c r="F198" s="310">
        <v>1723</v>
      </c>
      <c r="G198" s="310">
        <v>1616</v>
      </c>
      <c r="H198" s="310">
        <v>6832.4980798515517</v>
      </c>
      <c r="I198" s="310">
        <v>3083.3929260304408</v>
      </c>
      <c r="J198" s="310">
        <v>1830</v>
      </c>
      <c r="K198" s="310">
        <v>790</v>
      </c>
      <c r="L198" s="310">
        <v>95</v>
      </c>
      <c r="M198" s="310">
        <v>825</v>
      </c>
      <c r="N198" s="311">
        <v>0.45081967213114754</v>
      </c>
      <c r="O198" s="310">
        <v>80</v>
      </c>
      <c r="P198" s="310">
        <v>30</v>
      </c>
      <c r="Q198" s="310">
        <v>110</v>
      </c>
      <c r="R198" s="311">
        <v>6.0109289617486336E-2</v>
      </c>
      <c r="S198" s="310">
        <v>10</v>
      </c>
      <c r="T198" s="310">
        <v>0</v>
      </c>
      <c r="U198" s="310">
        <v>0</v>
      </c>
      <c r="V198" s="200" t="s">
        <v>5</v>
      </c>
    </row>
    <row r="199" spans="1:22" x14ac:dyDescent="0.2">
      <c r="A199" s="310" t="s">
        <v>260</v>
      </c>
      <c r="B199" s="310" t="s">
        <v>1195</v>
      </c>
      <c r="C199" s="310" t="s">
        <v>1158</v>
      </c>
      <c r="D199" s="310">
        <v>0.49159999847412111</v>
      </c>
      <c r="E199" s="310">
        <v>6958</v>
      </c>
      <c r="F199" s="310">
        <v>3431</v>
      </c>
      <c r="G199" s="310">
        <v>3300</v>
      </c>
      <c r="H199" s="310">
        <v>14153.783607805044</v>
      </c>
      <c r="I199" s="310">
        <v>6979.2514455848095</v>
      </c>
      <c r="J199" s="310">
        <v>3635</v>
      </c>
      <c r="K199" s="310">
        <v>1290</v>
      </c>
      <c r="L199" s="310">
        <v>150</v>
      </c>
      <c r="M199" s="310">
        <v>1845</v>
      </c>
      <c r="N199" s="311">
        <v>0.50756533700137552</v>
      </c>
      <c r="O199" s="310">
        <v>220</v>
      </c>
      <c r="P199" s="310">
        <v>100</v>
      </c>
      <c r="Q199" s="310">
        <v>320</v>
      </c>
      <c r="R199" s="311">
        <v>8.8033012379642367E-2</v>
      </c>
      <c r="S199" s="310">
        <v>0</v>
      </c>
      <c r="T199" s="310">
        <v>10</v>
      </c>
      <c r="U199" s="310">
        <v>15</v>
      </c>
      <c r="V199" s="200" t="s">
        <v>5</v>
      </c>
    </row>
    <row r="200" spans="1:22" x14ac:dyDescent="0.2">
      <c r="A200" s="310" t="s">
        <v>261</v>
      </c>
      <c r="B200" s="310" t="s">
        <v>1195</v>
      </c>
      <c r="C200" s="310" t="s">
        <v>1158</v>
      </c>
      <c r="D200" s="310">
        <v>1.1926000213623047</v>
      </c>
      <c r="E200" s="310">
        <v>4638</v>
      </c>
      <c r="F200" s="310">
        <v>2135</v>
      </c>
      <c r="G200" s="310">
        <v>2050</v>
      </c>
      <c r="H200" s="310">
        <v>3888.9819863511502</v>
      </c>
      <c r="I200" s="310">
        <v>1790.206239943878</v>
      </c>
      <c r="J200" s="310">
        <v>2245</v>
      </c>
      <c r="K200" s="310">
        <v>920</v>
      </c>
      <c r="L200" s="310">
        <v>35</v>
      </c>
      <c r="M200" s="310">
        <v>1130</v>
      </c>
      <c r="N200" s="311">
        <v>0.5033407572383074</v>
      </c>
      <c r="O200" s="310">
        <v>115</v>
      </c>
      <c r="P200" s="310">
        <v>35</v>
      </c>
      <c r="Q200" s="310">
        <v>150</v>
      </c>
      <c r="R200" s="311">
        <v>6.6815144766147E-2</v>
      </c>
      <c r="S200" s="310">
        <v>0</v>
      </c>
      <c r="T200" s="310">
        <v>0</v>
      </c>
      <c r="U200" s="310">
        <v>10</v>
      </c>
      <c r="V200" s="200" t="s">
        <v>5</v>
      </c>
    </row>
    <row r="201" spans="1:22" x14ac:dyDescent="0.2">
      <c r="A201" s="308" t="s">
        <v>262</v>
      </c>
      <c r="B201" s="308" t="s">
        <v>1195</v>
      </c>
      <c r="C201" s="308" t="s">
        <v>1158</v>
      </c>
      <c r="D201" s="308">
        <v>1.8746000671386718</v>
      </c>
      <c r="E201" s="308">
        <v>2112</v>
      </c>
      <c r="F201" s="308">
        <v>918</v>
      </c>
      <c r="G201" s="308">
        <v>878</v>
      </c>
      <c r="H201" s="308">
        <v>1126.6403095907747</v>
      </c>
      <c r="I201" s="308">
        <v>489.70445274826284</v>
      </c>
      <c r="J201" s="308">
        <v>885</v>
      </c>
      <c r="K201" s="308">
        <v>620</v>
      </c>
      <c r="L201" s="308">
        <v>45</v>
      </c>
      <c r="M201" s="308">
        <v>150</v>
      </c>
      <c r="N201" s="309">
        <v>0.16949152542372881</v>
      </c>
      <c r="O201" s="308">
        <v>30</v>
      </c>
      <c r="P201" s="308">
        <v>20</v>
      </c>
      <c r="Q201" s="308">
        <v>50</v>
      </c>
      <c r="R201" s="309">
        <v>5.6497175141242938E-2</v>
      </c>
      <c r="S201" s="308">
        <v>0</v>
      </c>
      <c r="T201" s="308">
        <v>0</v>
      </c>
      <c r="U201" s="308">
        <v>10</v>
      </c>
      <c r="V201" s="152" t="s">
        <v>6</v>
      </c>
    </row>
    <row r="202" spans="1:22" x14ac:dyDescent="0.2">
      <c r="A202" s="308" t="s">
        <v>263</v>
      </c>
      <c r="B202" s="308" t="s">
        <v>1195</v>
      </c>
      <c r="C202" s="308" t="s">
        <v>1158</v>
      </c>
      <c r="D202" s="308">
        <v>1.1948000335693358</v>
      </c>
      <c r="E202" s="308">
        <v>3217</v>
      </c>
      <c r="F202" s="308">
        <v>1436</v>
      </c>
      <c r="G202" s="308">
        <v>1352</v>
      </c>
      <c r="H202" s="308">
        <v>2692.5007613111297</v>
      </c>
      <c r="I202" s="308">
        <v>1201.8747569918503</v>
      </c>
      <c r="J202" s="308">
        <v>1630</v>
      </c>
      <c r="K202" s="308">
        <v>1005</v>
      </c>
      <c r="L202" s="308">
        <v>55</v>
      </c>
      <c r="M202" s="308">
        <v>450</v>
      </c>
      <c r="N202" s="309">
        <v>0.27607361963190186</v>
      </c>
      <c r="O202" s="308">
        <v>65</v>
      </c>
      <c r="P202" s="308">
        <v>25</v>
      </c>
      <c r="Q202" s="308">
        <v>90</v>
      </c>
      <c r="R202" s="309">
        <v>5.5214723926380369E-2</v>
      </c>
      <c r="S202" s="308">
        <v>0</v>
      </c>
      <c r="T202" s="308">
        <v>0</v>
      </c>
      <c r="U202" s="308">
        <v>35</v>
      </c>
      <c r="V202" s="152" t="s">
        <v>6</v>
      </c>
    </row>
    <row r="203" spans="1:22" x14ac:dyDescent="0.2">
      <c r="A203" s="308" t="s">
        <v>264</v>
      </c>
      <c r="B203" s="308" t="s">
        <v>1195</v>
      </c>
      <c r="C203" s="308" t="s">
        <v>1158</v>
      </c>
      <c r="D203" s="308">
        <v>0.55259998321533199</v>
      </c>
      <c r="E203" s="308">
        <v>1984</v>
      </c>
      <c r="F203" s="308">
        <v>864</v>
      </c>
      <c r="G203" s="308">
        <v>819</v>
      </c>
      <c r="H203" s="308">
        <v>3590.3005071697467</v>
      </c>
      <c r="I203" s="308">
        <v>1563.5179627997284</v>
      </c>
      <c r="J203" s="308">
        <v>915</v>
      </c>
      <c r="K203" s="308">
        <v>575</v>
      </c>
      <c r="L203" s="308">
        <v>65</v>
      </c>
      <c r="M203" s="308">
        <v>220</v>
      </c>
      <c r="N203" s="309">
        <v>0.24043715846994534</v>
      </c>
      <c r="O203" s="308">
        <v>45</v>
      </c>
      <c r="P203" s="308">
        <v>10</v>
      </c>
      <c r="Q203" s="308">
        <v>55</v>
      </c>
      <c r="R203" s="309">
        <v>6.0109289617486336E-2</v>
      </c>
      <c r="S203" s="308">
        <v>0</v>
      </c>
      <c r="T203" s="308">
        <v>0</v>
      </c>
      <c r="U203" s="308">
        <v>10</v>
      </c>
      <c r="V203" s="152" t="s">
        <v>6</v>
      </c>
    </row>
    <row r="204" spans="1:22" x14ac:dyDescent="0.2">
      <c r="A204" s="310" t="s">
        <v>265</v>
      </c>
      <c r="B204" s="310" t="s">
        <v>1195</v>
      </c>
      <c r="C204" s="310" t="s">
        <v>1158</v>
      </c>
      <c r="D204" s="310">
        <v>1.2423999786376954</v>
      </c>
      <c r="E204" s="310">
        <v>5237</v>
      </c>
      <c r="F204" s="310">
        <v>2336</v>
      </c>
      <c r="G204" s="310">
        <v>2110</v>
      </c>
      <c r="H204" s="310">
        <v>4215.2286623044101</v>
      </c>
      <c r="I204" s="310">
        <v>1880.2318417305903</v>
      </c>
      <c r="J204" s="310">
        <v>2190</v>
      </c>
      <c r="K204" s="310">
        <v>1120</v>
      </c>
      <c r="L204" s="310">
        <v>130</v>
      </c>
      <c r="M204" s="310">
        <v>785</v>
      </c>
      <c r="N204" s="311">
        <v>0.35844748858447489</v>
      </c>
      <c r="O204" s="310">
        <v>95</v>
      </c>
      <c r="P204" s="310">
        <v>35</v>
      </c>
      <c r="Q204" s="310">
        <v>130</v>
      </c>
      <c r="R204" s="311">
        <v>5.9360730593607303E-2</v>
      </c>
      <c r="S204" s="310">
        <v>0</v>
      </c>
      <c r="T204" s="310">
        <v>10</v>
      </c>
      <c r="U204" s="310">
        <v>20</v>
      </c>
      <c r="V204" s="200" t="s">
        <v>5</v>
      </c>
    </row>
    <row r="205" spans="1:22" x14ac:dyDescent="0.2">
      <c r="A205" s="310" t="s">
        <v>266</v>
      </c>
      <c r="B205" s="310" t="s">
        <v>1195</v>
      </c>
      <c r="C205" s="310" t="s">
        <v>1158</v>
      </c>
      <c r="D205" s="310">
        <v>0.4013999938964844</v>
      </c>
      <c r="E205" s="310">
        <v>8157</v>
      </c>
      <c r="F205" s="310">
        <v>3219</v>
      </c>
      <c r="G205" s="310">
        <v>3051</v>
      </c>
      <c r="H205" s="310">
        <v>20321.375495844128</v>
      </c>
      <c r="I205" s="310">
        <v>8019.4321099818862</v>
      </c>
      <c r="J205" s="310">
        <v>3505</v>
      </c>
      <c r="K205" s="310">
        <v>1195</v>
      </c>
      <c r="L205" s="310">
        <v>65</v>
      </c>
      <c r="M205" s="310">
        <v>1995</v>
      </c>
      <c r="N205" s="311">
        <v>0.56918687589158345</v>
      </c>
      <c r="O205" s="310">
        <v>170</v>
      </c>
      <c r="P205" s="310">
        <v>0</v>
      </c>
      <c r="Q205" s="310">
        <v>170</v>
      </c>
      <c r="R205" s="311">
        <v>4.850213980028531E-2</v>
      </c>
      <c r="S205" s="310">
        <v>20</v>
      </c>
      <c r="T205" s="310">
        <v>55</v>
      </c>
      <c r="U205" s="310">
        <v>10</v>
      </c>
      <c r="V205" s="200" t="s">
        <v>5</v>
      </c>
    </row>
    <row r="206" spans="1:22" x14ac:dyDescent="0.2">
      <c r="A206" s="310" t="s">
        <v>267</v>
      </c>
      <c r="B206" s="310" t="s">
        <v>1195</v>
      </c>
      <c r="C206" s="310" t="s">
        <v>1158</v>
      </c>
      <c r="D206" s="310">
        <v>0.58299999237060551</v>
      </c>
      <c r="E206" s="310">
        <v>4472</v>
      </c>
      <c r="F206" s="310">
        <v>2053</v>
      </c>
      <c r="G206" s="310">
        <v>1874</v>
      </c>
      <c r="H206" s="310">
        <v>7670.6690540695718</v>
      </c>
      <c r="I206" s="310">
        <v>3521.4408694107401</v>
      </c>
      <c r="J206" s="310">
        <v>1905</v>
      </c>
      <c r="K206" s="310">
        <v>860</v>
      </c>
      <c r="L206" s="310">
        <v>70</v>
      </c>
      <c r="M206" s="310">
        <v>915</v>
      </c>
      <c r="N206" s="311">
        <v>0.48031496062992124</v>
      </c>
      <c r="O206" s="310">
        <v>55</v>
      </c>
      <c r="P206" s="310">
        <v>10</v>
      </c>
      <c r="Q206" s="310">
        <v>65</v>
      </c>
      <c r="R206" s="311">
        <v>3.4120734908136482E-2</v>
      </c>
      <c r="S206" s="310">
        <v>0</v>
      </c>
      <c r="T206" s="310">
        <v>0</v>
      </c>
      <c r="U206" s="310">
        <v>10</v>
      </c>
      <c r="V206" s="200" t="s">
        <v>5</v>
      </c>
    </row>
    <row r="207" spans="1:22" x14ac:dyDescent="0.2">
      <c r="A207" s="308" t="s">
        <v>268</v>
      </c>
      <c r="B207" s="308" t="s">
        <v>1195</v>
      </c>
      <c r="C207" s="308" t="s">
        <v>1158</v>
      </c>
      <c r="D207" s="308">
        <v>0.82580001831054684</v>
      </c>
      <c r="E207" s="308">
        <v>4174</v>
      </c>
      <c r="F207" s="308">
        <v>1812</v>
      </c>
      <c r="G207" s="308">
        <v>1718</v>
      </c>
      <c r="H207" s="308">
        <v>5054.492501149768</v>
      </c>
      <c r="I207" s="308">
        <v>2194.2358438148967</v>
      </c>
      <c r="J207" s="308">
        <v>2120</v>
      </c>
      <c r="K207" s="308">
        <v>1275</v>
      </c>
      <c r="L207" s="308">
        <v>140</v>
      </c>
      <c r="M207" s="308">
        <v>595</v>
      </c>
      <c r="N207" s="309">
        <v>0.28066037735849059</v>
      </c>
      <c r="O207" s="308">
        <v>35</v>
      </c>
      <c r="P207" s="308">
        <v>35</v>
      </c>
      <c r="Q207" s="308">
        <v>70</v>
      </c>
      <c r="R207" s="309">
        <v>3.3018867924528301E-2</v>
      </c>
      <c r="S207" s="308">
        <v>0</v>
      </c>
      <c r="T207" s="308">
        <v>10</v>
      </c>
      <c r="U207" s="308">
        <v>30</v>
      </c>
      <c r="V207" s="152" t="s">
        <v>6</v>
      </c>
    </row>
    <row r="208" spans="1:22" x14ac:dyDescent="0.2">
      <c r="A208" s="310" t="s">
        <v>269</v>
      </c>
      <c r="B208" s="310" t="s">
        <v>1195</v>
      </c>
      <c r="C208" s="310" t="s">
        <v>1158</v>
      </c>
      <c r="D208" s="310">
        <v>0.91510002136230473</v>
      </c>
      <c r="E208" s="310">
        <v>936</v>
      </c>
      <c r="F208" s="310">
        <v>461</v>
      </c>
      <c r="G208" s="310">
        <v>430</v>
      </c>
      <c r="H208" s="310">
        <v>1022.8390101079679</v>
      </c>
      <c r="I208" s="310">
        <v>503.77006801257818</v>
      </c>
      <c r="J208" s="310">
        <v>425</v>
      </c>
      <c r="K208" s="310">
        <v>215</v>
      </c>
      <c r="L208" s="310">
        <v>15</v>
      </c>
      <c r="M208" s="310">
        <v>160</v>
      </c>
      <c r="N208" s="311">
        <v>0.37647058823529411</v>
      </c>
      <c r="O208" s="310">
        <v>10</v>
      </c>
      <c r="P208" s="310">
        <v>0</v>
      </c>
      <c r="Q208" s="310">
        <v>10</v>
      </c>
      <c r="R208" s="311">
        <v>2.3529411764705882E-2</v>
      </c>
      <c r="S208" s="310">
        <v>0</v>
      </c>
      <c r="T208" s="310">
        <v>0</v>
      </c>
      <c r="U208" s="310">
        <v>20</v>
      </c>
      <c r="V208" s="200" t="s">
        <v>5</v>
      </c>
    </row>
    <row r="209" spans="1:22" x14ac:dyDescent="0.2">
      <c r="A209" s="308" t="s">
        <v>270</v>
      </c>
      <c r="B209" s="308" t="s">
        <v>1195</v>
      </c>
      <c r="C209" s="308" t="s">
        <v>1158</v>
      </c>
      <c r="D209" s="308">
        <v>1.3713999938964845</v>
      </c>
      <c r="E209" s="308">
        <v>2921</v>
      </c>
      <c r="F209" s="308">
        <v>1028</v>
      </c>
      <c r="G209" s="308">
        <v>996</v>
      </c>
      <c r="H209" s="308">
        <v>2129.9402165671017</v>
      </c>
      <c r="I209" s="308">
        <v>749.59895331426924</v>
      </c>
      <c r="J209" s="308">
        <v>1290</v>
      </c>
      <c r="K209" s="308">
        <v>790</v>
      </c>
      <c r="L209" s="308">
        <v>105</v>
      </c>
      <c r="M209" s="308">
        <v>350</v>
      </c>
      <c r="N209" s="309">
        <v>0.27131782945736432</v>
      </c>
      <c r="O209" s="308">
        <v>20</v>
      </c>
      <c r="P209" s="308">
        <v>25</v>
      </c>
      <c r="Q209" s="308">
        <v>45</v>
      </c>
      <c r="R209" s="309">
        <v>3.4883720930232558E-2</v>
      </c>
      <c r="S209" s="308">
        <v>0</v>
      </c>
      <c r="T209" s="308">
        <v>0</v>
      </c>
      <c r="U209" s="308">
        <v>0</v>
      </c>
      <c r="V209" s="152" t="s">
        <v>6</v>
      </c>
    </row>
    <row r="210" spans="1:22" x14ac:dyDescent="0.2">
      <c r="A210" s="306" t="s">
        <v>271</v>
      </c>
      <c r="B210" s="306" t="s">
        <v>1195</v>
      </c>
      <c r="C210" s="306" t="s">
        <v>1158</v>
      </c>
      <c r="D210" s="306">
        <v>0.21989999771118163</v>
      </c>
      <c r="E210" s="306">
        <v>4672</v>
      </c>
      <c r="F210" s="306">
        <v>1471</v>
      </c>
      <c r="G210" s="306">
        <v>1406</v>
      </c>
      <c r="H210" s="306">
        <v>21246.021139737531</v>
      </c>
      <c r="I210" s="306">
        <v>6689.4043442966422</v>
      </c>
      <c r="J210" s="306">
        <v>1620</v>
      </c>
      <c r="K210" s="306">
        <v>605</v>
      </c>
      <c r="L210" s="306">
        <v>60</v>
      </c>
      <c r="M210" s="306">
        <v>745</v>
      </c>
      <c r="N210" s="307">
        <v>0.45987654320987653</v>
      </c>
      <c r="O210" s="306">
        <v>180</v>
      </c>
      <c r="P210" s="306">
        <v>0</v>
      </c>
      <c r="Q210" s="306">
        <v>180</v>
      </c>
      <c r="R210" s="307">
        <v>0.1111111111111111</v>
      </c>
      <c r="S210" s="306">
        <v>0</v>
      </c>
      <c r="T210" s="306">
        <v>20</v>
      </c>
      <c r="U210" s="306">
        <v>15</v>
      </c>
      <c r="V210" s="194" t="s">
        <v>4</v>
      </c>
    </row>
    <row r="211" spans="1:22" x14ac:dyDescent="0.2">
      <c r="A211" s="310" t="s">
        <v>272</v>
      </c>
      <c r="B211" s="310" t="s">
        <v>1195</v>
      </c>
      <c r="C211" s="310" t="s">
        <v>1158</v>
      </c>
      <c r="D211" s="310">
        <v>0.34259998321533203</v>
      </c>
      <c r="E211" s="310">
        <v>5500</v>
      </c>
      <c r="F211" s="310">
        <v>1914</v>
      </c>
      <c r="G211" s="310">
        <v>1806</v>
      </c>
      <c r="H211" s="310">
        <v>16053.707733380485</v>
      </c>
      <c r="I211" s="310">
        <v>5586.6902912164087</v>
      </c>
      <c r="J211" s="310">
        <v>1915</v>
      </c>
      <c r="K211" s="310">
        <v>730</v>
      </c>
      <c r="L211" s="310">
        <v>150</v>
      </c>
      <c r="M211" s="310">
        <v>860</v>
      </c>
      <c r="N211" s="311">
        <v>0.44908616187989558</v>
      </c>
      <c r="O211" s="310">
        <v>140</v>
      </c>
      <c r="P211" s="310">
        <v>15</v>
      </c>
      <c r="Q211" s="310">
        <v>155</v>
      </c>
      <c r="R211" s="311">
        <v>8.0939947780678853E-2</v>
      </c>
      <c r="S211" s="310">
        <v>0</v>
      </c>
      <c r="T211" s="310">
        <v>0</v>
      </c>
      <c r="U211" s="310">
        <v>10</v>
      </c>
      <c r="V211" s="200" t="s">
        <v>5</v>
      </c>
    </row>
    <row r="212" spans="1:22" x14ac:dyDescent="0.2">
      <c r="A212" s="310" t="s">
        <v>273</v>
      </c>
      <c r="B212" s="310" t="s">
        <v>1195</v>
      </c>
      <c r="C212" s="310" t="s">
        <v>1158</v>
      </c>
      <c r="D212" s="310">
        <v>0.24409999847412109</v>
      </c>
      <c r="E212" s="310">
        <v>2804</v>
      </c>
      <c r="F212" s="310">
        <v>1238</v>
      </c>
      <c r="G212" s="310">
        <v>1191</v>
      </c>
      <c r="H212" s="310">
        <v>11487.095524489623</v>
      </c>
      <c r="I212" s="310">
        <v>5071.6919612404254</v>
      </c>
      <c r="J212" s="310">
        <v>955</v>
      </c>
      <c r="K212" s="310">
        <v>315</v>
      </c>
      <c r="L212" s="310">
        <v>50</v>
      </c>
      <c r="M212" s="310">
        <v>510</v>
      </c>
      <c r="N212" s="311">
        <v>0.53403141361256545</v>
      </c>
      <c r="O212" s="310">
        <v>60</v>
      </c>
      <c r="P212" s="310">
        <v>0</v>
      </c>
      <c r="Q212" s="310">
        <v>60</v>
      </c>
      <c r="R212" s="311">
        <v>6.2827225130890049E-2</v>
      </c>
      <c r="S212" s="310">
        <v>0</v>
      </c>
      <c r="T212" s="310">
        <v>10</v>
      </c>
      <c r="U212" s="310">
        <v>10</v>
      </c>
      <c r="V212" s="200" t="s">
        <v>5</v>
      </c>
    </row>
    <row r="213" spans="1:22" x14ac:dyDescent="0.2">
      <c r="A213" s="310" t="s">
        <v>274</v>
      </c>
      <c r="B213" s="310" t="s">
        <v>1195</v>
      </c>
      <c r="C213" s="310" t="s">
        <v>1158</v>
      </c>
      <c r="D213" s="310">
        <v>2.2938000488281252</v>
      </c>
      <c r="E213" s="310">
        <v>4973</v>
      </c>
      <c r="F213" s="310">
        <v>2129</v>
      </c>
      <c r="G213" s="310">
        <v>2016</v>
      </c>
      <c r="H213" s="310">
        <v>2168.018089693845</v>
      </c>
      <c r="I213" s="310">
        <v>928.15413492020832</v>
      </c>
      <c r="J213" s="310">
        <v>2140</v>
      </c>
      <c r="K213" s="310">
        <v>985</v>
      </c>
      <c r="L213" s="310">
        <v>90</v>
      </c>
      <c r="M213" s="310">
        <v>890</v>
      </c>
      <c r="N213" s="311">
        <v>0.41588785046728971</v>
      </c>
      <c r="O213" s="310">
        <v>115</v>
      </c>
      <c r="P213" s="310">
        <v>10</v>
      </c>
      <c r="Q213" s="310">
        <v>125</v>
      </c>
      <c r="R213" s="311">
        <v>5.8411214953271028E-2</v>
      </c>
      <c r="S213" s="310">
        <v>0</v>
      </c>
      <c r="T213" s="310">
        <v>30</v>
      </c>
      <c r="U213" s="310">
        <v>20</v>
      </c>
      <c r="V213" s="200" t="s">
        <v>5</v>
      </c>
    </row>
    <row r="214" spans="1:22" x14ac:dyDescent="0.2">
      <c r="A214" s="308" t="s">
        <v>275</v>
      </c>
      <c r="B214" s="308" t="s">
        <v>1195</v>
      </c>
      <c r="C214" s="308" t="s">
        <v>1158</v>
      </c>
      <c r="D214" s="308">
        <v>1.3294999694824219</v>
      </c>
      <c r="E214" s="308">
        <v>6222</v>
      </c>
      <c r="F214" s="308">
        <v>2625</v>
      </c>
      <c r="G214" s="308">
        <v>2526</v>
      </c>
      <c r="H214" s="308">
        <v>4679.9549776764889</v>
      </c>
      <c r="I214" s="308">
        <v>1974.4265214401771</v>
      </c>
      <c r="J214" s="308">
        <v>2850</v>
      </c>
      <c r="K214" s="308">
        <v>1775</v>
      </c>
      <c r="L214" s="308">
        <v>165</v>
      </c>
      <c r="M214" s="308">
        <v>595</v>
      </c>
      <c r="N214" s="309">
        <v>0.20877192982456141</v>
      </c>
      <c r="O214" s="308">
        <v>210</v>
      </c>
      <c r="P214" s="308">
        <v>85</v>
      </c>
      <c r="Q214" s="308">
        <v>295</v>
      </c>
      <c r="R214" s="309">
        <v>0.10350877192982456</v>
      </c>
      <c r="S214" s="308">
        <v>10</v>
      </c>
      <c r="T214" s="308">
        <v>10</v>
      </c>
      <c r="U214" s="308">
        <v>10</v>
      </c>
      <c r="V214" s="152" t="s">
        <v>6</v>
      </c>
    </row>
    <row r="215" spans="1:22" x14ac:dyDescent="0.2">
      <c r="A215" s="306" t="s">
        <v>276</v>
      </c>
      <c r="B215" s="306" t="s">
        <v>1195</v>
      </c>
      <c r="C215" s="306" t="s">
        <v>1158</v>
      </c>
      <c r="D215" s="306">
        <v>1.4761000061035157</v>
      </c>
      <c r="E215" s="306">
        <v>7654</v>
      </c>
      <c r="F215" s="306">
        <v>3215</v>
      </c>
      <c r="G215" s="306">
        <v>3092</v>
      </c>
      <c r="H215" s="306">
        <v>5185.2855283189001</v>
      </c>
      <c r="I215" s="306">
        <v>2178.0367093735645</v>
      </c>
      <c r="J215" s="306">
        <v>3375</v>
      </c>
      <c r="K215" s="306">
        <v>1985</v>
      </c>
      <c r="L215" s="306">
        <v>255</v>
      </c>
      <c r="M215" s="306">
        <v>745</v>
      </c>
      <c r="N215" s="307">
        <v>0.22074074074074074</v>
      </c>
      <c r="O215" s="306">
        <v>300</v>
      </c>
      <c r="P215" s="306">
        <v>70</v>
      </c>
      <c r="Q215" s="306">
        <v>370</v>
      </c>
      <c r="R215" s="307">
        <v>0.10962962962962963</v>
      </c>
      <c r="S215" s="306">
        <v>15</v>
      </c>
      <c r="T215" s="306">
        <v>0</v>
      </c>
      <c r="U215" s="306">
        <v>10</v>
      </c>
      <c r="V215" s="194" t="s">
        <v>4</v>
      </c>
    </row>
    <row r="216" spans="1:22" x14ac:dyDescent="0.2">
      <c r="A216" s="308" t="s">
        <v>277</v>
      </c>
      <c r="B216" s="308" t="s">
        <v>1195</v>
      </c>
      <c r="C216" s="308" t="s">
        <v>1158</v>
      </c>
      <c r="D216" s="308">
        <v>0.6823999786376953</v>
      </c>
      <c r="E216" s="308">
        <v>6421</v>
      </c>
      <c r="F216" s="308">
        <v>3821</v>
      </c>
      <c r="G216" s="308">
        <v>3488</v>
      </c>
      <c r="H216" s="308">
        <v>9409.4375747468821</v>
      </c>
      <c r="I216" s="308">
        <v>5599.3553921675502</v>
      </c>
      <c r="J216" s="308">
        <v>3370</v>
      </c>
      <c r="K216" s="308">
        <v>1865</v>
      </c>
      <c r="L216" s="308">
        <v>185</v>
      </c>
      <c r="M216" s="308">
        <v>1015</v>
      </c>
      <c r="N216" s="309">
        <v>0.30118694362017806</v>
      </c>
      <c r="O216" s="308">
        <v>210</v>
      </c>
      <c r="P216" s="308">
        <v>45</v>
      </c>
      <c r="Q216" s="308">
        <v>255</v>
      </c>
      <c r="R216" s="309">
        <v>7.5667655786350152E-2</v>
      </c>
      <c r="S216" s="308">
        <v>0</v>
      </c>
      <c r="T216" s="308">
        <v>10</v>
      </c>
      <c r="U216" s="308">
        <v>35</v>
      </c>
      <c r="V216" s="152" t="s">
        <v>6</v>
      </c>
    </row>
    <row r="217" spans="1:22" x14ac:dyDescent="0.2">
      <c r="A217" s="308" t="s">
        <v>278</v>
      </c>
      <c r="B217" s="308" t="s">
        <v>1195</v>
      </c>
      <c r="C217" s="308" t="s">
        <v>1158</v>
      </c>
      <c r="D217" s="308">
        <v>0.74370002746582031</v>
      </c>
      <c r="E217" s="308">
        <v>4354</v>
      </c>
      <c r="F217" s="308">
        <v>2368</v>
      </c>
      <c r="G217" s="308">
        <v>2171</v>
      </c>
      <c r="H217" s="308">
        <v>5854.5110114307554</v>
      </c>
      <c r="I217" s="308">
        <v>3184.0794843978015</v>
      </c>
      <c r="J217" s="308">
        <v>2205</v>
      </c>
      <c r="K217" s="308">
        <v>1300</v>
      </c>
      <c r="L217" s="308">
        <v>115</v>
      </c>
      <c r="M217" s="308">
        <v>675</v>
      </c>
      <c r="N217" s="309">
        <v>0.30612244897959184</v>
      </c>
      <c r="O217" s="308">
        <v>60</v>
      </c>
      <c r="P217" s="308">
        <v>30</v>
      </c>
      <c r="Q217" s="308">
        <v>90</v>
      </c>
      <c r="R217" s="309">
        <v>4.0816326530612242E-2</v>
      </c>
      <c r="S217" s="308">
        <v>0</v>
      </c>
      <c r="T217" s="308">
        <v>10</v>
      </c>
      <c r="U217" s="308">
        <v>15</v>
      </c>
      <c r="V217" s="152" t="s">
        <v>6</v>
      </c>
    </row>
    <row r="218" spans="1:22" x14ac:dyDescent="0.2">
      <c r="A218" s="308" t="s">
        <v>279</v>
      </c>
      <c r="B218" s="308" t="s">
        <v>1195</v>
      </c>
      <c r="C218" s="308" t="s">
        <v>1158</v>
      </c>
      <c r="D218" s="308">
        <v>0.33459999084472658</v>
      </c>
      <c r="E218" s="308">
        <v>1622</v>
      </c>
      <c r="F218" s="308">
        <v>686</v>
      </c>
      <c r="G218" s="308">
        <v>638</v>
      </c>
      <c r="H218" s="308">
        <v>4847.5793316823501</v>
      </c>
      <c r="I218" s="308">
        <v>2050.2092611184289</v>
      </c>
      <c r="J218" s="308">
        <v>815</v>
      </c>
      <c r="K218" s="308">
        <v>510</v>
      </c>
      <c r="L218" s="308">
        <v>50</v>
      </c>
      <c r="M218" s="308">
        <v>215</v>
      </c>
      <c r="N218" s="309">
        <v>0.26380368098159507</v>
      </c>
      <c r="O218" s="308">
        <v>15</v>
      </c>
      <c r="P218" s="308">
        <v>0</v>
      </c>
      <c r="Q218" s="308">
        <v>15</v>
      </c>
      <c r="R218" s="309">
        <v>1.8404907975460124E-2</v>
      </c>
      <c r="S218" s="308">
        <v>0</v>
      </c>
      <c r="T218" s="308">
        <v>0</v>
      </c>
      <c r="U218" s="308">
        <v>15</v>
      </c>
      <c r="V218" s="152" t="s">
        <v>6</v>
      </c>
    </row>
    <row r="219" spans="1:22" x14ac:dyDescent="0.2">
      <c r="A219" s="308" t="s">
        <v>280</v>
      </c>
      <c r="B219" s="308" t="s">
        <v>1195</v>
      </c>
      <c r="C219" s="308" t="s">
        <v>1158</v>
      </c>
      <c r="D219" s="308">
        <v>0.58810001373291021</v>
      </c>
      <c r="E219" s="308">
        <v>3146</v>
      </c>
      <c r="F219" s="308">
        <v>1518</v>
      </c>
      <c r="G219" s="308">
        <v>1431</v>
      </c>
      <c r="H219" s="308">
        <v>5349.4302440686188</v>
      </c>
      <c r="I219" s="308">
        <v>2581.1936142708719</v>
      </c>
      <c r="J219" s="308">
        <v>1640</v>
      </c>
      <c r="K219" s="308">
        <v>930</v>
      </c>
      <c r="L219" s="308">
        <v>85</v>
      </c>
      <c r="M219" s="308">
        <v>500</v>
      </c>
      <c r="N219" s="309">
        <v>0.3048780487804878</v>
      </c>
      <c r="O219" s="308">
        <v>70</v>
      </c>
      <c r="P219" s="308">
        <v>45</v>
      </c>
      <c r="Q219" s="308">
        <v>115</v>
      </c>
      <c r="R219" s="309">
        <v>7.0121951219512202E-2</v>
      </c>
      <c r="S219" s="308">
        <v>0</v>
      </c>
      <c r="T219" s="308">
        <v>0</v>
      </c>
      <c r="U219" s="308">
        <v>0</v>
      </c>
      <c r="V219" s="152" t="s">
        <v>6</v>
      </c>
    </row>
    <row r="220" spans="1:22" x14ac:dyDescent="0.2">
      <c r="A220" s="308" t="s">
        <v>281</v>
      </c>
      <c r="B220" s="308" t="s">
        <v>1195</v>
      </c>
      <c r="C220" s="308" t="s">
        <v>1158</v>
      </c>
      <c r="D220" s="308">
        <v>0.75449996948242193</v>
      </c>
      <c r="E220" s="308">
        <v>4371</v>
      </c>
      <c r="F220" s="308">
        <v>2260</v>
      </c>
      <c r="G220" s="308">
        <v>2099</v>
      </c>
      <c r="H220" s="308">
        <v>5793.2407909816811</v>
      </c>
      <c r="I220" s="308">
        <v>2995.3612874899563</v>
      </c>
      <c r="J220" s="308">
        <v>2335</v>
      </c>
      <c r="K220" s="308">
        <v>1475</v>
      </c>
      <c r="L220" s="308">
        <v>180</v>
      </c>
      <c r="M220" s="308">
        <v>520</v>
      </c>
      <c r="N220" s="309">
        <v>0.22269807280513917</v>
      </c>
      <c r="O220" s="308">
        <v>120</v>
      </c>
      <c r="P220" s="308">
        <v>20</v>
      </c>
      <c r="Q220" s="308">
        <v>140</v>
      </c>
      <c r="R220" s="309">
        <v>5.9957173447537475E-2</v>
      </c>
      <c r="S220" s="308">
        <v>10</v>
      </c>
      <c r="T220" s="308">
        <v>0</v>
      </c>
      <c r="U220" s="308">
        <v>0</v>
      </c>
      <c r="V220" s="152" t="s">
        <v>6</v>
      </c>
    </row>
    <row r="221" spans="1:22" x14ac:dyDescent="0.2">
      <c r="A221" s="312" t="s">
        <v>282</v>
      </c>
      <c r="B221" s="312" t="s">
        <v>1195</v>
      </c>
      <c r="C221" s="312" t="s">
        <v>1158</v>
      </c>
      <c r="D221" s="312">
        <v>0.67879997253417967</v>
      </c>
      <c r="E221" s="312">
        <v>197</v>
      </c>
      <c r="F221" s="312">
        <v>0</v>
      </c>
      <c r="G221" s="312">
        <v>0</v>
      </c>
      <c r="H221" s="312">
        <v>290.21804356375463</v>
      </c>
      <c r="I221" s="312">
        <v>0</v>
      </c>
      <c r="J221" s="312">
        <v>0</v>
      </c>
      <c r="K221" s="312">
        <v>0</v>
      </c>
      <c r="L221" s="312">
        <v>0</v>
      </c>
      <c r="M221" s="312">
        <v>0</v>
      </c>
      <c r="N221" s="313" t="e">
        <v>#DIV/0!</v>
      </c>
      <c r="O221" s="312">
        <v>0</v>
      </c>
      <c r="P221" s="312">
        <v>0</v>
      </c>
      <c r="Q221" s="312">
        <v>0</v>
      </c>
      <c r="R221" s="313" t="e">
        <v>#DIV/0!</v>
      </c>
      <c r="S221" s="312">
        <v>0</v>
      </c>
      <c r="T221" s="312">
        <v>0</v>
      </c>
      <c r="U221" s="312">
        <v>0</v>
      </c>
      <c r="V221" s="251" t="s">
        <v>1067</v>
      </c>
    </row>
    <row r="222" spans="1:22" x14ac:dyDescent="0.2">
      <c r="A222" s="308" t="s">
        <v>283</v>
      </c>
      <c r="B222" s="308" t="s">
        <v>1195</v>
      </c>
      <c r="C222" s="308" t="s">
        <v>1158</v>
      </c>
      <c r="D222" s="308">
        <v>1.1322000122070313</v>
      </c>
      <c r="E222" s="308">
        <v>3841</v>
      </c>
      <c r="F222" s="308">
        <v>1917</v>
      </c>
      <c r="G222" s="308">
        <v>1791</v>
      </c>
      <c r="H222" s="308">
        <v>3392.5101206390418</v>
      </c>
      <c r="I222" s="308">
        <v>1693.1637337321122</v>
      </c>
      <c r="J222" s="308">
        <v>1940</v>
      </c>
      <c r="K222" s="308">
        <v>1160</v>
      </c>
      <c r="L222" s="308">
        <v>105</v>
      </c>
      <c r="M222" s="308">
        <v>590</v>
      </c>
      <c r="N222" s="309">
        <v>0.30412371134020616</v>
      </c>
      <c r="O222" s="308">
        <v>60</v>
      </c>
      <c r="P222" s="308">
        <v>0</v>
      </c>
      <c r="Q222" s="308">
        <v>60</v>
      </c>
      <c r="R222" s="309">
        <v>3.0927835051546393E-2</v>
      </c>
      <c r="S222" s="308">
        <v>0</v>
      </c>
      <c r="T222" s="308">
        <v>0</v>
      </c>
      <c r="U222" s="308">
        <v>20</v>
      </c>
      <c r="V222" s="152" t="s">
        <v>6</v>
      </c>
    </row>
    <row r="223" spans="1:22" x14ac:dyDescent="0.2">
      <c r="A223" s="308" t="s">
        <v>284</v>
      </c>
      <c r="B223" s="308" t="s">
        <v>1195</v>
      </c>
      <c r="C223" s="308" t="s">
        <v>1158</v>
      </c>
      <c r="D223" s="308">
        <v>1.0866000366210937</v>
      </c>
      <c r="E223" s="308">
        <v>5784</v>
      </c>
      <c r="F223" s="308">
        <v>2808</v>
      </c>
      <c r="G223" s="308">
        <v>2577</v>
      </c>
      <c r="H223" s="308">
        <v>5323.0257731133579</v>
      </c>
      <c r="I223" s="308">
        <v>2584.2075330052398</v>
      </c>
      <c r="J223" s="308">
        <v>3030</v>
      </c>
      <c r="K223" s="308">
        <v>1740</v>
      </c>
      <c r="L223" s="308">
        <v>230</v>
      </c>
      <c r="M223" s="308">
        <v>775</v>
      </c>
      <c r="N223" s="309">
        <v>0.25577557755775576</v>
      </c>
      <c r="O223" s="308">
        <v>180</v>
      </c>
      <c r="P223" s="308">
        <v>70</v>
      </c>
      <c r="Q223" s="308">
        <v>250</v>
      </c>
      <c r="R223" s="309">
        <v>8.2508250825082508E-2</v>
      </c>
      <c r="S223" s="308">
        <v>0</v>
      </c>
      <c r="T223" s="308">
        <v>0</v>
      </c>
      <c r="U223" s="308">
        <v>25</v>
      </c>
      <c r="V223" s="152" t="s">
        <v>6</v>
      </c>
    </row>
    <row r="224" spans="1:22" x14ac:dyDescent="0.2">
      <c r="A224" s="308" t="s">
        <v>285</v>
      </c>
      <c r="B224" s="308" t="s">
        <v>1195</v>
      </c>
      <c r="C224" s="308" t="s">
        <v>1158</v>
      </c>
      <c r="D224" s="308">
        <v>0.67050003051757812</v>
      </c>
      <c r="E224" s="308">
        <v>2325</v>
      </c>
      <c r="F224" s="308">
        <v>1087</v>
      </c>
      <c r="G224" s="308">
        <v>990</v>
      </c>
      <c r="H224" s="308">
        <v>3467.5613634279271</v>
      </c>
      <c r="I224" s="308">
        <v>1621.1781514177019</v>
      </c>
      <c r="J224" s="308">
        <v>1230</v>
      </c>
      <c r="K224" s="308">
        <v>720</v>
      </c>
      <c r="L224" s="308">
        <v>110</v>
      </c>
      <c r="M224" s="308">
        <v>260</v>
      </c>
      <c r="N224" s="309">
        <v>0.21138211382113822</v>
      </c>
      <c r="O224" s="308">
        <v>85</v>
      </c>
      <c r="P224" s="308">
        <v>30</v>
      </c>
      <c r="Q224" s="308">
        <v>115</v>
      </c>
      <c r="R224" s="309">
        <v>9.3495934959349589E-2</v>
      </c>
      <c r="S224" s="308">
        <v>0</v>
      </c>
      <c r="T224" s="308">
        <v>0</v>
      </c>
      <c r="U224" s="308">
        <v>25</v>
      </c>
      <c r="V224" s="152" t="s">
        <v>6</v>
      </c>
    </row>
    <row r="225" spans="1:22" x14ac:dyDescent="0.2">
      <c r="A225" s="310" t="s">
        <v>286</v>
      </c>
      <c r="B225" s="310" t="s">
        <v>1195</v>
      </c>
      <c r="C225" s="310" t="s">
        <v>1158</v>
      </c>
      <c r="D225" s="310">
        <v>1.2883999633789063</v>
      </c>
      <c r="E225" s="310">
        <v>3759</v>
      </c>
      <c r="F225" s="310">
        <v>1839</v>
      </c>
      <c r="G225" s="310">
        <v>1725</v>
      </c>
      <c r="H225" s="310">
        <v>2917.5722654801984</v>
      </c>
      <c r="I225" s="310">
        <v>1427.3517946842471</v>
      </c>
      <c r="J225" s="310">
        <v>1590</v>
      </c>
      <c r="K225" s="310">
        <v>810</v>
      </c>
      <c r="L225" s="310">
        <v>70</v>
      </c>
      <c r="M225" s="310">
        <v>575</v>
      </c>
      <c r="N225" s="311">
        <v>0.36163522012578614</v>
      </c>
      <c r="O225" s="310">
        <v>105</v>
      </c>
      <c r="P225" s="310">
        <v>10</v>
      </c>
      <c r="Q225" s="310">
        <v>115</v>
      </c>
      <c r="R225" s="311">
        <v>7.2327044025157231E-2</v>
      </c>
      <c r="S225" s="310">
        <v>0</v>
      </c>
      <c r="T225" s="310">
        <v>10</v>
      </c>
      <c r="U225" s="310">
        <v>10</v>
      </c>
      <c r="V225" s="200" t="s">
        <v>5</v>
      </c>
    </row>
    <row r="226" spans="1:22" x14ac:dyDescent="0.2">
      <c r="A226" s="308" t="s">
        <v>287</v>
      </c>
      <c r="B226" s="308" t="s">
        <v>1195</v>
      </c>
      <c r="C226" s="308" t="s">
        <v>1158</v>
      </c>
      <c r="D226" s="308">
        <v>0.6927999877929687</v>
      </c>
      <c r="E226" s="308">
        <v>2816</v>
      </c>
      <c r="F226" s="308">
        <v>1402</v>
      </c>
      <c r="G226" s="308">
        <v>1305</v>
      </c>
      <c r="H226" s="308">
        <v>4064.6651986395718</v>
      </c>
      <c r="I226" s="308">
        <v>2023.6720910840481</v>
      </c>
      <c r="J226" s="308">
        <v>1230</v>
      </c>
      <c r="K226" s="308">
        <v>705</v>
      </c>
      <c r="L226" s="308">
        <v>90</v>
      </c>
      <c r="M226" s="308">
        <v>335</v>
      </c>
      <c r="N226" s="309">
        <v>0.27235772357723576</v>
      </c>
      <c r="O226" s="308">
        <v>70</v>
      </c>
      <c r="P226" s="308">
        <v>20</v>
      </c>
      <c r="Q226" s="308">
        <v>90</v>
      </c>
      <c r="R226" s="309">
        <v>7.3170731707317069E-2</v>
      </c>
      <c r="S226" s="308">
        <v>0</v>
      </c>
      <c r="T226" s="308">
        <v>0</v>
      </c>
      <c r="U226" s="308">
        <v>0</v>
      </c>
      <c r="V226" s="152" t="s">
        <v>6</v>
      </c>
    </row>
    <row r="227" spans="1:22" x14ac:dyDescent="0.2">
      <c r="A227" s="308" t="s">
        <v>288</v>
      </c>
      <c r="B227" s="308" t="s">
        <v>1195</v>
      </c>
      <c r="C227" s="308" t="s">
        <v>1158</v>
      </c>
      <c r="D227" s="308">
        <v>3.7898999023437501</v>
      </c>
      <c r="E227" s="308">
        <v>6614</v>
      </c>
      <c r="F227" s="308">
        <v>3813</v>
      </c>
      <c r="G227" s="308">
        <v>3505</v>
      </c>
      <c r="H227" s="308">
        <v>1745.1648250418882</v>
      </c>
      <c r="I227" s="308">
        <v>1006.0951735537828</v>
      </c>
      <c r="J227" s="308">
        <v>3920</v>
      </c>
      <c r="K227" s="308">
        <v>2850</v>
      </c>
      <c r="L227" s="308">
        <v>275</v>
      </c>
      <c r="M227" s="308">
        <v>595</v>
      </c>
      <c r="N227" s="309">
        <v>0.15178571428571427</v>
      </c>
      <c r="O227" s="308">
        <v>75</v>
      </c>
      <c r="P227" s="308">
        <v>20</v>
      </c>
      <c r="Q227" s="308">
        <v>95</v>
      </c>
      <c r="R227" s="309">
        <v>2.423469387755102E-2</v>
      </c>
      <c r="S227" s="308">
        <v>0</v>
      </c>
      <c r="T227" s="308">
        <v>10</v>
      </c>
      <c r="U227" s="308">
        <v>100</v>
      </c>
      <c r="V227" s="152" t="s">
        <v>6</v>
      </c>
    </row>
    <row r="228" spans="1:22" x14ac:dyDescent="0.2">
      <c r="A228" s="308" t="s">
        <v>289</v>
      </c>
      <c r="B228" s="308" t="s">
        <v>1195</v>
      </c>
      <c r="C228" s="308" t="s">
        <v>1158</v>
      </c>
      <c r="D228" s="308">
        <v>3.2592999267578127</v>
      </c>
      <c r="E228" s="308">
        <v>6263</v>
      </c>
      <c r="F228" s="308">
        <v>2533</v>
      </c>
      <c r="G228" s="308">
        <v>2435</v>
      </c>
      <c r="H228" s="308">
        <v>1921.5782961803448</v>
      </c>
      <c r="I228" s="308">
        <v>777.1607575003693</v>
      </c>
      <c r="J228" s="308">
        <v>3170</v>
      </c>
      <c r="K228" s="308">
        <v>2105</v>
      </c>
      <c r="L228" s="308">
        <v>230</v>
      </c>
      <c r="M228" s="308">
        <v>580</v>
      </c>
      <c r="N228" s="309">
        <v>0.18296529968454259</v>
      </c>
      <c r="O228" s="308">
        <v>160</v>
      </c>
      <c r="P228" s="308">
        <v>55</v>
      </c>
      <c r="Q228" s="308">
        <v>215</v>
      </c>
      <c r="R228" s="309">
        <v>6.7823343848580436E-2</v>
      </c>
      <c r="S228" s="308">
        <v>0</v>
      </c>
      <c r="T228" s="308">
        <v>0</v>
      </c>
      <c r="U228" s="308">
        <v>35</v>
      </c>
      <c r="V228" s="152" t="s">
        <v>6</v>
      </c>
    </row>
    <row r="229" spans="1:22" x14ac:dyDescent="0.2">
      <c r="A229" s="308" t="s">
        <v>290</v>
      </c>
      <c r="B229" s="308" t="s">
        <v>1195</v>
      </c>
      <c r="C229" s="308" t="s">
        <v>1158</v>
      </c>
      <c r="D229" s="308">
        <v>1.6805999755859375</v>
      </c>
      <c r="E229" s="308">
        <v>5393</v>
      </c>
      <c r="F229" s="308">
        <v>2194</v>
      </c>
      <c r="G229" s="308">
        <v>2103</v>
      </c>
      <c r="H229" s="308">
        <v>3208.973032455116</v>
      </c>
      <c r="I229" s="308">
        <v>1305.4861548686306</v>
      </c>
      <c r="J229" s="308">
        <v>2780</v>
      </c>
      <c r="K229" s="308">
        <v>1945</v>
      </c>
      <c r="L229" s="308">
        <v>255</v>
      </c>
      <c r="M229" s="308">
        <v>445</v>
      </c>
      <c r="N229" s="309">
        <v>0.16007194244604317</v>
      </c>
      <c r="O229" s="308">
        <v>80</v>
      </c>
      <c r="P229" s="308">
        <v>40</v>
      </c>
      <c r="Q229" s="308">
        <v>120</v>
      </c>
      <c r="R229" s="309">
        <v>4.3165467625899283E-2</v>
      </c>
      <c r="S229" s="308">
        <v>0</v>
      </c>
      <c r="T229" s="308">
        <v>10</v>
      </c>
      <c r="U229" s="308">
        <v>10</v>
      </c>
      <c r="V229" s="152" t="s">
        <v>6</v>
      </c>
    </row>
    <row r="230" spans="1:22" x14ac:dyDescent="0.2">
      <c r="A230" s="308" t="s">
        <v>291</v>
      </c>
      <c r="B230" s="308" t="s">
        <v>1195</v>
      </c>
      <c r="C230" s="308" t="s">
        <v>1158</v>
      </c>
      <c r="D230" s="308">
        <v>7.9492999267578126</v>
      </c>
      <c r="E230" s="308">
        <v>4641</v>
      </c>
      <c r="F230" s="308">
        <v>2040</v>
      </c>
      <c r="G230" s="308">
        <v>1955</v>
      </c>
      <c r="H230" s="308">
        <v>583.82499625886805</v>
      </c>
      <c r="I230" s="308">
        <v>256.62637198192004</v>
      </c>
      <c r="J230" s="308">
        <v>2270</v>
      </c>
      <c r="K230" s="308">
        <v>1290</v>
      </c>
      <c r="L230" s="308">
        <v>150</v>
      </c>
      <c r="M230" s="308">
        <v>710</v>
      </c>
      <c r="N230" s="309">
        <v>0.31277533039647576</v>
      </c>
      <c r="O230" s="308">
        <v>75</v>
      </c>
      <c r="P230" s="308">
        <v>25</v>
      </c>
      <c r="Q230" s="308">
        <v>100</v>
      </c>
      <c r="R230" s="309">
        <v>4.405286343612335E-2</v>
      </c>
      <c r="S230" s="308">
        <v>0</v>
      </c>
      <c r="T230" s="308">
        <v>10</v>
      </c>
      <c r="U230" s="308">
        <v>10</v>
      </c>
      <c r="V230" s="152" t="s">
        <v>6</v>
      </c>
    </row>
    <row r="231" spans="1:22" x14ac:dyDescent="0.2">
      <c r="A231" s="308" t="s">
        <v>292</v>
      </c>
      <c r="B231" s="308" t="s">
        <v>1195</v>
      </c>
      <c r="C231" s="308" t="s">
        <v>1158</v>
      </c>
      <c r="D231" s="308">
        <v>2.8339999389648436</v>
      </c>
      <c r="E231" s="308">
        <v>3101</v>
      </c>
      <c r="F231" s="308">
        <v>1331</v>
      </c>
      <c r="G231" s="308">
        <v>1222</v>
      </c>
      <c r="H231" s="308">
        <v>1094.2131498890158</v>
      </c>
      <c r="I231" s="308">
        <v>469.65420912682362</v>
      </c>
      <c r="J231" s="308">
        <v>1645</v>
      </c>
      <c r="K231" s="308">
        <v>865</v>
      </c>
      <c r="L231" s="308">
        <v>165</v>
      </c>
      <c r="M231" s="308">
        <v>450</v>
      </c>
      <c r="N231" s="309">
        <v>0.2735562310030395</v>
      </c>
      <c r="O231" s="308">
        <v>140</v>
      </c>
      <c r="P231" s="308">
        <v>0</v>
      </c>
      <c r="Q231" s="308">
        <v>140</v>
      </c>
      <c r="R231" s="309">
        <v>8.5106382978723402E-2</v>
      </c>
      <c r="S231" s="308">
        <v>0</v>
      </c>
      <c r="T231" s="308">
        <v>10</v>
      </c>
      <c r="U231" s="308">
        <v>10</v>
      </c>
      <c r="V231" s="152" t="s">
        <v>6</v>
      </c>
    </row>
    <row r="232" spans="1:22" x14ac:dyDescent="0.2">
      <c r="A232" s="308" t="s">
        <v>293</v>
      </c>
      <c r="B232" s="308" t="s">
        <v>1195</v>
      </c>
      <c r="C232" s="308" t="s">
        <v>1158</v>
      </c>
      <c r="D232" s="308">
        <v>2.6220999145507813</v>
      </c>
      <c r="E232" s="308">
        <v>6207</v>
      </c>
      <c r="F232" s="308">
        <v>2728</v>
      </c>
      <c r="G232" s="308">
        <v>2602</v>
      </c>
      <c r="H232" s="308">
        <v>2367.1866832974533</v>
      </c>
      <c r="I232" s="308">
        <v>1040.387509591663</v>
      </c>
      <c r="J232" s="308">
        <v>3065</v>
      </c>
      <c r="K232" s="308">
        <v>1785</v>
      </c>
      <c r="L232" s="308">
        <v>260</v>
      </c>
      <c r="M232" s="308">
        <v>800</v>
      </c>
      <c r="N232" s="309">
        <v>0.26101141924959215</v>
      </c>
      <c r="O232" s="308">
        <v>145</v>
      </c>
      <c r="P232" s="308">
        <v>40</v>
      </c>
      <c r="Q232" s="308">
        <v>185</v>
      </c>
      <c r="R232" s="309">
        <v>6.0358890701468187E-2</v>
      </c>
      <c r="S232" s="308">
        <v>0</v>
      </c>
      <c r="T232" s="308">
        <v>0</v>
      </c>
      <c r="U232" s="308">
        <v>25</v>
      </c>
      <c r="V232" s="152" t="s">
        <v>6</v>
      </c>
    </row>
    <row r="233" spans="1:22" x14ac:dyDescent="0.2">
      <c r="A233" s="308" t="s">
        <v>294</v>
      </c>
      <c r="B233" s="308" t="s">
        <v>1195</v>
      </c>
      <c r="C233" s="308" t="s">
        <v>1158</v>
      </c>
      <c r="D233" s="308">
        <v>1.9866000366210939</v>
      </c>
      <c r="E233" s="308">
        <v>5179</v>
      </c>
      <c r="F233" s="308">
        <v>2226</v>
      </c>
      <c r="G233" s="308">
        <v>2103</v>
      </c>
      <c r="H233" s="308">
        <v>2606.9666286771521</v>
      </c>
      <c r="I233" s="308">
        <v>1120.5073789216722</v>
      </c>
      <c r="J233" s="308">
        <v>2480</v>
      </c>
      <c r="K233" s="308">
        <v>1655</v>
      </c>
      <c r="L233" s="308">
        <v>110</v>
      </c>
      <c r="M233" s="308">
        <v>595</v>
      </c>
      <c r="N233" s="309">
        <v>0.23991935483870969</v>
      </c>
      <c r="O233" s="308">
        <v>75</v>
      </c>
      <c r="P233" s="308">
        <v>25</v>
      </c>
      <c r="Q233" s="308">
        <v>100</v>
      </c>
      <c r="R233" s="309">
        <v>4.0322580645161289E-2</v>
      </c>
      <c r="S233" s="308">
        <v>0</v>
      </c>
      <c r="T233" s="308">
        <v>10</v>
      </c>
      <c r="U233" s="308">
        <v>10</v>
      </c>
      <c r="V233" s="152" t="s">
        <v>6</v>
      </c>
    </row>
    <row r="234" spans="1:22" x14ac:dyDescent="0.2">
      <c r="A234" s="308" t="s">
        <v>295</v>
      </c>
      <c r="B234" s="308" t="s">
        <v>1195</v>
      </c>
      <c r="C234" s="308" t="s">
        <v>1158</v>
      </c>
      <c r="D234" s="308">
        <v>1.2019999694824219</v>
      </c>
      <c r="E234" s="308">
        <v>5894</v>
      </c>
      <c r="F234" s="308">
        <v>2881</v>
      </c>
      <c r="G234" s="308">
        <v>2698</v>
      </c>
      <c r="H234" s="308">
        <v>4903.4943008675291</v>
      </c>
      <c r="I234" s="308">
        <v>2396.838663182788</v>
      </c>
      <c r="J234" s="308">
        <v>3170</v>
      </c>
      <c r="K234" s="308">
        <v>1730</v>
      </c>
      <c r="L234" s="308">
        <v>220</v>
      </c>
      <c r="M234" s="308">
        <v>1010</v>
      </c>
      <c r="N234" s="309">
        <v>0.31861198738170349</v>
      </c>
      <c r="O234" s="308">
        <v>145</v>
      </c>
      <c r="P234" s="308">
        <v>35</v>
      </c>
      <c r="Q234" s="308">
        <v>180</v>
      </c>
      <c r="R234" s="309">
        <v>5.6782334384858045E-2</v>
      </c>
      <c r="S234" s="308">
        <v>10</v>
      </c>
      <c r="T234" s="308">
        <v>0</v>
      </c>
      <c r="U234" s="308">
        <v>15</v>
      </c>
      <c r="V234" s="152" t="s">
        <v>6</v>
      </c>
    </row>
    <row r="235" spans="1:22" x14ac:dyDescent="0.2">
      <c r="A235" s="308" t="s">
        <v>296</v>
      </c>
      <c r="B235" s="308" t="s">
        <v>1195</v>
      </c>
      <c r="C235" s="308" t="s">
        <v>1158</v>
      </c>
      <c r="D235" s="308">
        <v>0.68339996337890629</v>
      </c>
      <c r="E235" s="308">
        <v>2540</v>
      </c>
      <c r="F235" s="308">
        <v>1068</v>
      </c>
      <c r="G235" s="308">
        <v>1043</v>
      </c>
      <c r="H235" s="308">
        <v>3716.7107639888982</v>
      </c>
      <c r="I235" s="308">
        <v>1562.7744472205288</v>
      </c>
      <c r="J235" s="308">
        <v>1075</v>
      </c>
      <c r="K235" s="308">
        <v>685</v>
      </c>
      <c r="L235" s="308">
        <v>70</v>
      </c>
      <c r="M235" s="308">
        <v>280</v>
      </c>
      <c r="N235" s="309">
        <v>0.26046511627906976</v>
      </c>
      <c r="O235" s="308">
        <v>30</v>
      </c>
      <c r="P235" s="308">
        <v>0</v>
      </c>
      <c r="Q235" s="308">
        <v>30</v>
      </c>
      <c r="R235" s="309">
        <v>2.7906976744186046E-2</v>
      </c>
      <c r="S235" s="308">
        <v>0</v>
      </c>
      <c r="T235" s="308">
        <v>0</v>
      </c>
      <c r="U235" s="308">
        <v>10</v>
      </c>
      <c r="V235" s="152" t="s">
        <v>6</v>
      </c>
    </row>
    <row r="236" spans="1:22" x14ac:dyDescent="0.2">
      <c r="A236" s="308" t="s">
        <v>297</v>
      </c>
      <c r="B236" s="308" t="s">
        <v>1195</v>
      </c>
      <c r="C236" s="308" t="s">
        <v>1158</v>
      </c>
      <c r="D236" s="308">
        <v>1.3632000732421874</v>
      </c>
      <c r="E236" s="308">
        <v>3989</v>
      </c>
      <c r="F236" s="308">
        <v>1668</v>
      </c>
      <c r="G236" s="308">
        <v>1620</v>
      </c>
      <c r="H236" s="308">
        <v>2926.2028944237818</v>
      </c>
      <c r="I236" s="308">
        <v>1223.5914835544918</v>
      </c>
      <c r="J236" s="308">
        <v>1575</v>
      </c>
      <c r="K236" s="308">
        <v>1030</v>
      </c>
      <c r="L236" s="308">
        <v>75</v>
      </c>
      <c r="M236" s="308">
        <v>405</v>
      </c>
      <c r="N236" s="309">
        <v>0.25714285714285712</v>
      </c>
      <c r="O236" s="308">
        <v>40</v>
      </c>
      <c r="P236" s="308">
        <v>0</v>
      </c>
      <c r="Q236" s="308">
        <v>40</v>
      </c>
      <c r="R236" s="309">
        <v>2.5396825396825397E-2</v>
      </c>
      <c r="S236" s="308">
        <v>10</v>
      </c>
      <c r="T236" s="308">
        <v>0</v>
      </c>
      <c r="U236" s="308">
        <v>15</v>
      </c>
      <c r="V236" s="152" t="s">
        <v>6</v>
      </c>
    </row>
    <row r="237" spans="1:22" x14ac:dyDescent="0.2">
      <c r="A237" s="308" t="s">
        <v>298</v>
      </c>
      <c r="B237" s="308" t="s">
        <v>1195</v>
      </c>
      <c r="C237" s="308" t="s">
        <v>1158</v>
      </c>
      <c r="D237" s="308">
        <v>1.3019000244140626</v>
      </c>
      <c r="E237" s="308">
        <v>3965</v>
      </c>
      <c r="F237" s="308">
        <v>1588</v>
      </c>
      <c r="G237" s="308">
        <v>1536</v>
      </c>
      <c r="H237" s="308">
        <v>3045.5487561608279</v>
      </c>
      <c r="I237" s="308">
        <v>1219.7557187347779</v>
      </c>
      <c r="J237" s="308">
        <v>1860</v>
      </c>
      <c r="K237" s="308">
        <v>1255</v>
      </c>
      <c r="L237" s="308">
        <v>120</v>
      </c>
      <c r="M237" s="308">
        <v>380</v>
      </c>
      <c r="N237" s="309">
        <v>0.20430107526881722</v>
      </c>
      <c r="O237" s="308">
        <v>75</v>
      </c>
      <c r="P237" s="308">
        <v>15</v>
      </c>
      <c r="Q237" s="308">
        <v>90</v>
      </c>
      <c r="R237" s="309">
        <v>4.8387096774193547E-2</v>
      </c>
      <c r="S237" s="308">
        <v>0</v>
      </c>
      <c r="T237" s="308">
        <v>10</v>
      </c>
      <c r="U237" s="308">
        <v>10</v>
      </c>
      <c r="V237" s="152" t="s">
        <v>6</v>
      </c>
    </row>
    <row r="238" spans="1:22" x14ac:dyDescent="0.2">
      <c r="A238" s="308" t="s">
        <v>299</v>
      </c>
      <c r="B238" s="308" t="s">
        <v>1195</v>
      </c>
      <c r="C238" s="308" t="s">
        <v>1158</v>
      </c>
      <c r="D238" s="308">
        <v>1.6244999694824218</v>
      </c>
      <c r="E238" s="308">
        <v>6275</v>
      </c>
      <c r="F238" s="308">
        <v>2729</v>
      </c>
      <c r="G238" s="308">
        <v>2676</v>
      </c>
      <c r="H238" s="308">
        <v>3862.7270654854265</v>
      </c>
      <c r="I238" s="308">
        <v>1679.9015397146977</v>
      </c>
      <c r="J238" s="308">
        <v>2575</v>
      </c>
      <c r="K238" s="308">
        <v>1725</v>
      </c>
      <c r="L238" s="308">
        <v>180</v>
      </c>
      <c r="M238" s="308">
        <v>565</v>
      </c>
      <c r="N238" s="309">
        <v>0.21941747572815534</v>
      </c>
      <c r="O238" s="308">
        <v>70</v>
      </c>
      <c r="P238" s="308">
        <v>15</v>
      </c>
      <c r="Q238" s="308">
        <v>85</v>
      </c>
      <c r="R238" s="309">
        <v>3.3009708737864081E-2</v>
      </c>
      <c r="S238" s="308">
        <v>0</v>
      </c>
      <c r="T238" s="308">
        <v>0</v>
      </c>
      <c r="U238" s="308">
        <v>10</v>
      </c>
      <c r="V238" s="152" t="s">
        <v>6</v>
      </c>
    </row>
    <row r="239" spans="1:22" x14ac:dyDescent="0.2">
      <c r="A239" s="308" t="s">
        <v>300</v>
      </c>
      <c r="B239" s="308" t="s">
        <v>1195</v>
      </c>
      <c r="C239" s="308" t="s">
        <v>1158</v>
      </c>
      <c r="D239" s="308">
        <v>0.78260002136230467</v>
      </c>
      <c r="E239" s="308">
        <v>4240</v>
      </c>
      <c r="F239" s="308">
        <v>1602</v>
      </c>
      <c r="G239" s="308">
        <v>1524</v>
      </c>
      <c r="H239" s="308">
        <v>5417.8378280890593</v>
      </c>
      <c r="I239" s="308">
        <v>2047.0226888204418</v>
      </c>
      <c r="J239" s="308">
        <v>1970</v>
      </c>
      <c r="K239" s="308">
        <v>1005</v>
      </c>
      <c r="L239" s="308">
        <v>165</v>
      </c>
      <c r="M239" s="308">
        <v>595</v>
      </c>
      <c r="N239" s="309">
        <v>0.3020304568527919</v>
      </c>
      <c r="O239" s="308">
        <v>130</v>
      </c>
      <c r="P239" s="308">
        <v>30</v>
      </c>
      <c r="Q239" s="308">
        <v>160</v>
      </c>
      <c r="R239" s="309">
        <v>8.1218274111675121E-2</v>
      </c>
      <c r="S239" s="308">
        <v>0</v>
      </c>
      <c r="T239" s="308">
        <v>20</v>
      </c>
      <c r="U239" s="308">
        <v>10</v>
      </c>
      <c r="V239" s="152" t="s">
        <v>6</v>
      </c>
    </row>
    <row r="240" spans="1:22" x14ac:dyDescent="0.2">
      <c r="A240" s="308" t="s">
        <v>301</v>
      </c>
      <c r="B240" s="308" t="s">
        <v>1195</v>
      </c>
      <c r="C240" s="308" t="s">
        <v>1158</v>
      </c>
      <c r="D240" s="308">
        <v>1.3066000366210937</v>
      </c>
      <c r="E240" s="308">
        <v>5279</v>
      </c>
      <c r="F240" s="308">
        <v>1985</v>
      </c>
      <c r="G240" s="308">
        <v>1923</v>
      </c>
      <c r="H240" s="308">
        <v>4040.2570427379214</v>
      </c>
      <c r="I240" s="308">
        <v>1519.2101212037837</v>
      </c>
      <c r="J240" s="308">
        <v>2640</v>
      </c>
      <c r="K240" s="308">
        <v>1710</v>
      </c>
      <c r="L240" s="308">
        <v>210</v>
      </c>
      <c r="M240" s="308">
        <v>630</v>
      </c>
      <c r="N240" s="309">
        <v>0.23863636363636365</v>
      </c>
      <c r="O240" s="308">
        <v>65</v>
      </c>
      <c r="P240" s="308">
        <v>10</v>
      </c>
      <c r="Q240" s="308">
        <v>75</v>
      </c>
      <c r="R240" s="309">
        <v>2.8409090909090908E-2</v>
      </c>
      <c r="S240" s="308">
        <v>0</v>
      </c>
      <c r="T240" s="308">
        <v>0</v>
      </c>
      <c r="U240" s="308">
        <v>25</v>
      </c>
      <c r="V240" s="152" t="s">
        <v>6</v>
      </c>
    </row>
    <row r="241" spans="1:22" x14ac:dyDescent="0.2">
      <c r="A241" s="308" t="s">
        <v>302</v>
      </c>
      <c r="B241" s="308" t="s">
        <v>1195</v>
      </c>
      <c r="C241" s="308" t="s">
        <v>1158</v>
      </c>
      <c r="D241" s="308">
        <v>1.218499984741211</v>
      </c>
      <c r="E241" s="308">
        <v>4971</v>
      </c>
      <c r="F241" s="308">
        <v>1826</v>
      </c>
      <c r="G241" s="308">
        <v>1763</v>
      </c>
      <c r="H241" s="308">
        <v>4079.6061241279021</v>
      </c>
      <c r="I241" s="308">
        <v>1498.5638267265238</v>
      </c>
      <c r="J241" s="308">
        <v>2070</v>
      </c>
      <c r="K241" s="308">
        <v>1360</v>
      </c>
      <c r="L241" s="308">
        <v>150</v>
      </c>
      <c r="M241" s="308">
        <v>485</v>
      </c>
      <c r="N241" s="309">
        <v>0.23429951690821257</v>
      </c>
      <c r="O241" s="308">
        <v>55</v>
      </c>
      <c r="P241" s="308">
        <v>0</v>
      </c>
      <c r="Q241" s="308">
        <v>55</v>
      </c>
      <c r="R241" s="309">
        <v>2.6570048309178744E-2</v>
      </c>
      <c r="S241" s="308">
        <v>0</v>
      </c>
      <c r="T241" s="308">
        <v>0</v>
      </c>
      <c r="U241" s="308">
        <v>10</v>
      </c>
      <c r="V241" s="152" t="s">
        <v>6</v>
      </c>
    </row>
    <row r="242" spans="1:22" x14ac:dyDescent="0.2">
      <c r="A242" s="308" t="s">
        <v>303</v>
      </c>
      <c r="B242" s="308" t="s">
        <v>1195</v>
      </c>
      <c r="C242" s="308" t="s">
        <v>1158</v>
      </c>
      <c r="D242" s="308">
        <v>1.7427000427246093</v>
      </c>
      <c r="E242" s="308">
        <v>3595</v>
      </c>
      <c r="F242" s="308">
        <v>1327</v>
      </c>
      <c r="G242" s="308">
        <v>1277</v>
      </c>
      <c r="H242" s="308">
        <v>2062.8908658195865</v>
      </c>
      <c r="I242" s="308">
        <v>761.46208037346082</v>
      </c>
      <c r="J242" s="308">
        <v>1595</v>
      </c>
      <c r="K242" s="308">
        <v>1060</v>
      </c>
      <c r="L242" s="308">
        <v>115</v>
      </c>
      <c r="M242" s="308">
        <v>330</v>
      </c>
      <c r="N242" s="309">
        <v>0.20689655172413793</v>
      </c>
      <c r="O242" s="308">
        <v>75</v>
      </c>
      <c r="P242" s="308">
        <v>0</v>
      </c>
      <c r="Q242" s="308">
        <v>75</v>
      </c>
      <c r="R242" s="309">
        <v>4.7021943573667714E-2</v>
      </c>
      <c r="S242" s="308">
        <v>0</v>
      </c>
      <c r="T242" s="308">
        <v>0</v>
      </c>
      <c r="U242" s="308">
        <v>10</v>
      </c>
      <c r="V242" s="152" t="s">
        <v>6</v>
      </c>
    </row>
    <row r="243" spans="1:22" x14ac:dyDescent="0.2">
      <c r="A243" s="308" t="s">
        <v>304</v>
      </c>
      <c r="B243" s="308" t="s">
        <v>1195</v>
      </c>
      <c r="C243" s="308" t="s">
        <v>1158</v>
      </c>
      <c r="D243" s="308">
        <v>1.050199966430664</v>
      </c>
      <c r="E243" s="308">
        <v>1677</v>
      </c>
      <c r="F243" s="308">
        <v>576</v>
      </c>
      <c r="G243" s="308">
        <v>560</v>
      </c>
      <c r="H243" s="308">
        <v>1596.8387484334569</v>
      </c>
      <c r="I243" s="308">
        <v>548.46697620612474</v>
      </c>
      <c r="J243" s="308">
        <v>735</v>
      </c>
      <c r="K243" s="308">
        <v>555</v>
      </c>
      <c r="L243" s="308">
        <v>50</v>
      </c>
      <c r="M243" s="308">
        <v>120</v>
      </c>
      <c r="N243" s="309">
        <v>0.16326530612244897</v>
      </c>
      <c r="O243" s="308">
        <v>0</v>
      </c>
      <c r="P243" s="308">
        <v>0</v>
      </c>
      <c r="Q243" s="308">
        <v>0</v>
      </c>
      <c r="R243" s="309">
        <v>0</v>
      </c>
      <c r="S243" s="308">
        <v>0</v>
      </c>
      <c r="T243" s="308">
        <v>0</v>
      </c>
      <c r="U243" s="308">
        <v>0</v>
      </c>
      <c r="V243" s="152" t="s">
        <v>6</v>
      </c>
    </row>
    <row r="244" spans="1:22" x14ac:dyDescent="0.2">
      <c r="A244" s="310" t="s">
        <v>305</v>
      </c>
      <c r="B244" s="310" t="s">
        <v>1195</v>
      </c>
      <c r="C244" s="310" t="s">
        <v>1158</v>
      </c>
      <c r="D244" s="310">
        <v>0.92959999084472655</v>
      </c>
      <c r="E244" s="310">
        <v>4861</v>
      </c>
      <c r="F244" s="310">
        <v>2271</v>
      </c>
      <c r="G244" s="310">
        <v>2178</v>
      </c>
      <c r="H244" s="310">
        <v>5229.1308604497881</v>
      </c>
      <c r="I244" s="310">
        <v>2442.9862546968666</v>
      </c>
      <c r="J244" s="310">
        <v>2270</v>
      </c>
      <c r="K244" s="310">
        <v>1025</v>
      </c>
      <c r="L244" s="310">
        <v>145</v>
      </c>
      <c r="M244" s="310">
        <v>940</v>
      </c>
      <c r="N244" s="311">
        <v>0.41409691629955947</v>
      </c>
      <c r="O244" s="310">
        <v>140</v>
      </c>
      <c r="P244" s="310">
        <v>15</v>
      </c>
      <c r="Q244" s="310">
        <v>155</v>
      </c>
      <c r="R244" s="311">
        <v>6.8281938325991193E-2</v>
      </c>
      <c r="S244" s="310">
        <v>0</v>
      </c>
      <c r="T244" s="310">
        <v>0</v>
      </c>
      <c r="U244" s="310">
        <v>0</v>
      </c>
      <c r="V244" s="200" t="s">
        <v>5</v>
      </c>
    </row>
    <row r="245" spans="1:22" x14ac:dyDescent="0.2">
      <c r="A245" s="310" t="s">
        <v>306</v>
      </c>
      <c r="B245" s="310" t="s">
        <v>1195</v>
      </c>
      <c r="C245" s="310" t="s">
        <v>1158</v>
      </c>
      <c r="D245" s="310">
        <v>0.30329999923706052</v>
      </c>
      <c r="E245" s="310">
        <v>6375</v>
      </c>
      <c r="F245" s="310">
        <v>3046</v>
      </c>
      <c r="G245" s="310">
        <v>2900</v>
      </c>
      <c r="H245" s="310">
        <v>21018.793326858118</v>
      </c>
      <c r="I245" s="310">
        <v>10042.861878213305</v>
      </c>
      <c r="J245" s="310">
        <v>2820</v>
      </c>
      <c r="K245" s="310">
        <v>1040</v>
      </c>
      <c r="L245" s="310">
        <v>145</v>
      </c>
      <c r="M245" s="310">
        <v>1435</v>
      </c>
      <c r="N245" s="311">
        <v>0.50886524822695034</v>
      </c>
      <c r="O245" s="310">
        <v>160</v>
      </c>
      <c r="P245" s="310">
        <v>10</v>
      </c>
      <c r="Q245" s="310">
        <v>170</v>
      </c>
      <c r="R245" s="311">
        <v>6.0283687943262408E-2</v>
      </c>
      <c r="S245" s="310">
        <v>0</v>
      </c>
      <c r="T245" s="310">
        <v>10</v>
      </c>
      <c r="U245" s="310">
        <v>15</v>
      </c>
      <c r="V245" s="200" t="s">
        <v>5</v>
      </c>
    </row>
    <row r="246" spans="1:22" x14ac:dyDescent="0.2">
      <c r="A246" s="308" t="s">
        <v>307</v>
      </c>
      <c r="B246" s="308" t="s">
        <v>1195</v>
      </c>
      <c r="C246" s="308" t="s">
        <v>1158</v>
      </c>
      <c r="D246" s="308">
        <v>0.95949996948242189</v>
      </c>
      <c r="E246" s="308">
        <v>3122</v>
      </c>
      <c r="F246" s="308">
        <v>1260</v>
      </c>
      <c r="G246" s="308">
        <v>1215</v>
      </c>
      <c r="H246" s="308">
        <v>3253.7781128686061</v>
      </c>
      <c r="I246" s="308">
        <v>1313.183991740693</v>
      </c>
      <c r="J246" s="308">
        <v>1375</v>
      </c>
      <c r="K246" s="308">
        <v>870</v>
      </c>
      <c r="L246" s="308">
        <v>35</v>
      </c>
      <c r="M246" s="308">
        <v>410</v>
      </c>
      <c r="N246" s="309">
        <v>0.29818181818181816</v>
      </c>
      <c r="O246" s="308">
        <v>25</v>
      </c>
      <c r="P246" s="308">
        <v>20</v>
      </c>
      <c r="Q246" s="308">
        <v>45</v>
      </c>
      <c r="R246" s="309">
        <v>3.272727272727273E-2</v>
      </c>
      <c r="S246" s="308">
        <v>0</v>
      </c>
      <c r="T246" s="308">
        <v>10</v>
      </c>
      <c r="U246" s="308">
        <v>0</v>
      </c>
      <c r="V246" s="152" t="s">
        <v>6</v>
      </c>
    </row>
    <row r="247" spans="1:22" x14ac:dyDescent="0.2">
      <c r="A247" s="308" t="s">
        <v>308</v>
      </c>
      <c r="B247" s="308" t="s">
        <v>1195</v>
      </c>
      <c r="C247" s="308" t="s">
        <v>1158</v>
      </c>
      <c r="D247" s="308">
        <v>0.49279998779296874</v>
      </c>
      <c r="E247" s="308">
        <v>1760</v>
      </c>
      <c r="F247" s="308">
        <v>645</v>
      </c>
      <c r="G247" s="308">
        <v>620</v>
      </c>
      <c r="H247" s="308">
        <v>3571.4286598955791</v>
      </c>
      <c r="I247" s="308">
        <v>1308.8474350185502</v>
      </c>
      <c r="J247" s="308">
        <v>740</v>
      </c>
      <c r="K247" s="308">
        <v>485</v>
      </c>
      <c r="L247" s="308">
        <v>35</v>
      </c>
      <c r="M247" s="308">
        <v>190</v>
      </c>
      <c r="N247" s="309">
        <v>0.25675675675675674</v>
      </c>
      <c r="O247" s="308">
        <v>20</v>
      </c>
      <c r="P247" s="308">
        <v>10</v>
      </c>
      <c r="Q247" s="308">
        <v>30</v>
      </c>
      <c r="R247" s="309">
        <v>4.0540540540540543E-2</v>
      </c>
      <c r="S247" s="308">
        <v>0</v>
      </c>
      <c r="T247" s="308">
        <v>0</v>
      </c>
      <c r="U247" s="308">
        <v>0</v>
      </c>
      <c r="V247" s="152" t="s">
        <v>6</v>
      </c>
    </row>
    <row r="248" spans="1:22" x14ac:dyDescent="0.2">
      <c r="A248" s="308" t="s">
        <v>309</v>
      </c>
      <c r="B248" s="308" t="s">
        <v>1195</v>
      </c>
      <c r="C248" s="308" t="s">
        <v>1158</v>
      </c>
      <c r="D248" s="308">
        <v>0.80800003051757807</v>
      </c>
      <c r="E248" s="308">
        <v>2662</v>
      </c>
      <c r="F248" s="308">
        <v>1161</v>
      </c>
      <c r="G248" s="308">
        <v>1108</v>
      </c>
      <c r="H248" s="308">
        <v>3294.5543310126004</v>
      </c>
      <c r="I248" s="308">
        <v>1436.8811338488463</v>
      </c>
      <c r="J248" s="308">
        <v>1265</v>
      </c>
      <c r="K248" s="308">
        <v>765</v>
      </c>
      <c r="L248" s="308">
        <v>45</v>
      </c>
      <c r="M248" s="308">
        <v>360</v>
      </c>
      <c r="N248" s="309">
        <v>0.28458498023715417</v>
      </c>
      <c r="O248" s="308">
        <v>70</v>
      </c>
      <c r="P248" s="308">
        <v>15</v>
      </c>
      <c r="Q248" s="308">
        <v>85</v>
      </c>
      <c r="R248" s="309">
        <v>6.7193675889328064E-2</v>
      </c>
      <c r="S248" s="308">
        <v>10</v>
      </c>
      <c r="T248" s="308">
        <v>0</v>
      </c>
      <c r="U248" s="308">
        <v>0</v>
      </c>
      <c r="V248" s="152" t="s">
        <v>6</v>
      </c>
    </row>
    <row r="249" spans="1:22" x14ac:dyDescent="0.2">
      <c r="A249" s="308" t="s">
        <v>310</v>
      </c>
      <c r="B249" s="308" t="s">
        <v>1195</v>
      </c>
      <c r="C249" s="308" t="s">
        <v>1158</v>
      </c>
      <c r="D249" s="308">
        <v>0.32389999389648438</v>
      </c>
      <c r="E249" s="308">
        <v>1236</v>
      </c>
      <c r="F249" s="308">
        <v>399</v>
      </c>
      <c r="G249" s="308">
        <v>378</v>
      </c>
      <c r="H249" s="308">
        <v>3815.9926622135558</v>
      </c>
      <c r="I249" s="308">
        <v>1231.8617089184538</v>
      </c>
      <c r="J249" s="308">
        <v>505</v>
      </c>
      <c r="K249" s="308">
        <v>370</v>
      </c>
      <c r="L249" s="308">
        <v>35</v>
      </c>
      <c r="M249" s="308">
        <v>80</v>
      </c>
      <c r="N249" s="309">
        <v>0.15841584158415842</v>
      </c>
      <c r="O249" s="308">
        <v>20</v>
      </c>
      <c r="P249" s="308">
        <v>0</v>
      </c>
      <c r="Q249" s="308">
        <v>20</v>
      </c>
      <c r="R249" s="309">
        <v>3.9603960396039604E-2</v>
      </c>
      <c r="S249" s="308">
        <v>0</v>
      </c>
      <c r="T249" s="308">
        <v>0</v>
      </c>
      <c r="U249" s="308">
        <v>0</v>
      </c>
      <c r="V249" s="152" t="s">
        <v>6</v>
      </c>
    </row>
    <row r="250" spans="1:22" x14ac:dyDescent="0.2">
      <c r="A250" s="308" t="s">
        <v>311</v>
      </c>
      <c r="B250" s="308" t="s">
        <v>1195</v>
      </c>
      <c r="C250" s="308" t="s">
        <v>1158</v>
      </c>
      <c r="D250" s="308">
        <v>1.4424999999999999</v>
      </c>
      <c r="E250" s="308">
        <v>2002</v>
      </c>
      <c r="F250" s="308">
        <v>824</v>
      </c>
      <c r="G250" s="308">
        <v>794</v>
      </c>
      <c r="H250" s="308">
        <v>1387.8682842287697</v>
      </c>
      <c r="I250" s="308">
        <v>571.23050259965339</v>
      </c>
      <c r="J250" s="308">
        <v>955</v>
      </c>
      <c r="K250" s="308">
        <v>670</v>
      </c>
      <c r="L250" s="308">
        <v>45</v>
      </c>
      <c r="M250" s="308">
        <v>195</v>
      </c>
      <c r="N250" s="309">
        <v>0.20418848167539266</v>
      </c>
      <c r="O250" s="308">
        <v>40</v>
      </c>
      <c r="P250" s="308">
        <v>10</v>
      </c>
      <c r="Q250" s="308">
        <v>50</v>
      </c>
      <c r="R250" s="309">
        <v>5.2356020942408377E-2</v>
      </c>
      <c r="S250" s="308">
        <v>0</v>
      </c>
      <c r="T250" s="308">
        <v>0</v>
      </c>
      <c r="U250" s="308">
        <v>10</v>
      </c>
      <c r="V250" s="152" t="s">
        <v>6</v>
      </c>
    </row>
    <row r="251" spans="1:22" x14ac:dyDescent="0.2">
      <c r="A251" s="308" t="s">
        <v>312</v>
      </c>
      <c r="B251" s="308" t="s">
        <v>1195</v>
      </c>
      <c r="C251" s="308" t="s">
        <v>1158</v>
      </c>
      <c r="D251" s="308">
        <v>0.98330001831054692</v>
      </c>
      <c r="E251" s="308">
        <v>5832</v>
      </c>
      <c r="F251" s="308">
        <v>2452</v>
      </c>
      <c r="G251" s="308">
        <v>2362</v>
      </c>
      <c r="H251" s="308">
        <v>5931.048399673813</v>
      </c>
      <c r="I251" s="308">
        <v>2493.6438058985236</v>
      </c>
      <c r="J251" s="308">
        <v>2765</v>
      </c>
      <c r="K251" s="308">
        <v>1660</v>
      </c>
      <c r="L251" s="308">
        <v>130</v>
      </c>
      <c r="M251" s="308">
        <v>800</v>
      </c>
      <c r="N251" s="309">
        <v>0.28933092224231466</v>
      </c>
      <c r="O251" s="308">
        <v>115</v>
      </c>
      <c r="P251" s="308">
        <v>15</v>
      </c>
      <c r="Q251" s="308">
        <v>130</v>
      </c>
      <c r="R251" s="309">
        <v>4.701627486437613E-2</v>
      </c>
      <c r="S251" s="308">
        <v>0</v>
      </c>
      <c r="T251" s="308">
        <v>0</v>
      </c>
      <c r="U251" s="308">
        <v>40</v>
      </c>
      <c r="V251" s="152" t="s">
        <v>6</v>
      </c>
    </row>
    <row r="252" spans="1:22" x14ac:dyDescent="0.2">
      <c r="A252" s="308" t="s">
        <v>313</v>
      </c>
      <c r="B252" s="308" t="s">
        <v>1195</v>
      </c>
      <c r="C252" s="308" t="s">
        <v>1158</v>
      </c>
      <c r="D252" s="308">
        <v>3.0305999755859374</v>
      </c>
      <c r="E252" s="308">
        <v>6619</v>
      </c>
      <c r="F252" s="308">
        <v>2710</v>
      </c>
      <c r="G252" s="308">
        <v>2580</v>
      </c>
      <c r="H252" s="308">
        <v>2184.0559801101035</v>
      </c>
      <c r="I252" s="308">
        <v>894.21237439165736</v>
      </c>
      <c r="J252" s="308">
        <v>3120</v>
      </c>
      <c r="K252" s="308">
        <v>2060</v>
      </c>
      <c r="L252" s="308">
        <v>165</v>
      </c>
      <c r="M252" s="308">
        <v>735</v>
      </c>
      <c r="N252" s="309">
        <v>0.23557692307692307</v>
      </c>
      <c r="O252" s="308">
        <v>95</v>
      </c>
      <c r="P252" s="308">
        <v>15</v>
      </c>
      <c r="Q252" s="308">
        <v>110</v>
      </c>
      <c r="R252" s="309">
        <v>3.5256410256410256E-2</v>
      </c>
      <c r="S252" s="308">
        <v>0</v>
      </c>
      <c r="T252" s="308">
        <v>0</v>
      </c>
      <c r="U252" s="308">
        <v>50</v>
      </c>
      <c r="V252" s="152" t="s">
        <v>6</v>
      </c>
    </row>
    <row r="253" spans="1:22" x14ac:dyDescent="0.2">
      <c r="A253" s="308" t="s">
        <v>314</v>
      </c>
      <c r="B253" s="308" t="s">
        <v>1195</v>
      </c>
      <c r="C253" s="308" t="s">
        <v>1158</v>
      </c>
      <c r="D253" s="308">
        <v>2.0405999755859376</v>
      </c>
      <c r="E253" s="308">
        <v>3979</v>
      </c>
      <c r="F253" s="308">
        <v>1344</v>
      </c>
      <c r="G253" s="308">
        <v>1306</v>
      </c>
      <c r="H253" s="308">
        <v>1949.9167144983771</v>
      </c>
      <c r="I253" s="308">
        <v>658.62982264031632</v>
      </c>
      <c r="J253" s="308">
        <v>1515</v>
      </c>
      <c r="K253" s="308">
        <v>1235</v>
      </c>
      <c r="L253" s="308">
        <v>95</v>
      </c>
      <c r="M253" s="308">
        <v>120</v>
      </c>
      <c r="N253" s="309">
        <v>7.9207920792079209E-2</v>
      </c>
      <c r="O253" s="308">
        <v>45</v>
      </c>
      <c r="P253" s="308">
        <v>0</v>
      </c>
      <c r="Q253" s="308">
        <v>45</v>
      </c>
      <c r="R253" s="309">
        <v>2.9702970297029702E-2</v>
      </c>
      <c r="S253" s="308">
        <v>0</v>
      </c>
      <c r="T253" s="308">
        <v>0</v>
      </c>
      <c r="U253" s="308">
        <v>20</v>
      </c>
      <c r="V253" s="152" t="s">
        <v>6</v>
      </c>
    </row>
    <row r="254" spans="1:22" x14ac:dyDescent="0.2">
      <c r="A254" s="308" t="s">
        <v>315</v>
      </c>
      <c r="B254" s="308" t="s">
        <v>1195</v>
      </c>
      <c r="C254" s="308" t="s">
        <v>1158</v>
      </c>
      <c r="D254" s="308">
        <v>2.0871000671386719</v>
      </c>
      <c r="E254" s="308">
        <v>5309</v>
      </c>
      <c r="F254" s="308">
        <v>1996</v>
      </c>
      <c r="G254" s="308">
        <v>1945</v>
      </c>
      <c r="H254" s="308">
        <v>2543.7208706904121</v>
      </c>
      <c r="I254" s="308">
        <v>956.35088677680585</v>
      </c>
      <c r="J254" s="308">
        <v>2490</v>
      </c>
      <c r="K254" s="308">
        <v>1645</v>
      </c>
      <c r="L254" s="308">
        <v>175</v>
      </c>
      <c r="M254" s="308">
        <v>550</v>
      </c>
      <c r="N254" s="309">
        <v>0.22088353413654618</v>
      </c>
      <c r="O254" s="308">
        <v>65</v>
      </c>
      <c r="P254" s="308">
        <v>40</v>
      </c>
      <c r="Q254" s="308">
        <v>105</v>
      </c>
      <c r="R254" s="309">
        <v>4.2168674698795178E-2</v>
      </c>
      <c r="S254" s="308">
        <v>0</v>
      </c>
      <c r="T254" s="308">
        <v>0</v>
      </c>
      <c r="U254" s="308">
        <v>15</v>
      </c>
      <c r="V254" s="152" t="s">
        <v>6</v>
      </c>
    </row>
    <row r="255" spans="1:22" x14ac:dyDescent="0.2">
      <c r="A255" s="308" t="s">
        <v>316</v>
      </c>
      <c r="B255" s="308" t="s">
        <v>1195</v>
      </c>
      <c r="C255" s="308" t="s">
        <v>1158</v>
      </c>
      <c r="D255" s="308">
        <v>2.1274999999999999</v>
      </c>
      <c r="E255" s="308">
        <v>4395</v>
      </c>
      <c r="F255" s="308">
        <v>1614</v>
      </c>
      <c r="G255" s="308">
        <v>1567</v>
      </c>
      <c r="H255" s="308">
        <v>2065.8049353701526</v>
      </c>
      <c r="I255" s="308">
        <v>758.63689776733258</v>
      </c>
      <c r="J255" s="308">
        <v>1845</v>
      </c>
      <c r="K255" s="308">
        <v>1345</v>
      </c>
      <c r="L255" s="308">
        <v>100</v>
      </c>
      <c r="M255" s="308">
        <v>365</v>
      </c>
      <c r="N255" s="309">
        <v>0.19783197831978319</v>
      </c>
      <c r="O255" s="308">
        <v>35</v>
      </c>
      <c r="P255" s="308">
        <v>0</v>
      </c>
      <c r="Q255" s="308">
        <v>35</v>
      </c>
      <c r="R255" s="309">
        <v>1.8970189701897018E-2</v>
      </c>
      <c r="S255" s="308">
        <v>0</v>
      </c>
      <c r="T255" s="308">
        <v>10</v>
      </c>
      <c r="U255" s="308">
        <v>10</v>
      </c>
      <c r="V255" s="152" t="s">
        <v>6</v>
      </c>
    </row>
    <row r="256" spans="1:22" x14ac:dyDescent="0.2">
      <c r="A256" s="308" t="s">
        <v>317</v>
      </c>
      <c r="B256" s="308" t="s">
        <v>1195</v>
      </c>
      <c r="C256" s="308" t="s">
        <v>1158</v>
      </c>
      <c r="D256" s="308">
        <v>1.3846000671386718</v>
      </c>
      <c r="E256" s="308">
        <v>2579</v>
      </c>
      <c r="F256" s="308">
        <v>926</v>
      </c>
      <c r="G256" s="308">
        <v>912</v>
      </c>
      <c r="H256" s="308">
        <v>1862.6317167018492</v>
      </c>
      <c r="I256" s="308">
        <v>668.78517629542944</v>
      </c>
      <c r="J256" s="308">
        <v>1190</v>
      </c>
      <c r="K256" s="308">
        <v>855</v>
      </c>
      <c r="L256" s="308">
        <v>130</v>
      </c>
      <c r="M256" s="308">
        <v>160</v>
      </c>
      <c r="N256" s="309">
        <v>0.13445378151260504</v>
      </c>
      <c r="O256" s="308">
        <v>25</v>
      </c>
      <c r="P256" s="308">
        <v>10</v>
      </c>
      <c r="Q256" s="308">
        <v>35</v>
      </c>
      <c r="R256" s="309">
        <v>2.9411764705882353E-2</v>
      </c>
      <c r="S256" s="308">
        <v>0</v>
      </c>
      <c r="T256" s="308">
        <v>0</v>
      </c>
      <c r="U256" s="308">
        <v>20</v>
      </c>
      <c r="V256" s="152" t="s">
        <v>6</v>
      </c>
    </row>
    <row r="257" spans="1:22" x14ac:dyDescent="0.2">
      <c r="A257" s="308" t="s">
        <v>318</v>
      </c>
      <c r="B257" s="308" t="s">
        <v>1195</v>
      </c>
      <c r="C257" s="308" t="s">
        <v>1158</v>
      </c>
      <c r="D257" s="308">
        <v>1.0601000213623046</v>
      </c>
      <c r="E257" s="308">
        <v>5429</v>
      </c>
      <c r="F257" s="308">
        <v>2035</v>
      </c>
      <c r="G257" s="308">
        <v>1976</v>
      </c>
      <c r="H257" s="308">
        <v>5121.2148765201846</v>
      </c>
      <c r="I257" s="308">
        <v>1919.6301848809312</v>
      </c>
      <c r="J257" s="308">
        <v>2580</v>
      </c>
      <c r="K257" s="308">
        <v>1620</v>
      </c>
      <c r="L257" s="308">
        <v>180</v>
      </c>
      <c r="M257" s="308">
        <v>710</v>
      </c>
      <c r="N257" s="309">
        <v>0.27519379844961239</v>
      </c>
      <c r="O257" s="308">
        <v>45</v>
      </c>
      <c r="P257" s="308">
        <v>20</v>
      </c>
      <c r="Q257" s="308">
        <v>65</v>
      </c>
      <c r="R257" s="309">
        <v>2.5193798449612403E-2</v>
      </c>
      <c r="S257" s="308">
        <v>0</v>
      </c>
      <c r="T257" s="308">
        <v>0</v>
      </c>
      <c r="U257" s="308">
        <v>0</v>
      </c>
      <c r="V257" s="152" t="s">
        <v>6</v>
      </c>
    </row>
    <row r="258" spans="1:22" x14ac:dyDescent="0.2">
      <c r="A258" s="308" t="s">
        <v>319</v>
      </c>
      <c r="B258" s="308" t="s">
        <v>1195</v>
      </c>
      <c r="C258" s="308" t="s">
        <v>1158</v>
      </c>
      <c r="D258" s="308">
        <v>0.98199996948242185</v>
      </c>
      <c r="E258" s="308">
        <v>6435</v>
      </c>
      <c r="F258" s="308">
        <v>2550</v>
      </c>
      <c r="G258" s="308">
        <v>2444</v>
      </c>
      <c r="H258" s="308">
        <v>6552.9533604687031</v>
      </c>
      <c r="I258" s="308">
        <v>2596.7414248943578</v>
      </c>
      <c r="J258" s="308">
        <v>2995</v>
      </c>
      <c r="K258" s="308">
        <v>1790</v>
      </c>
      <c r="L258" s="308">
        <v>235</v>
      </c>
      <c r="M258" s="308">
        <v>810</v>
      </c>
      <c r="N258" s="309">
        <v>0.27045075125208679</v>
      </c>
      <c r="O258" s="308">
        <v>100</v>
      </c>
      <c r="P258" s="308">
        <v>45</v>
      </c>
      <c r="Q258" s="308">
        <v>145</v>
      </c>
      <c r="R258" s="309">
        <v>4.8414023372287146E-2</v>
      </c>
      <c r="S258" s="308">
        <v>0</v>
      </c>
      <c r="T258" s="308">
        <v>0</v>
      </c>
      <c r="U258" s="308">
        <v>15</v>
      </c>
      <c r="V258" s="152" t="s">
        <v>6</v>
      </c>
    </row>
    <row r="259" spans="1:22" x14ac:dyDescent="0.2">
      <c r="A259" s="308" t="s">
        <v>320</v>
      </c>
      <c r="B259" s="308" t="s">
        <v>1195</v>
      </c>
      <c r="C259" s="308" t="s">
        <v>1158</v>
      </c>
      <c r="D259" s="308">
        <v>3.9572000122070312</v>
      </c>
      <c r="E259" s="308">
        <v>6130</v>
      </c>
      <c r="F259" s="308">
        <v>2248</v>
      </c>
      <c r="G259" s="308">
        <v>2201</v>
      </c>
      <c r="H259" s="308">
        <v>1549.0750988300799</v>
      </c>
      <c r="I259" s="308">
        <v>568.07843754812711</v>
      </c>
      <c r="J259" s="308">
        <v>2815</v>
      </c>
      <c r="K259" s="308">
        <v>1960</v>
      </c>
      <c r="L259" s="308">
        <v>105</v>
      </c>
      <c r="M259" s="308">
        <v>640</v>
      </c>
      <c r="N259" s="309">
        <v>0.22735346358792186</v>
      </c>
      <c r="O259" s="308">
        <v>95</v>
      </c>
      <c r="P259" s="308">
        <v>0</v>
      </c>
      <c r="Q259" s="308">
        <v>95</v>
      </c>
      <c r="R259" s="309">
        <v>3.3747779751332148E-2</v>
      </c>
      <c r="S259" s="308">
        <v>0</v>
      </c>
      <c r="T259" s="308">
        <v>0</v>
      </c>
      <c r="U259" s="308">
        <v>20</v>
      </c>
      <c r="V259" s="152" t="s">
        <v>6</v>
      </c>
    </row>
    <row r="260" spans="1:22" x14ac:dyDescent="0.2">
      <c r="A260" s="310" t="s">
        <v>321</v>
      </c>
      <c r="B260" s="310" t="s">
        <v>1195</v>
      </c>
      <c r="C260" s="310" t="s">
        <v>1158</v>
      </c>
      <c r="D260" s="310">
        <v>1.178499984741211</v>
      </c>
      <c r="E260" s="310">
        <v>5962</v>
      </c>
      <c r="F260" s="310">
        <v>2124</v>
      </c>
      <c r="G260" s="310">
        <v>1962</v>
      </c>
      <c r="H260" s="310">
        <v>5058.973336609085</v>
      </c>
      <c r="I260" s="310">
        <v>1802.2910712777082</v>
      </c>
      <c r="J260" s="310">
        <v>2620</v>
      </c>
      <c r="K260" s="310">
        <v>1385</v>
      </c>
      <c r="L260" s="310">
        <v>210</v>
      </c>
      <c r="M260" s="310">
        <v>940</v>
      </c>
      <c r="N260" s="311">
        <v>0.35877862595419846</v>
      </c>
      <c r="O260" s="310">
        <v>60</v>
      </c>
      <c r="P260" s="310">
        <v>20</v>
      </c>
      <c r="Q260" s="310">
        <v>80</v>
      </c>
      <c r="R260" s="311">
        <v>3.0534351145038167E-2</v>
      </c>
      <c r="S260" s="310">
        <v>0</v>
      </c>
      <c r="T260" s="310">
        <v>0</v>
      </c>
      <c r="U260" s="310">
        <v>10</v>
      </c>
      <c r="V260" s="200" t="s">
        <v>5</v>
      </c>
    </row>
    <row r="261" spans="1:22" x14ac:dyDescent="0.2">
      <c r="A261" s="308" t="s">
        <v>322</v>
      </c>
      <c r="B261" s="308" t="s">
        <v>1195</v>
      </c>
      <c r="C261" s="308" t="s">
        <v>1158</v>
      </c>
      <c r="D261" s="308">
        <v>0.95709999084472652</v>
      </c>
      <c r="E261" s="308">
        <v>2782</v>
      </c>
      <c r="F261" s="308">
        <v>1042</v>
      </c>
      <c r="G261" s="308">
        <v>1011</v>
      </c>
      <c r="H261" s="308">
        <v>2906.6973426095592</v>
      </c>
      <c r="I261" s="308">
        <v>1088.7054748379442</v>
      </c>
      <c r="J261" s="308">
        <v>1170</v>
      </c>
      <c r="K261" s="308">
        <v>815</v>
      </c>
      <c r="L261" s="308">
        <v>110</v>
      </c>
      <c r="M261" s="308">
        <v>215</v>
      </c>
      <c r="N261" s="309">
        <v>0.18376068376068377</v>
      </c>
      <c r="O261" s="308">
        <v>15</v>
      </c>
      <c r="P261" s="308">
        <v>10</v>
      </c>
      <c r="Q261" s="308">
        <v>25</v>
      </c>
      <c r="R261" s="309">
        <v>2.1367521367521368E-2</v>
      </c>
      <c r="S261" s="308">
        <v>0</v>
      </c>
      <c r="T261" s="308">
        <v>0</v>
      </c>
      <c r="U261" s="308">
        <v>0</v>
      </c>
      <c r="V261" s="152" t="s">
        <v>6</v>
      </c>
    </row>
    <row r="262" spans="1:22" x14ac:dyDescent="0.2">
      <c r="A262" s="308" t="s">
        <v>323</v>
      </c>
      <c r="B262" s="308" t="s">
        <v>1195</v>
      </c>
      <c r="C262" s="308" t="s">
        <v>1158</v>
      </c>
      <c r="D262" s="308">
        <v>1.0697000122070313</v>
      </c>
      <c r="E262" s="308">
        <v>5522</v>
      </c>
      <c r="F262" s="308">
        <v>2494</v>
      </c>
      <c r="G262" s="308">
        <v>2388</v>
      </c>
      <c r="H262" s="308">
        <v>5162.1949490370434</v>
      </c>
      <c r="I262" s="308">
        <v>2331.4947850232497</v>
      </c>
      <c r="J262" s="308">
        <v>2260</v>
      </c>
      <c r="K262" s="308">
        <v>1420</v>
      </c>
      <c r="L262" s="308">
        <v>210</v>
      </c>
      <c r="M262" s="308">
        <v>510</v>
      </c>
      <c r="N262" s="309">
        <v>0.22566371681415928</v>
      </c>
      <c r="O262" s="308">
        <v>75</v>
      </c>
      <c r="P262" s="308">
        <v>10</v>
      </c>
      <c r="Q262" s="308">
        <v>85</v>
      </c>
      <c r="R262" s="309">
        <v>3.7610619469026552E-2</v>
      </c>
      <c r="S262" s="308">
        <v>0</v>
      </c>
      <c r="T262" s="308">
        <v>20</v>
      </c>
      <c r="U262" s="308">
        <v>0</v>
      </c>
      <c r="V262" s="152" t="s">
        <v>6</v>
      </c>
    </row>
    <row r="263" spans="1:22" x14ac:dyDescent="0.2">
      <c r="A263" s="308" t="s">
        <v>324</v>
      </c>
      <c r="B263" s="308" t="s">
        <v>1195</v>
      </c>
      <c r="C263" s="308" t="s">
        <v>1158</v>
      </c>
      <c r="D263" s="308">
        <v>1.0373000335693359</v>
      </c>
      <c r="E263" s="308">
        <v>3285</v>
      </c>
      <c r="F263" s="308">
        <v>1255</v>
      </c>
      <c r="G263" s="308">
        <v>1229</v>
      </c>
      <c r="H263" s="308">
        <v>3166.8754397860744</v>
      </c>
      <c r="I263" s="308">
        <v>1209.8717433581501</v>
      </c>
      <c r="J263" s="308">
        <v>1500</v>
      </c>
      <c r="K263" s="308">
        <v>1115</v>
      </c>
      <c r="L263" s="308">
        <v>65</v>
      </c>
      <c r="M263" s="308">
        <v>260</v>
      </c>
      <c r="N263" s="309">
        <v>0.17333333333333334</v>
      </c>
      <c r="O263" s="308">
        <v>50</v>
      </c>
      <c r="P263" s="308">
        <v>0</v>
      </c>
      <c r="Q263" s="308">
        <v>50</v>
      </c>
      <c r="R263" s="309">
        <v>3.3333333333333333E-2</v>
      </c>
      <c r="S263" s="308">
        <v>0</v>
      </c>
      <c r="T263" s="308">
        <v>0</v>
      </c>
      <c r="U263" s="308">
        <v>10</v>
      </c>
      <c r="V263" s="152" t="s">
        <v>6</v>
      </c>
    </row>
    <row r="264" spans="1:22" x14ac:dyDescent="0.2">
      <c r="A264" s="308" t="s">
        <v>325</v>
      </c>
      <c r="B264" s="308" t="s">
        <v>1195</v>
      </c>
      <c r="C264" s="308" t="s">
        <v>1158</v>
      </c>
      <c r="D264" s="308">
        <v>0.98760002136230474</v>
      </c>
      <c r="E264" s="308">
        <v>5146</v>
      </c>
      <c r="F264" s="308">
        <v>2055</v>
      </c>
      <c r="G264" s="308">
        <v>1915</v>
      </c>
      <c r="H264" s="308">
        <v>5210.6114709288477</v>
      </c>
      <c r="I264" s="308">
        <v>2080.8018990980922</v>
      </c>
      <c r="J264" s="308">
        <v>2400</v>
      </c>
      <c r="K264" s="308">
        <v>1535</v>
      </c>
      <c r="L264" s="308">
        <v>195</v>
      </c>
      <c r="M264" s="308">
        <v>585</v>
      </c>
      <c r="N264" s="309">
        <v>0.24374999999999999</v>
      </c>
      <c r="O264" s="308">
        <v>40</v>
      </c>
      <c r="P264" s="308">
        <v>15</v>
      </c>
      <c r="Q264" s="308">
        <v>55</v>
      </c>
      <c r="R264" s="309">
        <v>2.2916666666666665E-2</v>
      </c>
      <c r="S264" s="308">
        <v>0</v>
      </c>
      <c r="T264" s="308">
        <v>0</v>
      </c>
      <c r="U264" s="308">
        <v>15</v>
      </c>
      <c r="V264" s="152" t="s">
        <v>6</v>
      </c>
    </row>
    <row r="265" spans="1:22" x14ac:dyDescent="0.2">
      <c r="A265" s="308" t="s">
        <v>326</v>
      </c>
      <c r="B265" s="308" t="s">
        <v>1195</v>
      </c>
      <c r="C265" s="308" t="s">
        <v>1158</v>
      </c>
      <c r="D265" s="308">
        <v>2.5278999328613283</v>
      </c>
      <c r="E265" s="308">
        <v>6323</v>
      </c>
      <c r="F265" s="308">
        <v>2488</v>
      </c>
      <c r="G265" s="308">
        <v>2327</v>
      </c>
      <c r="H265" s="308">
        <v>2501.2857185541361</v>
      </c>
      <c r="I265" s="308">
        <v>984.21617393052202</v>
      </c>
      <c r="J265" s="308">
        <v>2930</v>
      </c>
      <c r="K265" s="308">
        <v>1880</v>
      </c>
      <c r="L265" s="308">
        <v>160</v>
      </c>
      <c r="M265" s="308">
        <v>785</v>
      </c>
      <c r="N265" s="309">
        <v>0.26791808873720135</v>
      </c>
      <c r="O265" s="308">
        <v>55</v>
      </c>
      <c r="P265" s="308">
        <v>10</v>
      </c>
      <c r="Q265" s="308">
        <v>65</v>
      </c>
      <c r="R265" s="309">
        <v>2.2184300341296929E-2</v>
      </c>
      <c r="S265" s="308">
        <v>0</v>
      </c>
      <c r="T265" s="308">
        <v>10</v>
      </c>
      <c r="U265" s="308">
        <v>35</v>
      </c>
      <c r="V265" s="152" t="s">
        <v>6</v>
      </c>
    </row>
    <row r="266" spans="1:22" x14ac:dyDescent="0.2">
      <c r="A266" s="308" t="s">
        <v>327</v>
      </c>
      <c r="B266" s="308" t="s">
        <v>1195</v>
      </c>
      <c r="C266" s="308" t="s">
        <v>1158</v>
      </c>
      <c r="D266" s="308">
        <v>1.2726000213623048</v>
      </c>
      <c r="E266" s="308">
        <v>3356</v>
      </c>
      <c r="F266" s="308">
        <v>1280</v>
      </c>
      <c r="G266" s="308">
        <v>1254</v>
      </c>
      <c r="H266" s="308">
        <v>2637.1208106750132</v>
      </c>
      <c r="I266" s="308">
        <v>1005.814850317049</v>
      </c>
      <c r="J266" s="308">
        <v>1455</v>
      </c>
      <c r="K266" s="308">
        <v>1070</v>
      </c>
      <c r="L266" s="308">
        <v>95</v>
      </c>
      <c r="M266" s="308">
        <v>240</v>
      </c>
      <c r="N266" s="309">
        <v>0.16494845360824742</v>
      </c>
      <c r="O266" s="308">
        <v>30</v>
      </c>
      <c r="P266" s="308">
        <v>0</v>
      </c>
      <c r="Q266" s="308">
        <v>30</v>
      </c>
      <c r="R266" s="309">
        <v>2.0618556701030927E-2</v>
      </c>
      <c r="S266" s="308">
        <v>0</v>
      </c>
      <c r="T266" s="308">
        <v>0</v>
      </c>
      <c r="U266" s="308">
        <v>20</v>
      </c>
      <c r="V266" s="152" t="s">
        <v>6</v>
      </c>
    </row>
    <row r="267" spans="1:22" x14ac:dyDescent="0.2">
      <c r="A267" s="308" t="s">
        <v>328</v>
      </c>
      <c r="B267" s="308" t="s">
        <v>1195</v>
      </c>
      <c r="C267" s="308" t="s">
        <v>1158</v>
      </c>
      <c r="D267" s="308">
        <v>1.043499984741211</v>
      </c>
      <c r="E267" s="308">
        <v>5857</v>
      </c>
      <c r="F267" s="308">
        <v>2649</v>
      </c>
      <c r="G267" s="308">
        <v>2561</v>
      </c>
      <c r="H267" s="308">
        <v>5612.8414812124238</v>
      </c>
      <c r="I267" s="308">
        <v>2538.5721502017605</v>
      </c>
      <c r="J267" s="308">
        <v>2200</v>
      </c>
      <c r="K267" s="308">
        <v>1385</v>
      </c>
      <c r="L267" s="308">
        <v>150</v>
      </c>
      <c r="M267" s="308">
        <v>560</v>
      </c>
      <c r="N267" s="309">
        <v>0.25454545454545452</v>
      </c>
      <c r="O267" s="308">
        <v>80</v>
      </c>
      <c r="P267" s="308">
        <v>0</v>
      </c>
      <c r="Q267" s="308">
        <v>80</v>
      </c>
      <c r="R267" s="309">
        <v>3.6363636363636362E-2</v>
      </c>
      <c r="S267" s="308">
        <v>0</v>
      </c>
      <c r="T267" s="308">
        <v>0</v>
      </c>
      <c r="U267" s="308">
        <v>15</v>
      </c>
      <c r="V267" s="152" t="s">
        <v>6</v>
      </c>
    </row>
    <row r="268" spans="1:22" x14ac:dyDescent="0.2">
      <c r="A268" s="308" t="s">
        <v>329</v>
      </c>
      <c r="B268" s="308" t="s">
        <v>1195</v>
      </c>
      <c r="C268" s="308" t="s">
        <v>1158</v>
      </c>
      <c r="D268" s="308">
        <v>1.0895999908447265</v>
      </c>
      <c r="E268" s="308">
        <v>2989</v>
      </c>
      <c r="F268" s="308">
        <v>1014</v>
      </c>
      <c r="G268" s="308">
        <v>988</v>
      </c>
      <c r="H268" s="308">
        <v>2743.2085399365128</v>
      </c>
      <c r="I268" s="308">
        <v>930.61674790753568</v>
      </c>
      <c r="J268" s="308">
        <v>1285</v>
      </c>
      <c r="K268" s="308">
        <v>935</v>
      </c>
      <c r="L268" s="308">
        <v>55</v>
      </c>
      <c r="M268" s="308">
        <v>255</v>
      </c>
      <c r="N268" s="309">
        <v>0.19844357976653695</v>
      </c>
      <c r="O268" s="308">
        <v>30</v>
      </c>
      <c r="P268" s="308">
        <v>0</v>
      </c>
      <c r="Q268" s="308">
        <v>30</v>
      </c>
      <c r="R268" s="309">
        <v>2.3346303501945526E-2</v>
      </c>
      <c r="S268" s="308">
        <v>0</v>
      </c>
      <c r="T268" s="308">
        <v>0</v>
      </c>
      <c r="U268" s="308">
        <v>0</v>
      </c>
      <c r="V268" s="152" t="s">
        <v>6</v>
      </c>
    </row>
    <row r="269" spans="1:22" x14ac:dyDescent="0.2">
      <c r="A269" s="310" t="s">
        <v>330</v>
      </c>
      <c r="B269" s="310" t="s">
        <v>1195</v>
      </c>
      <c r="C269" s="310" t="s">
        <v>1158</v>
      </c>
      <c r="D269" s="310">
        <v>0.60099998474121097</v>
      </c>
      <c r="E269" s="310">
        <v>1685</v>
      </c>
      <c r="F269" s="310">
        <v>603</v>
      </c>
      <c r="G269" s="310">
        <v>587</v>
      </c>
      <c r="H269" s="310">
        <v>2803.6606369059336</v>
      </c>
      <c r="I269" s="310">
        <v>1003.3278124951205</v>
      </c>
      <c r="J269" s="310">
        <v>570</v>
      </c>
      <c r="K269" s="310">
        <v>340</v>
      </c>
      <c r="L269" s="310">
        <v>20</v>
      </c>
      <c r="M269" s="310">
        <v>215</v>
      </c>
      <c r="N269" s="311">
        <v>0.37719298245614036</v>
      </c>
      <c r="O269" s="310">
        <v>0</v>
      </c>
      <c r="P269" s="310">
        <v>0</v>
      </c>
      <c r="Q269" s="310">
        <v>0</v>
      </c>
      <c r="R269" s="311">
        <v>0</v>
      </c>
      <c r="S269" s="310">
        <v>0</v>
      </c>
      <c r="T269" s="310">
        <v>0</v>
      </c>
      <c r="U269" s="310">
        <v>0</v>
      </c>
      <c r="V269" s="200" t="s">
        <v>5</v>
      </c>
    </row>
    <row r="270" spans="1:22" x14ac:dyDescent="0.2">
      <c r="A270" s="308" t="s">
        <v>331</v>
      </c>
      <c r="B270" s="308" t="s">
        <v>1195</v>
      </c>
      <c r="C270" s="308" t="s">
        <v>1158</v>
      </c>
      <c r="D270" s="308">
        <v>0.30950000762939456</v>
      </c>
      <c r="E270" s="308">
        <v>6699</v>
      </c>
      <c r="F270" s="308">
        <v>2229</v>
      </c>
      <c r="G270" s="308">
        <v>2154</v>
      </c>
      <c r="H270" s="308">
        <v>21644.587511679812</v>
      </c>
      <c r="I270" s="308">
        <v>7201.9384331294668</v>
      </c>
      <c r="J270" s="308">
        <v>2350</v>
      </c>
      <c r="K270" s="308">
        <v>1325</v>
      </c>
      <c r="L270" s="308">
        <v>205</v>
      </c>
      <c r="M270" s="308">
        <v>685</v>
      </c>
      <c r="N270" s="309">
        <v>0.29148936170212764</v>
      </c>
      <c r="O270" s="308">
        <v>95</v>
      </c>
      <c r="P270" s="308">
        <v>0</v>
      </c>
      <c r="Q270" s="308">
        <v>95</v>
      </c>
      <c r="R270" s="309">
        <v>4.042553191489362E-2</v>
      </c>
      <c r="S270" s="308">
        <v>0</v>
      </c>
      <c r="T270" s="308">
        <v>25</v>
      </c>
      <c r="U270" s="308">
        <v>15</v>
      </c>
      <c r="V270" s="152" t="s">
        <v>6</v>
      </c>
    </row>
    <row r="271" spans="1:22" x14ac:dyDescent="0.2">
      <c r="A271" s="308" t="s">
        <v>332</v>
      </c>
      <c r="B271" s="308" t="s">
        <v>1195</v>
      </c>
      <c r="C271" s="308" t="s">
        <v>1158</v>
      </c>
      <c r="D271" s="308">
        <v>1.207300033569336</v>
      </c>
      <c r="E271" s="308">
        <v>3232</v>
      </c>
      <c r="F271" s="308">
        <v>1300</v>
      </c>
      <c r="G271" s="308">
        <v>1222</v>
      </c>
      <c r="H271" s="308">
        <v>2677.0478838178415</v>
      </c>
      <c r="I271" s="308">
        <v>1076.7828740603941</v>
      </c>
      <c r="J271" s="308">
        <v>1620</v>
      </c>
      <c r="K271" s="308">
        <v>955</v>
      </c>
      <c r="L271" s="308">
        <v>155</v>
      </c>
      <c r="M271" s="308">
        <v>445</v>
      </c>
      <c r="N271" s="309">
        <v>0.27469135802469136</v>
      </c>
      <c r="O271" s="308">
        <v>25</v>
      </c>
      <c r="P271" s="308">
        <v>20</v>
      </c>
      <c r="Q271" s="308">
        <v>45</v>
      </c>
      <c r="R271" s="309">
        <v>2.7777777777777776E-2</v>
      </c>
      <c r="S271" s="308">
        <v>0</v>
      </c>
      <c r="T271" s="308">
        <v>0</v>
      </c>
      <c r="U271" s="308">
        <v>10</v>
      </c>
      <c r="V271" s="152" t="s">
        <v>6</v>
      </c>
    </row>
    <row r="272" spans="1:22" x14ac:dyDescent="0.2">
      <c r="A272" s="308" t="s">
        <v>333</v>
      </c>
      <c r="B272" s="308" t="s">
        <v>1195</v>
      </c>
      <c r="C272" s="308" t="s">
        <v>1158</v>
      </c>
      <c r="D272" s="308">
        <v>1.438699951171875</v>
      </c>
      <c r="E272" s="308">
        <v>3520</v>
      </c>
      <c r="F272" s="308">
        <v>1301</v>
      </c>
      <c r="G272" s="308">
        <v>1242</v>
      </c>
      <c r="H272" s="308">
        <v>2446.6533116462733</v>
      </c>
      <c r="I272" s="308">
        <v>904.288624560171</v>
      </c>
      <c r="J272" s="308">
        <v>1605</v>
      </c>
      <c r="K272" s="308">
        <v>1030</v>
      </c>
      <c r="L272" s="308">
        <v>115</v>
      </c>
      <c r="M272" s="308">
        <v>400</v>
      </c>
      <c r="N272" s="309">
        <v>0.24922118380062305</v>
      </c>
      <c r="O272" s="308">
        <v>35</v>
      </c>
      <c r="P272" s="308">
        <v>15</v>
      </c>
      <c r="Q272" s="308">
        <v>50</v>
      </c>
      <c r="R272" s="309">
        <v>3.1152647975077882E-2</v>
      </c>
      <c r="S272" s="308">
        <v>0</v>
      </c>
      <c r="T272" s="308">
        <v>10</v>
      </c>
      <c r="U272" s="308">
        <v>0</v>
      </c>
      <c r="V272" s="152" t="s">
        <v>6</v>
      </c>
    </row>
    <row r="273" spans="1:22" x14ac:dyDescent="0.2">
      <c r="A273" s="308" t="s">
        <v>334</v>
      </c>
      <c r="B273" s="308" t="s">
        <v>1195</v>
      </c>
      <c r="C273" s="308" t="s">
        <v>1158</v>
      </c>
      <c r="D273" s="308">
        <v>1.4236999511718751</v>
      </c>
      <c r="E273" s="308">
        <v>5917</v>
      </c>
      <c r="F273" s="308">
        <v>1977</v>
      </c>
      <c r="G273" s="308">
        <v>1892</v>
      </c>
      <c r="H273" s="308">
        <v>4156.0723487625337</v>
      </c>
      <c r="I273" s="308">
        <v>1388.6352938150296</v>
      </c>
      <c r="J273" s="308">
        <v>2525</v>
      </c>
      <c r="K273" s="308">
        <v>1480</v>
      </c>
      <c r="L273" s="308">
        <v>185</v>
      </c>
      <c r="M273" s="308">
        <v>790</v>
      </c>
      <c r="N273" s="309">
        <v>0.31287128712871287</v>
      </c>
      <c r="O273" s="308">
        <v>40</v>
      </c>
      <c r="P273" s="308">
        <v>10</v>
      </c>
      <c r="Q273" s="308">
        <v>50</v>
      </c>
      <c r="R273" s="309">
        <v>1.9801980198019802E-2</v>
      </c>
      <c r="S273" s="308">
        <v>0</v>
      </c>
      <c r="T273" s="308">
        <v>0</v>
      </c>
      <c r="U273" s="308">
        <v>20</v>
      </c>
      <c r="V273" s="152" t="s">
        <v>6</v>
      </c>
    </row>
    <row r="274" spans="1:22" x14ac:dyDescent="0.2">
      <c r="A274" s="308" t="s">
        <v>335</v>
      </c>
      <c r="B274" s="308" t="s">
        <v>1195</v>
      </c>
      <c r="C274" s="308" t="s">
        <v>1158</v>
      </c>
      <c r="D274" s="308">
        <v>1.4232000732421874</v>
      </c>
      <c r="E274" s="308">
        <v>7089</v>
      </c>
      <c r="F274" s="308">
        <v>2746</v>
      </c>
      <c r="G274" s="308">
        <v>2609</v>
      </c>
      <c r="H274" s="308">
        <v>4981.0284114520682</v>
      </c>
      <c r="I274" s="308">
        <v>1929.4546505638848</v>
      </c>
      <c r="J274" s="308">
        <v>3315</v>
      </c>
      <c r="K274" s="308">
        <v>2115</v>
      </c>
      <c r="L274" s="308">
        <v>210</v>
      </c>
      <c r="M274" s="308">
        <v>775</v>
      </c>
      <c r="N274" s="309">
        <v>0.23378582202111614</v>
      </c>
      <c r="O274" s="308">
        <v>145</v>
      </c>
      <c r="P274" s="308">
        <v>0</v>
      </c>
      <c r="Q274" s="308">
        <v>145</v>
      </c>
      <c r="R274" s="309">
        <v>4.3740573152337855E-2</v>
      </c>
      <c r="S274" s="308">
        <v>0</v>
      </c>
      <c r="T274" s="308">
        <v>15</v>
      </c>
      <c r="U274" s="308">
        <v>55</v>
      </c>
      <c r="V274" s="152" t="s">
        <v>6</v>
      </c>
    </row>
    <row r="275" spans="1:22" x14ac:dyDescent="0.2">
      <c r="A275" s="308" t="s">
        <v>336</v>
      </c>
      <c r="B275" s="308" t="s">
        <v>1195</v>
      </c>
      <c r="C275" s="308" t="s">
        <v>1158</v>
      </c>
      <c r="D275" s="308">
        <v>1.0663999938964843</v>
      </c>
      <c r="E275" s="308">
        <v>3636</v>
      </c>
      <c r="F275" s="308">
        <v>1316</v>
      </c>
      <c r="G275" s="308">
        <v>1273</v>
      </c>
      <c r="H275" s="308">
        <v>3409.6024201149303</v>
      </c>
      <c r="I275" s="308">
        <v>1234.0585216917625</v>
      </c>
      <c r="J275" s="308">
        <v>1485</v>
      </c>
      <c r="K275" s="308">
        <v>965</v>
      </c>
      <c r="L275" s="308">
        <v>155</v>
      </c>
      <c r="M275" s="308">
        <v>310</v>
      </c>
      <c r="N275" s="309">
        <v>0.20875420875420875</v>
      </c>
      <c r="O275" s="308">
        <v>45</v>
      </c>
      <c r="P275" s="308">
        <v>10</v>
      </c>
      <c r="Q275" s="308">
        <v>55</v>
      </c>
      <c r="R275" s="309">
        <v>3.7037037037037035E-2</v>
      </c>
      <c r="S275" s="308">
        <v>0</v>
      </c>
      <c r="T275" s="308">
        <v>0</v>
      </c>
      <c r="U275" s="308">
        <v>0</v>
      </c>
      <c r="V275" s="152" t="s">
        <v>6</v>
      </c>
    </row>
    <row r="276" spans="1:22" x14ac:dyDescent="0.2">
      <c r="A276" s="308" t="s">
        <v>337</v>
      </c>
      <c r="B276" s="308" t="s">
        <v>1195</v>
      </c>
      <c r="C276" s="308" t="s">
        <v>1158</v>
      </c>
      <c r="D276" s="308">
        <v>17.39780029296875</v>
      </c>
      <c r="E276" s="308">
        <v>7319</v>
      </c>
      <c r="F276" s="308">
        <v>1882</v>
      </c>
      <c r="G276" s="308">
        <v>1756</v>
      </c>
      <c r="H276" s="308">
        <v>420.68536692871135</v>
      </c>
      <c r="I276" s="308">
        <v>108.17459496650289</v>
      </c>
      <c r="J276" s="308">
        <v>3185</v>
      </c>
      <c r="K276" s="308">
        <v>2110</v>
      </c>
      <c r="L276" s="308">
        <v>315</v>
      </c>
      <c r="M276" s="308">
        <v>580</v>
      </c>
      <c r="N276" s="309">
        <v>0.18210361067503925</v>
      </c>
      <c r="O276" s="308">
        <v>100</v>
      </c>
      <c r="P276" s="308">
        <v>20</v>
      </c>
      <c r="Q276" s="308">
        <v>120</v>
      </c>
      <c r="R276" s="309">
        <v>3.7676609105180531E-2</v>
      </c>
      <c r="S276" s="308">
        <v>0</v>
      </c>
      <c r="T276" s="308">
        <v>40</v>
      </c>
      <c r="U276" s="308">
        <v>15</v>
      </c>
      <c r="V276" s="152" t="s">
        <v>6</v>
      </c>
    </row>
    <row r="277" spans="1:22" x14ac:dyDescent="0.2">
      <c r="A277" s="308" t="s">
        <v>338</v>
      </c>
      <c r="B277" s="308" t="s">
        <v>1195</v>
      </c>
      <c r="C277" s="308" t="s">
        <v>1158</v>
      </c>
      <c r="D277" s="308">
        <v>3.2407000732421873</v>
      </c>
      <c r="E277" s="308">
        <v>6696</v>
      </c>
      <c r="F277" s="308">
        <v>2236</v>
      </c>
      <c r="G277" s="308">
        <v>2166</v>
      </c>
      <c r="H277" s="308">
        <v>2066.2202143566242</v>
      </c>
      <c r="I277" s="308">
        <v>689.97437265552742</v>
      </c>
      <c r="J277" s="308">
        <v>3005</v>
      </c>
      <c r="K277" s="308">
        <v>1905</v>
      </c>
      <c r="L277" s="308">
        <v>210</v>
      </c>
      <c r="M277" s="308">
        <v>765</v>
      </c>
      <c r="N277" s="309">
        <v>0.25457570715474209</v>
      </c>
      <c r="O277" s="308">
        <v>75</v>
      </c>
      <c r="P277" s="308">
        <v>20</v>
      </c>
      <c r="Q277" s="308">
        <v>95</v>
      </c>
      <c r="R277" s="309">
        <v>3.1613976705490848E-2</v>
      </c>
      <c r="S277" s="308">
        <v>0</v>
      </c>
      <c r="T277" s="308">
        <v>0</v>
      </c>
      <c r="U277" s="308">
        <v>20</v>
      </c>
      <c r="V277" s="152" t="s">
        <v>6</v>
      </c>
    </row>
    <row r="278" spans="1:22" x14ac:dyDescent="0.2">
      <c r="A278" s="308" t="s">
        <v>339</v>
      </c>
      <c r="B278" s="308" t="s">
        <v>1195</v>
      </c>
      <c r="C278" s="308" t="s">
        <v>1158</v>
      </c>
      <c r="D278" s="308">
        <v>1.2077999877929688</v>
      </c>
      <c r="E278" s="308">
        <v>5795</v>
      </c>
      <c r="F278" s="308">
        <v>1822</v>
      </c>
      <c r="G278" s="308">
        <v>1756</v>
      </c>
      <c r="H278" s="308">
        <v>4797.9798464721725</v>
      </c>
      <c r="I278" s="308">
        <v>1508.5279172169626</v>
      </c>
      <c r="J278" s="308">
        <v>1980</v>
      </c>
      <c r="K278" s="308">
        <v>1210</v>
      </c>
      <c r="L278" s="308">
        <v>110</v>
      </c>
      <c r="M278" s="308">
        <v>610</v>
      </c>
      <c r="N278" s="309">
        <v>0.30808080808080807</v>
      </c>
      <c r="O278" s="308">
        <v>40</v>
      </c>
      <c r="P278" s="308">
        <v>0</v>
      </c>
      <c r="Q278" s="308">
        <v>40</v>
      </c>
      <c r="R278" s="309">
        <v>2.0202020202020204E-2</v>
      </c>
      <c r="S278" s="308">
        <v>0</v>
      </c>
      <c r="T278" s="308">
        <v>0</v>
      </c>
      <c r="U278" s="308">
        <v>0</v>
      </c>
      <c r="V278" s="152" t="s">
        <v>6</v>
      </c>
    </row>
    <row r="279" spans="1:22" x14ac:dyDescent="0.2">
      <c r="A279" s="308" t="s">
        <v>340</v>
      </c>
      <c r="B279" s="308" t="s">
        <v>1195</v>
      </c>
      <c r="C279" s="308" t="s">
        <v>1158</v>
      </c>
      <c r="D279" s="308">
        <v>3.7544000244140623</v>
      </c>
      <c r="E279" s="308">
        <v>2824</v>
      </c>
      <c r="F279" s="308">
        <v>772</v>
      </c>
      <c r="G279" s="308">
        <v>754</v>
      </c>
      <c r="H279" s="308">
        <v>752.18409909336526</v>
      </c>
      <c r="I279" s="308">
        <v>205.6253981940786</v>
      </c>
      <c r="J279" s="308">
        <v>1460</v>
      </c>
      <c r="K279" s="308">
        <v>880</v>
      </c>
      <c r="L279" s="308">
        <v>175</v>
      </c>
      <c r="M279" s="308">
        <v>350</v>
      </c>
      <c r="N279" s="309">
        <v>0.23972602739726026</v>
      </c>
      <c r="O279" s="308">
        <v>45</v>
      </c>
      <c r="P279" s="308">
        <v>0</v>
      </c>
      <c r="Q279" s="308">
        <v>45</v>
      </c>
      <c r="R279" s="309">
        <v>3.0821917808219176E-2</v>
      </c>
      <c r="S279" s="308">
        <v>0</v>
      </c>
      <c r="T279" s="308">
        <v>0</v>
      </c>
      <c r="U279" s="308">
        <v>0</v>
      </c>
      <c r="V279" s="152" t="s">
        <v>6</v>
      </c>
    </row>
    <row r="280" spans="1:22" x14ac:dyDescent="0.2">
      <c r="A280" s="308" t="s">
        <v>341</v>
      </c>
      <c r="B280" s="308" t="s">
        <v>1195</v>
      </c>
      <c r="C280" s="308" t="s">
        <v>1158</v>
      </c>
      <c r="D280" s="308">
        <v>1.4722000122070313</v>
      </c>
      <c r="E280" s="308">
        <v>5094</v>
      </c>
      <c r="F280" s="308">
        <v>1631</v>
      </c>
      <c r="G280" s="308">
        <v>1481</v>
      </c>
      <c r="H280" s="308">
        <v>3460.1276713504367</v>
      </c>
      <c r="I280" s="308">
        <v>1107.8657699200162</v>
      </c>
      <c r="J280" s="308">
        <v>2490</v>
      </c>
      <c r="K280" s="308">
        <v>1485</v>
      </c>
      <c r="L280" s="308">
        <v>250</v>
      </c>
      <c r="M280" s="308">
        <v>590</v>
      </c>
      <c r="N280" s="309">
        <v>0.23694779116465864</v>
      </c>
      <c r="O280" s="308">
        <v>130</v>
      </c>
      <c r="P280" s="308">
        <v>0</v>
      </c>
      <c r="Q280" s="308">
        <v>130</v>
      </c>
      <c r="R280" s="309">
        <v>5.2208835341365459E-2</v>
      </c>
      <c r="S280" s="308">
        <v>0</v>
      </c>
      <c r="T280" s="308">
        <v>10</v>
      </c>
      <c r="U280" s="308">
        <v>20</v>
      </c>
      <c r="V280" s="152" t="s">
        <v>6</v>
      </c>
    </row>
    <row r="281" spans="1:22" x14ac:dyDescent="0.2">
      <c r="A281" s="308" t="s">
        <v>342</v>
      </c>
      <c r="B281" s="308" t="s">
        <v>1195</v>
      </c>
      <c r="C281" s="308" t="s">
        <v>1158</v>
      </c>
      <c r="D281" s="308">
        <v>1.1326000213623046</v>
      </c>
      <c r="E281" s="308">
        <v>4637</v>
      </c>
      <c r="F281" s="308">
        <v>1383</v>
      </c>
      <c r="G281" s="308">
        <v>1304</v>
      </c>
      <c r="H281" s="308">
        <v>4094.11964730723</v>
      </c>
      <c r="I281" s="308">
        <v>1221.0842079417509</v>
      </c>
      <c r="J281" s="308">
        <v>2020</v>
      </c>
      <c r="K281" s="308">
        <v>1110</v>
      </c>
      <c r="L281" s="308">
        <v>215</v>
      </c>
      <c r="M281" s="308">
        <v>570</v>
      </c>
      <c r="N281" s="309">
        <v>0.28217821782178215</v>
      </c>
      <c r="O281" s="308">
        <v>95</v>
      </c>
      <c r="P281" s="308">
        <v>0</v>
      </c>
      <c r="Q281" s="308">
        <v>95</v>
      </c>
      <c r="R281" s="309">
        <v>4.702970297029703E-2</v>
      </c>
      <c r="S281" s="308">
        <v>10</v>
      </c>
      <c r="T281" s="308">
        <v>10</v>
      </c>
      <c r="U281" s="308">
        <v>10</v>
      </c>
      <c r="V281" s="152" t="s">
        <v>6</v>
      </c>
    </row>
    <row r="282" spans="1:22" x14ac:dyDescent="0.2">
      <c r="A282" s="308" t="s">
        <v>343</v>
      </c>
      <c r="B282" s="308" t="s">
        <v>1195</v>
      </c>
      <c r="C282" s="308" t="s">
        <v>1158</v>
      </c>
      <c r="D282" s="308">
        <v>0.83129997253417964</v>
      </c>
      <c r="E282" s="308">
        <v>4947</v>
      </c>
      <c r="F282" s="308">
        <v>1391</v>
      </c>
      <c r="G282" s="308">
        <v>1301</v>
      </c>
      <c r="H282" s="308">
        <v>5950.9204420148108</v>
      </c>
      <c r="I282" s="308">
        <v>1673.2828653411364</v>
      </c>
      <c r="J282" s="308">
        <v>2515</v>
      </c>
      <c r="K282" s="308">
        <v>1560</v>
      </c>
      <c r="L282" s="308">
        <v>385</v>
      </c>
      <c r="M282" s="308">
        <v>530</v>
      </c>
      <c r="N282" s="309">
        <v>0.21073558648111332</v>
      </c>
      <c r="O282" s="308">
        <v>30</v>
      </c>
      <c r="P282" s="308">
        <v>15</v>
      </c>
      <c r="Q282" s="308">
        <v>45</v>
      </c>
      <c r="R282" s="309">
        <v>1.7892644135188866E-2</v>
      </c>
      <c r="S282" s="308">
        <v>0</v>
      </c>
      <c r="T282" s="308">
        <v>0</v>
      </c>
      <c r="U282" s="308">
        <v>0</v>
      </c>
      <c r="V282" s="152" t="s">
        <v>6</v>
      </c>
    </row>
    <row r="283" spans="1:22" x14ac:dyDescent="0.2">
      <c r="A283" s="308" t="s">
        <v>344</v>
      </c>
      <c r="B283" s="308" t="s">
        <v>1195</v>
      </c>
      <c r="C283" s="308" t="s">
        <v>1158</v>
      </c>
      <c r="D283" s="308">
        <v>2.9595001220703123</v>
      </c>
      <c r="E283" s="308">
        <v>5682</v>
      </c>
      <c r="F283" s="308">
        <v>1640</v>
      </c>
      <c r="G283" s="308">
        <v>1510</v>
      </c>
      <c r="H283" s="308">
        <v>1919.9188260297042</v>
      </c>
      <c r="I283" s="308">
        <v>554.14763722082273</v>
      </c>
      <c r="J283" s="308">
        <v>2750</v>
      </c>
      <c r="K283" s="308">
        <v>1590</v>
      </c>
      <c r="L283" s="308">
        <v>260</v>
      </c>
      <c r="M283" s="308">
        <v>775</v>
      </c>
      <c r="N283" s="309">
        <v>0.2818181818181818</v>
      </c>
      <c r="O283" s="308">
        <v>75</v>
      </c>
      <c r="P283" s="308">
        <v>30</v>
      </c>
      <c r="Q283" s="308">
        <v>105</v>
      </c>
      <c r="R283" s="309">
        <v>3.8181818181818185E-2</v>
      </c>
      <c r="S283" s="308">
        <v>0</v>
      </c>
      <c r="T283" s="308">
        <v>10</v>
      </c>
      <c r="U283" s="308">
        <v>10</v>
      </c>
      <c r="V283" s="152" t="s">
        <v>6</v>
      </c>
    </row>
    <row r="284" spans="1:22" x14ac:dyDescent="0.2">
      <c r="A284" s="308" t="s">
        <v>345</v>
      </c>
      <c r="B284" s="308" t="s">
        <v>1195</v>
      </c>
      <c r="C284" s="308" t="s">
        <v>1158</v>
      </c>
      <c r="D284" s="308">
        <v>0.68519996643066405</v>
      </c>
      <c r="E284" s="308">
        <v>3367</v>
      </c>
      <c r="F284" s="308">
        <v>957</v>
      </c>
      <c r="G284" s="308">
        <v>908</v>
      </c>
      <c r="H284" s="308">
        <v>4913.8939943901905</v>
      </c>
      <c r="I284" s="308">
        <v>1396.6725728041022</v>
      </c>
      <c r="J284" s="308">
        <v>1485</v>
      </c>
      <c r="K284" s="308">
        <v>865</v>
      </c>
      <c r="L284" s="308">
        <v>160</v>
      </c>
      <c r="M284" s="308">
        <v>370</v>
      </c>
      <c r="N284" s="309">
        <v>0.24915824915824916</v>
      </c>
      <c r="O284" s="308">
        <v>55</v>
      </c>
      <c r="P284" s="308">
        <v>0</v>
      </c>
      <c r="Q284" s="308">
        <v>55</v>
      </c>
      <c r="R284" s="309">
        <v>3.7037037037037035E-2</v>
      </c>
      <c r="S284" s="308">
        <v>0</v>
      </c>
      <c r="T284" s="308">
        <v>0</v>
      </c>
      <c r="U284" s="308">
        <v>30</v>
      </c>
      <c r="V284" s="152" t="s">
        <v>6</v>
      </c>
    </row>
    <row r="285" spans="1:22" x14ac:dyDescent="0.2">
      <c r="A285" s="310" t="s">
        <v>346</v>
      </c>
      <c r="B285" s="310" t="s">
        <v>1195</v>
      </c>
      <c r="C285" s="310" t="s">
        <v>1158</v>
      </c>
      <c r="D285" s="310">
        <v>0.64800003051757815</v>
      </c>
      <c r="E285" s="310">
        <v>5571</v>
      </c>
      <c r="F285" s="310">
        <v>1564</v>
      </c>
      <c r="G285" s="310">
        <v>1515</v>
      </c>
      <c r="H285" s="310">
        <v>8597.2218173358197</v>
      </c>
      <c r="I285" s="310">
        <v>2413.5801332459564</v>
      </c>
      <c r="J285" s="310">
        <v>2305</v>
      </c>
      <c r="K285" s="310">
        <v>1110</v>
      </c>
      <c r="L285" s="310">
        <v>330</v>
      </c>
      <c r="M285" s="310">
        <v>820</v>
      </c>
      <c r="N285" s="311">
        <v>0.35574837310195229</v>
      </c>
      <c r="O285" s="310">
        <v>25</v>
      </c>
      <c r="P285" s="310">
        <v>0</v>
      </c>
      <c r="Q285" s="310">
        <v>25</v>
      </c>
      <c r="R285" s="311">
        <v>1.0845986984815618E-2</v>
      </c>
      <c r="S285" s="310">
        <v>0</v>
      </c>
      <c r="T285" s="310">
        <v>0</v>
      </c>
      <c r="U285" s="310">
        <v>15</v>
      </c>
      <c r="V285" s="200" t="s">
        <v>5</v>
      </c>
    </row>
    <row r="286" spans="1:22" x14ac:dyDescent="0.2">
      <c r="A286" s="308" t="s">
        <v>347</v>
      </c>
      <c r="B286" s="308" t="s">
        <v>1195</v>
      </c>
      <c r="C286" s="308" t="s">
        <v>1158</v>
      </c>
      <c r="D286" s="308">
        <v>1.3819999694824219</v>
      </c>
      <c r="E286" s="308">
        <v>5111</v>
      </c>
      <c r="F286" s="308">
        <v>1518</v>
      </c>
      <c r="G286" s="308">
        <v>1462</v>
      </c>
      <c r="H286" s="308">
        <v>3698.2634680622609</v>
      </c>
      <c r="I286" s="308">
        <v>1098.4081284520664</v>
      </c>
      <c r="J286" s="308">
        <v>2200</v>
      </c>
      <c r="K286" s="308">
        <v>1420</v>
      </c>
      <c r="L286" s="308">
        <v>155</v>
      </c>
      <c r="M286" s="308">
        <v>540</v>
      </c>
      <c r="N286" s="309">
        <v>0.24545454545454545</v>
      </c>
      <c r="O286" s="308">
        <v>65</v>
      </c>
      <c r="P286" s="308">
        <v>10</v>
      </c>
      <c r="Q286" s="308">
        <v>75</v>
      </c>
      <c r="R286" s="309">
        <v>3.4090909090909088E-2</v>
      </c>
      <c r="S286" s="308">
        <v>0</v>
      </c>
      <c r="T286" s="308">
        <v>0</v>
      </c>
      <c r="U286" s="308">
        <v>10</v>
      </c>
      <c r="V286" s="152" t="s">
        <v>6</v>
      </c>
    </row>
    <row r="287" spans="1:22" x14ac:dyDescent="0.2">
      <c r="A287" s="308" t="s">
        <v>348</v>
      </c>
      <c r="B287" s="308" t="s">
        <v>1195</v>
      </c>
      <c r="C287" s="308" t="s">
        <v>1158</v>
      </c>
      <c r="D287" s="308">
        <v>1.9166999816894532</v>
      </c>
      <c r="E287" s="308">
        <v>4817</v>
      </c>
      <c r="F287" s="308">
        <v>1781</v>
      </c>
      <c r="G287" s="308">
        <v>1689</v>
      </c>
      <c r="H287" s="308">
        <v>2513.1737079446889</v>
      </c>
      <c r="I287" s="308">
        <v>929.20124015974477</v>
      </c>
      <c r="J287" s="308">
        <v>2205</v>
      </c>
      <c r="K287" s="308">
        <v>1505</v>
      </c>
      <c r="L287" s="308">
        <v>185</v>
      </c>
      <c r="M287" s="308">
        <v>440</v>
      </c>
      <c r="N287" s="309">
        <v>0.19954648526077098</v>
      </c>
      <c r="O287" s="308">
        <v>60</v>
      </c>
      <c r="P287" s="308">
        <v>0</v>
      </c>
      <c r="Q287" s="308">
        <v>60</v>
      </c>
      <c r="R287" s="309">
        <v>2.7210884353741496E-2</v>
      </c>
      <c r="S287" s="308">
        <v>0</v>
      </c>
      <c r="T287" s="308">
        <v>0</v>
      </c>
      <c r="U287" s="308">
        <v>10</v>
      </c>
      <c r="V287" s="152" t="s">
        <v>6</v>
      </c>
    </row>
    <row r="288" spans="1:22" x14ac:dyDescent="0.2">
      <c r="A288" s="310" t="s">
        <v>349</v>
      </c>
      <c r="B288" s="310" t="s">
        <v>1195</v>
      </c>
      <c r="C288" s="310" t="s">
        <v>1158</v>
      </c>
      <c r="D288" s="310">
        <v>0.47249999999999998</v>
      </c>
      <c r="E288" s="310">
        <v>5585</v>
      </c>
      <c r="F288" s="310">
        <v>2032</v>
      </c>
      <c r="G288" s="310">
        <v>1742</v>
      </c>
      <c r="H288" s="310">
        <v>11820.10582010582</v>
      </c>
      <c r="I288" s="310">
        <v>4300.529100529101</v>
      </c>
      <c r="J288" s="310">
        <v>2525</v>
      </c>
      <c r="K288" s="310">
        <v>1290</v>
      </c>
      <c r="L288" s="310">
        <v>180</v>
      </c>
      <c r="M288" s="310">
        <v>1005</v>
      </c>
      <c r="N288" s="311">
        <v>0.39801980198019804</v>
      </c>
      <c r="O288" s="310">
        <v>40</v>
      </c>
      <c r="P288" s="310">
        <v>10</v>
      </c>
      <c r="Q288" s="310">
        <v>50</v>
      </c>
      <c r="R288" s="311">
        <v>1.9801980198019802E-2</v>
      </c>
      <c r="S288" s="310">
        <v>0</v>
      </c>
      <c r="T288" s="310">
        <v>0</v>
      </c>
      <c r="U288" s="310">
        <v>10</v>
      </c>
      <c r="V288" s="200" t="s">
        <v>5</v>
      </c>
    </row>
    <row r="289" spans="1:22" x14ac:dyDescent="0.2">
      <c r="A289" s="308" t="s">
        <v>350</v>
      </c>
      <c r="B289" s="308" t="s">
        <v>1195</v>
      </c>
      <c r="C289" s="308" t="s">
        <v>1158</v>
      </c>
      <c r="D289" s="308">
        <v>0.67419998168945316</v>
      </c>
      <c r="E289" s="308">
        <v>6862</v>
      </c>
      <c r="F289" s="308">
        <v>2289</v>
      </c>
      <c r="G289" s="308">
        <v>2055</v>
      </c>
      <c r="H289" s="308">
        <v>10177.989003803834</v>
      </c>
      <c r="I289" s="308">
        <v>3395.1350669931471</v>
      </c>
      <c r="J289" s="308">
        <v>3045</v>
      </c>
      <c r="K289" s="308">
        <v>1735</v>
      </c>
      <c r="L289" s="308">
        <v>290</v>
      </c>
      <c r="M289" s="308">
        <v>895</v>
      </c>
      <c r="N289" s="309">
        <v>0.29392446633825942</v>
      </c>
      <c r="O289" s="308">
        <v>90</v>
      </c>
      <c r="P289" s="308">
        <v>25</v>
      </c>
      <c r="Q289" s="308">
        <v>115</v>
      </c>
      <c r="R289" s="309">
        <v>3.7766830870279149E-2</v>
      </c>
      <c r="S289" s="308">
        <v>0</v>
      </c>
      <c r="T289" s="308">
        <v>0</v>
      </c>
      <c r="U289" s="308">
        <v>10</v>
      </c>
      <c r="V289" s="152" t="s">
        <v>6</v>
      </c>
    </row>
    <row r="290" spans="1:22" x14ac:dyDescent="0.2">
      <c r="A290" s="310" t="s">
        <v>351</v>
      </c>
      <c r="B290" s="310" t="s">
        <v>1195</v>
      </c>
      <c r="C290" s="310" t="s">
        <v>1158</v>
      </c>
      <c r="D290" s="310">
        <v>0.75010002136230469</v>
      </c>
      <c r="E290" s="310">
        <v>6819</v>
      </c>
      <c r="F290" s="310">
        <v>2433</v>
      </c>
      <c r="G290" s="310">
        <v>2350</v>
      </c>
      <c r="H290" s="310">
        <v>9090.7876360482933</v>
      </c>
      <c r="I290" s="310">
        <v>3243.5674319556383</v>
      </c>
      <c r="J290" s="310">
        <v>2780</v>
      </c>
      <c r="K290" s="310">
        <v>1215</v>
      </c>
      <c r="L290" s="310">
        <v>225</v>
      </c>
      <c r="M290" s="310">
        <v>1170</v>
      </c>
      <c r="N290" s="311">
        <v>0.42086330935251798</v>
      </c>
      <c r="O290" s="310">
        <v>95</v>
      </c>
      <c r="P290" s="310">
        <v>10</v>
      </c>
      <c r="Q290" s="310">
        <v>105</v>
      </c>
      <c r="R290" s="311">
        <v>3.7769784172661872E-2</v>
      </c>
      <c r="S290" s="310">
        <v>0</v>
      </c>
      <c r="T290" s="310">
        <v>25</v>
      </c>
      <c r="U290" s="310">
        <v>40</v>
      </c>
      <c r="V290" s="200" t="s">
        <v>5</v>
      </c>
    </row>
    <row r="291" spans="1:22" x14ac:dyDescent="0.2">
      <c r="A291" s="310" t="s">
        <v>352</v>
      </c>
      <c r="B291" s="310" t="s">
        <v>1195</v>
      </c>
      <c r="C291" s="310" t="s">
        <v>1158</v>
      </c>
      <c r="D291" s="310">
        <v>1.2587000274658202</v>
      </c>
      <c r="E291" s="310">
        <v>6896</v>
      </c>
      <c r="F291" s="310">
        <v>2663</v>
      </c>
      <c r="G291" s="310">
        <v>2564</v>
      </c>
      <c r="H291" s="310">
        <v>5478.6683479175972</v>
      </c>
      <c r="I291" s="310">
        <v>2115.6748565116827</v>
      </c>
      <c r="J291" s="310">
        <v>3130</v>
      </c>
      <c r="K291" s="310">
        <v>1455</v>
      </c>
      <c r="L291" s="310">
        <v>205</v>
      </c>
      <c r="M291" s="310">
        <v>1270</v>
      </c>
      <c r="N291" s="311">
        <v>0.40575079872204473</v>
      </c>
      <c r="O291" s="310">
        <v>135</v>
      </c>
      <c r="P291" s="310">
        <v>10</v>
      </c>
      <c r="Q291" s="310">
        <v>145</v>
      </c>
      <c r="R291" s="311">
        <v>4.6325878594249199E-2</v>
      </c>
      <c r="S291" s="310">
        <v>15</v>
      </c>
      <c r="T291" s="310">
        <v>20</v>
      </c>
      <c r="U291" s="310">
        <v>25</v>
      </c>
      <c r="V291" s="200" t="s">
        <v>5</v>
      </c>
    </row>
    <row r="292" spans="1:22" x14ac:dyDescent="0.2">
      <c r="A292" s="310" t="s">
        <v>353</v>
      </c>
      <c r="B292" s="310" t="s">
        <v>1195</v>
      </c>
      <c r="C292" s="310" t="s">
        <v>1158</v>
      </c>
      <c r="D292" s="310">
        <v>0.18360000610351562</v>
      </c>
      <c r="E292" s="310">
        <v>3873</v>
      </c>
      <c r="F292" s="310">
        <v>1500</v>
      </c>
      <c r="G292" s="310">
        <v>1428</v>
      </c>
      <c r="H292" s="310">
        <v>21094.770540565023</v>
      </c>
      <c r="I292" s="310">
        <v>8169.934368925261</v>
      </c>
      <c r="J292" s="310">
        <v>1430</v>
      </c>
      <c r="K292" s="310">
        <v>630</v>
      </c>
      <c r="L292" s="310">
        <v>105</v>
      </c>
      <c r="M292" s="310">
        <v>635</v>
      </c>
      <c r="N292" s="311">
        <v>0.44405594405594406</v>
      </c>
      <c r="O292" s="310">
        <v>60</v>
      </c>
      <c r="P292" s="310">
        <v>10</v>
      </c>
      <c r="Q292" s="310">
        <v>70</v>
      </c>
      <c r="R292" s="311">
        <v>4.8951048951048952E-2</v>
      </c>
      <c r="S292" s="310">
        <v>0</v>
      </c>
      <c r="T292" s="310">
        <v>0</v>
      </c>
      <c r="U292" s="310">
        <v>0</v>
      </c>
      <c r="V292" s="200" t="s">
        <v>5</v>
      </c>
    </row>
    <row r="293" spans="1:22" x14ac:dyDescent="0.2">
      <c r="A293" s="310" t="s">
        <v>354</v>
      </c>
      <c r="B293" s="310" t="s">
        <v>1195</v>
      </c>
      <c r="C293" s="310" t="s">
        <v>1158</v>
      </c>
      <c r="D293" s="310">
        <v>0.23670000076293946</v>
      </c>
      <c r="E293" s="310">
        <v>3699</v>
      </c>
      <c r="F293" s="310">
        <v>1304</v>
      </c>
      <c r="G293" s="310">
        <v>1186</v>
      </c>
      <c r="H293" s="310">
        <v>15627.376375484824</v>
      </c>
      <c r="I293" s="310">
        <v>5509.0832099573427</v>
      </c>
      <c r="J293" s="310">
        <v>1090</v>
      </c>
      <c r="K293" s="310">
        <v>480</v>
      </c>
      <c r="L293" s="310">
        <v>60</v>
      </c>
      <c r="M293" s="310">
        <v>465</v>
      </c>
      <c r="N293" s="311">
        <v>0.42660550458715596</v>
      </c>
      <c r="O293" s="310">
        <v>55</v>
      </c>
      <c r="P293" s="310">
        <v>10</v>
      </c>
      <c r="Q293" s="310">
        <v>65</v>
      </c>
      <c r="R293" s="311">
        <v>5.9633027522935783E-2</v>
      </c>
      <c r="S293" s="310">
        <v>0</v>
      </c>
      <c r="T293" s="310">
        <v>10</v>
      </c>
      <c r="U293" s="310">
        <v>10</v>
      </c>
      <c r="V293" s="200" t="s">
        <v>5</v>
      </c>
    </row>
    <row r="294" spans="1:22" x14ac:dyDescent="0.2">
      <c r="A294" s="310" t="s">
        <v>355</v>
      </c>
      <c r="B294" s="310" t="s">
        <v>1195</v>
      </c>
      <c r="C294" s="310" t="s">
        <v>1158</v>
      </c>
      <c r="D294" s="310">
        <v>1.8897999572753905</v>
      </c>
      <c r="E294" s="310">
        <v>5629</v>
      </c>
      <c r="F294" s="310">
        <v>2194</v>
      </c>
      <c r="G294" s="310">
        <v>2145</v>
      </c>
      <c r="H294" s="310">
        <v>2978.6221437509089</v>
      </c>
      <c r="I294" s="310">
        <v>1160.9694410000877</v>
      </c>
      <c r="J294" s="310">
        <v>2020</v>
      </c>
      <c r="K294" s="310">
        <v>860</v>
      </c>
      <c r="L294" s="310">
        <v>95</v>
      </c>
      <c r="M294" s="310">
        <v>855</v>
      </c>
      <c r="N294" s="311">
        <v>0.42326732673267325</v>
      </c>
      <c r="O294" s="310">
        <v>160</v>
      </c>
      <c r="P294" s="310">
        <v>25</v>
      </c>
      <c r="Q294" s="310">
        <v>185</v>
      </c>
      <c r="R294" s="311">
        <v>9.1584158415841582E-2</v>
      </c>
      <c r="S294" s="310">
        <v>0</v>
      </c>
      <c r="T294" s="310">
        <v>0</v>
      </c>
      <c r="U294" s="310">
        <v>20</v>
      </c>
      <c r="V294" s="200" t="s">
        <v>5</v>
      </c>
    </row>
    <row r="295" spans="1:22" x14ac:dyDescent="0.2">
      <c r="A295" s="310" t="s">
        <v>356</v>
      </c>
      <c r="B295" s="310" t="s">
        <v>1195</v>
      </c>
      <c r="C295" s="310" t="s">
        <v>1158</v>
      </c>
      <c r="D295" s="310">
        <v>0.67589996337890623</v>
      </c>
      <c r="E295" s="310">
        <v>5412</v>
      </c>
      <c r="F295" s="310">
        <v>2736</v>
      </c>
      <c r="G295" s="310">
        <v>2593</v>
      </c>
      <c r="H295" s="310">
        <v>8007.1020760894153</v>
      </c>
      <c r="I295" s="310">
        <v>4047.9363045418772</v>
      </c>
      <c r="J295" s="310">
        <v>2585</v>
      </c>
      <c r="K295" s="310">
        <v>1395</v>
      </c>
      <c r="L295" s="310">
        <v>130</v>
      </c>
      <c r="M295" s="310">
        <v>930</v>
      </c>
      <c r="N295" s="311">
        <v>0.35976789168278528</v>
      </c>
      <c r="O295" s="310">
        <v>65</v>
      </c>
      <c r="P295" s="310">
        <v>10</v>
      </c>
      <c r="Q295" s="310">
        <v>75</v>
      </c>
      <c r="R295" s="311">
        <v>2.9013539651837523E-2</v>
      </c>
      <c r="S295" s="310">
        <v>20</v>
      </c>
      <c r="T295" s="310">
        <v>15</v>
      </c>
      <c r="U295" s="310">
        <v>20</v>
      </c>
      <c r="V295" s="200" t="s">
        <v>5</v>
      </c>
    </row>
    <row r="296" spans="1:22" x14ac:dyDescent="0.2">
      <c r="A296" s="308" t="s">
        <v>357</v>
      </c>
      <c r="B296" s="308" t="s">
        <v>1195</v>
      </c>
      <c r="C296" s="308" t="s">
        <v>1158</v>
      </c>
      <c r="D296" s="308">
        <v>2.147899932861328</v>
      </c>
      <c r="E296" s="308">
        <v>6006</v>
      </c>
      <c r="F296" s="308">
        <v>2508</v>
      </c>
      <c r="G296" s="308">
        <v>2366</v>
      </c>
      <c r="H296" s="308">
        <v>2796.2196506981118</v>
      </c>
      <c r="I296" s="308">
        <v>1167.6521618299807</v>
      </c>
      <c r="J296" s="308">
        <v>2750</v>
      </c>
      <c r="K296" s="308">
        <v>1550</v>
      </c>
      <c r="L296" s="308">
        <v>230</v>
      </c>
      <c r="M296" s="308">
        <v>880</v>
      </c>
      <c r="N296" s="309">
        <v>0.32</v>
      </c>
      <c r="O296" s="308">
        <v>80</v>
      </c>
      <c r="P296" s="308">
        <v>10</v>
      </c>
      <c r="Q296" s="308">
        <v>90</v>
      </c>
      <c r="R296" s="309">
        <v>3.272727272727273E-2</v>
      </c>
      <c r="S296" s="308">
        <v>0</v>
      </c>
      <c r="T296" s="308">
        <v>0</v>
      </c>
      <c r="U296" s="308">
        <v>10</v>
      </c>
      <c r="V296" s="152" t="s">
        <v>6</v>
      </c>
    </row>
    <row r="297" spans="1:22" x14ac:dyDescent="0.2">
      <c r="A297" s="308" t="s">
        <v>358</v>
      </c>
      <c r="B297" s="308" t="s">
        <v>1195</v>
      </c>
      <c r="C297" s="308" t="s">
        <v>1158</v>
      </c>
      <c r="D297" s="308">
        <v>2.0108999633789062</v>
      </c>
      <c r="E297" s="308">
        <v>2821</v>
      </c>
      <c r="F297" s="308">
        <v>1275</v>
      </c>
      <c r="G297" s="308">
        <v>1224</v>
      </c>
      <c r="H297" s="308">
        <v>1402.8544688318987</v>
      </c>
      <c r="I297" s="308">
        <v>634.04446925227603</v>
      </c>
      <c r="J297" s="308">
        <v>1310</v>
      </c>
      <c r="K297" s="308">
        <v>795</v>
      </c>
      <c r="L297" s="308">
        <v>95</v>
      </c>
      <c r="M297" s="308">
        <v>270</v>
      </c>
      <c r="N297" s="309">
        <v>0.20610687022900764</v>
      </c>
      <c r="O297" s="308">
        <v>105</v>
      </c>
      <c r="P297" s="308">
        <v>20</v>
      </c>
      <c r="Q297" s="308">
        <v>125</v>
      </c>
      <c r="R297" s="309">
        <v>9.5419847328244281E-2</v>
      </c>
      <c r="S297" s="308">
        <v>0</v>
      </c>
      <c r="T297" s="308">
        <v>0</v>
      </c>
      <c r="U297" s="308">
        <v>20</v>
      </c>
      <c r="V297" s="152" t="s">
        <v>6</v>
      </c>
    </row>
    <row r="298" spans="1:22" x14ac:dyDescent="0.2">
      <c r="A298" s="310" t="s">
        <v>359</v>
      </c>
      <c r="B298" s="310" t="s">
        <v>1195</v>
      </c>
      <c r="C298" s="310" t="s">
        <v>1158</v>
      </c>
      <c r="D298" s="310">
        <v>1.5513999938964844</v>
      </c>
      <c r="E298" s="310">
        <v>4480</v>
      </c>
      <c r="F298" s="310">
        <v>2003</v>
      </c>
      <c r="G298" s="310">
        <v>1911</v>
      </c>
      <c r="H298" s="310">
        <v>2887.7143339082181</v>
      </c>
      <c r="I298" s="310">
        <v>1291.0919220576252</v>
      </c>
      <c r="J298" s="310">
        <v>2060</v>
      </c>
      <c r="K298" s="310">
        <v>1100</v>
      </c>
      <c r="L298" s="310">
        <v>85</v>
      </c>
      <c r="M298" s="310">
        <v>695</v>
      </c>
      <c r="N298" s="311">
        <v>0.33737864077669905</v>
      </c>
      <c r="O298" s="310">
        <v>165</v>
      </c>
      <c r="P298" s="310">
        <v>10</v>
      </c>
      <c r="Q298" s="310">
        <v>175</v>
      </c>
      <c r="R298" s="311">
        <v>8.4951456310679616E-2</v>
      </c>
      <c r="S298" s="310">
        <v>0</v>
      </c>
      <c r="T298" s="310">
        <v>0</v>
      </c>
      <c r="U298" s="310">
        <v>15</v>
      </c>
      <c r="V298" s="200" t="s">
        <v>5</v>
      </c>
    </row>
    <row r="299" spans="1:22" x14ac:dyDescent="0.2">
      <c r="A299" s="308" t="s">
        <v>360</v>
      </c>
      <c r="B299" s="308" t="s">
        <v>1195</v>
      </c>
      <c r="C299" s="308" t="s">
        <v>1158</v>
      </c>
      <c r="D299" s="308">
        <v>0.69160003662109371</v>
      </c>
      <c r="E299" s="308">
        <v>5129</v>
      </c>
      <c r="F299" s="308">
        <v>2938</v>
      </c>
      <c r="G299" s="308">
        <v>2827</v>
      </c>
      <c r="H299" s="308">
        <v>7416.1361023900881</v>
      </c>
      <c r="I299" s="308">
        <v>4248.1200758085552</v>
      </c>
      <c r="J299" s="308">
        <v>2220</v>
      </c>
      <c r="K299" s="308">
        <v>1420</v>
      </c>
      <c r="L299" s="308">
        <v>115</v>
      </c>
      <c r="M299" s="308">
        <v>555</v>
      </c>
      <c r="N299" s="309">
        <v>0.25</v>
      </c>
      <c r="O299" s="308">
        <v>85</v>
      </c>
      <c r="P299" s="308">
        <v>20</v>
      </c>
      <c r="Q299" s="308">
        <v>105</v>
      </c>
      <c r="R299" s="309">
        <v>4.72972972972973E-2</v>
      </c>
      <c r="S299" s="308">
        <v>10</v>
      </c>
      <c r="T299" s="308">
        <v>0</v>
      </c>
      <c r="U299" s="308">
        <v>10</v>
      </c>
      <c r="V299" s="152" t="s">
        <v>6</v>
      </c>
    </row>
    <row r="300" spans="1:22" x14ac:dyDescent="0.2">
      <c r="A300" s="308" t="s">
        <v>361</v>
      </c>
      <c r="B300" s="308" t="s">
        <v>1195</v>
      </c>
      <c r="C300" s="308" t="s">
        <v>1158</v>
      </c>
      <c r="D300" s="308">
        <v>3.4638000488281251</v>
      </c>
      <c r="E300" s="308">
        <v>1540</v>
      </c>
      <c r="F300" s="308">
        <v>491</v>
      </c>
      <c r="G300" s="308">
        <v>455</v>
      </c>
      <c r="H300" s="308">
        <v>444.59841165514553</v>
      </c>
      <c r="I300" s="308">
        <v>141.75183124849121</v>
      </c>
      <c r="J300" s="308">
        <v>680</v>
      </c>
      <c r="K300" s="308">
        <v>515</v>
      </c>
      <c r="L300" s="308">
        <v>20</v>
      </c>
      <c r="M300" s="308">
        <v>110</v>
      </c>
      <c r="N300" s="309">
        <v>0.16176470588235295</v>
      </c>
      <c r="O300" s="308">
        <v>10</v>
      </c>
      <c r="P300" s="308">
        <v>10</v>
      </c>
      <c r="Q300" s="308">
        <v>20</v>
      </c>
      <c r="R300" s="309">
        <v>2.9411764705882353E-2</v>
      </c>
      <c r="S300" s="308">
        <v>0</v>
      </c>
      <c r="T300" s="308">
        <v>0</v>
      </c>
      <c r="U300" s="308">
        <v>20</v>
      </c>
      <c r="V300" s="152" t="s">
        <v>6</v>
      </c>
    </row>
    <row r="301" spans="1:22" x14ac:dyDescent="0.2">
      <c r="A301" s="308" t="s">
        <v>362</v>
      </c>
      <c r="B301" s="308" t="s">
        <v>1195</v>
      </c>
      <c r="C301" s="308" t="s">
        <v>1158</v>
      </c>
      <c r="D301" s="308">
        <v>2.6805999755859373</v>
      </c>
      <c r="E301" s="308">
        <v>3542</v>
      </c>
      <c r="F301" s="308">
        <v>1053</v>
      </c>
      <c r="G301" s="308">
        <v>984</v>
      </c>
      <c r="H301" s="308">
        <v>1321.3459793551531</v>
      </c>
      <c r="I301" s="308">
        <v>392.82250600253423</v>
      </c>
      <c r="J301" s="308">
        <v>1175</v>
      </c>
      <c r="K301" s="308">
        <v>840</v>
      </c>
      <c r="L301" s="308">
        <v>65</v>
      </c>
      <c r="M301" s="308">
        <v>205</v>
      </c>
      <c r="N301" s="309">
        <v>0.17446808510638298</v>
      </c>
      <c r="O301" s="308">
        <v>30</v>
      </c>
      <c r="P301" s="308">
        <v>15</v>
      </c>
      <c r="Q301" s="308">
        <v>45</v>
      </c>
      <c r="R301" s="309">
        <v>3.8297872340425532E-2</v>
      </c>
      <c r="S301" s="308">
        <v>0</v>
      </c>
      <c r="T301" s="308">
        <v>0</v>
      </c>
      <c r="U301" s="308">
        <v>15</v>
      </c>
      <c r="V301" s="152" t="s">
        <v>6</v>
      </c>
    </row>
    <row r="302" spans="1:22" x14ac:dyDescent="0.2">
      <c r="A302" s="308" t="s">
        <v>363</v>
      </c>
      <c r="B302" s="308" t="s">
        <v>1195</v>
      </c>
      <c r="C302" s="308" t="s">
        <v>1158</v>
      </c>
      <c r="D302" s="308">
        <v>2.7626000976562501</v>
      </c>
      <c r="E302" s="308">
        <v>3123</v>
      </c>
      <c r="F302" s="308">
        <v>1153</v>
      </c>
      <c r="G302" s="308">
        <v>1008</v>
      </c>
      <c r="H302" s="308">
        <v>1130.4567760818904</v>
      </c>
      <c r="I302" s="308">
        <v>417.36044278655766</v>
      </c>
      <c r="J302" s="308">
        <v>1150</v>
      </c>
      <c r="K302" s="308">
        <v>900</v>
      </c>
      <c r="L302" s="308">
        <v>70</v>
      </c>
      <c r="M302" s="308">
        <v>135</v>
      </c>
      <c r="N302" s="309">
        <v>0.11739130434782609</v>
      </c>
      <c r="O302" s="308">
        <v>30</v>
      </c>
      <c r="P302" s="308">
        <v>10</v>
      </c>
      <c r="Q302" s="308">
        <v>40</v>
      </c>
      <c r="R302" s="309">
        <v>3.4782608695652174E-2</v>
      </c>
      <c r="S302" s="308">
        <v>0</v>
      </c>
      <c r="T302" s="308">
        <v>0</v>
      </c>
      <c r="U302" s="308">
        <v>0</v>
      </c>
      <c r="V302" s="152" t="s">
        <v>6</v>
      </c>
    </row>
    <row r="303" spans="1:22" x14ac:dyDescent="0.2">
      <c r="A303" s="308" t="s">
        <v>364</v>
      </c>
      <c r="B303" s="308" t="s">
        <v>1195</v>
      </c>
      <c r="C303" s="308" t="s">
        <v>1158</v>
      </c>
      <c r="D303" s="308">
        <v>2.7220999145507814</v>
      </c>
      <c r="E303" s="308">
        <v>6641</v>
      </c>
      <c r="F303" s="308">
        <v>2287</v>
      </c>
      <c r="G303" s="308">
        <v>2173</v>
      </c>
      <c r="H303" s="308">
        <v>2439.6606327714244</v>
      </c>
      <c r="I303" s="308">
        <v>840.16019683003287</v>
      </c>
      <c r="J303" s="308">
        <v>2840</v>
      </c>
      <c r="K303" s="308">
        <v>2150</v>
      </c>
      <c r="L303" s="308">
        <v>125</v>
      </c>
      <c r="M303" s="308">
        <v>405</v>
      </c>
      <c r="N303" s="309">
        <v>0.14260563380281691</v>
      </c>
      <c r="O303" s="308">
        <v>70</v>
      </c>
      <c r="P303" s="308">
        <v>25</v>
      </c>
      <c r="Q303" s="308">
        <v>95</v>
      </c>
      <c r="R303" s="309">
        <v>3.345070422535211E-2</v>
      </c>
      <c r="S303" s="308">
        <v>0</v>
      </c>
      <c r="T303" s="308">
        <v>0</v>
      </c>
      <c r="U303" s="308">
        <v>55</v>
      </c>
      <c r="V303" s="152" t="s">
        <v>6</v>
      </c>
    </row>
    <row r="304" spans="1:22" x14ac:dyDescent="0.2">
      <c r="A304" s="308" t="s">
        <v>365</v>
      </c>
      <c r="B304" s="308" t="s">
        <v>1195</v>
      </c>
      <c r="C304" s="308" t="s">
        <v>1158</v>
      </c>
      <c r="D304" s="308">
        <v>3.0201998901367189</v>
      </c>
      <c r="E304" s="308">
        <v>6368</v>
      </c>
      <c r="F304" s="308">
        <v>2909</v>
      </c>
      <c r="G304" s="308">
        <v>2824</v>
      </c>
      <c r="H304" s="308">
        <v>2108.4697144703664</v>
      </c>
      <c r="I304" s="308">
        <v>963.18128131191838</v>
      </c>
      <c r="J304" s="308">
        <v>2410</v>
      </c>
      <c r="K304" s="308">
        <v>1510</v>
      </c>
      <c r="L304" s="308">
        <v>145</v>
      </c>
      <c r="M304" s="308">
        <v>580</v>
      </c>
      <c r="N304" s="309">
        <v>0.24066390041493776</v>
      </c>
      <c r="O304" s="308">
        <v>145</v>
      </c>
      <c r="P304" s="308">
        <v>0</v>
      </c>
      <c r="Q304" s="308">
        <v>145</v>
      </c>
      <c r="R304" s="309">
        <v>6.0165975103734441E-2</v>
      </c>
      <c r="S304" s="308">
        <v>0</v>
      </c>
      <c r="T304" s="308">
        <v>0</v>
      </c>
      <c r="U304" s="308">
        <v>25</v>
      </c>
      <c r="V304" s="152" t="s">
        <v>6</v>
      </c>
    </row>
    <row r="305" spans="1:22" x14ac:dyDescent="0.2">
      <c r="A305" s="310" t="s">
        <v>366</v>
      </c>
      <c r="B305" s="310" t="s">
        <v>1195</v>
      </c>
      <c r="C305" s="310" t="s">
        <v>1158</v>
      </c>
      <c r="D305" s="310">
        <v>0.71139999389648434</v>
      </c>
      <c r="E305" s="310">
        <v>4714</v>
      </c>
      <c r="F305" s="310">
        <v>2040</v>
      </c>
      <c r="G305" s="310">
        <v>1842</v>
      </c>
      <c r="H305" s="310">
        <v>6626.3705938208559</v>
      </c>
      <c r="I305" s="310">
        <v>2867.5850681787324</v>
      </c>
      <c r="J305" s="310">
        <v>1975</v>
      </c>
      <c r="K305" s="310">
        <v>1025</v>
      </c>
      <c r="L305" s="310">
        <v>110</v>
      </c>
      <c r="M305" s="310">
        <v>735</v>
      </c>
      <c r="N305" s="311">
        <v>0.3721518987341772</v>
      </c>
      <c r="O305" s="310">
        <v>90</v>
      </c>
      <c r="P305" s="310">
        <v>10</v>
      </c>
      <c r="Q305" s="310">
        <v>100</v>
      </c>
      <c r="R305" s="311">
        <v>5.0632911392405063E-2</v>
      </c>
      <c r="S305" s="310">
        <v>0</v>
      </c>
      <c r="T305" s="310">
        <v>0</v>
      </c>
      <c r="U305" s="310">
        <v>10</v>
      </c>
      <c r="V305" s="200" t="s">
        <v>5</v>
      </c>
    </row>
    <row r="306" spans="1:22" x14ac:dyDescent="0.2">
      <c r="A306" s="308" t="s">
        <v>367</v>
      </c>
      <c r="B306" s="308" t="s">
        <v>1195</v>
      </c>
      <c r="C306" s="308" t="s">
        <v>1158</v>
      </c>
      <c r="D306" s="308">
        <v>1.7225999450683593</v>
      </c>
      <c r="E306" s="308">
        <v>2574</v>
      </c>
      <c r="F306" s="308">
        <v>946</v>
      </c>
      <c r="G306" s="308">
        <v>923</v>
      </c>
      <c r="H306" s="308">
        <v>1494.2529212131456</v>
      </c>
      <c r="I306" s="308">
        <v>549.16987702705353</v>
      </c>
      <c r="J306" s="308">
        <v>1090</v>
      </c>
      <c r="K306" s="308">
        <v>805</v>
      </c>
      <c r="L306" s="308">
        <v>50</v>
      </c>
      <c r="M306" s="308">
        <v>205</v>
      </c>
      <c r="N306" s="309">
        <v>0.18807339449541285</v>
      </c>
      <c r="O306" s="308">
        <v>20</v>
      </c>
      <c r="P306" s="308">
        <v>10</v>
      </c>
      <c r="Q306" s="308">
        <v>30</v>
      </c>
      <c r="R306" s="309">
        <v>2.7522935779816515E-2</v>
      </c>
      <c r="S306" s="308">
        <v>0</v>
      </c>
      <c r="T306" s="308">
        <v>0</v>
      </c>
      <c r="U306" s="308">
        <v>0</v>
      </c>
      <c r="V306" s="152" t="s">
        <v>6</v>
      </c>
    </row>
    <row r="307" spans="1:22" x14ac:dyDescent="0.2">
      <c r="A307" s="308" t="s">
        <v>368</v>
      </c>
      <c r="B307" s="308" t="s">
        <v>1195</v>
      </c>
      <c r="C307" s="308" t="s">
        <v>1158</v>
      </c>
      <c r="D307" s="308">
        <v>1.1276000213623047</v>
      </c>
      <c r="E307" s="308">
        <v>4636</v>
      </c>
      <c r="F307" s="308">
        <v>1849</v>
      </c>
      <c r="G307" s="308">
        <v>1748</v>
      </c>
      <c r="H307" s="308">
        <v>4111.3869387826353</v>
      </c>
      <c r="I307" s="308">
        <v>1639.7658433583028</v>
      </c>
      <c r="J307" s="308">
        <v>2230</v>
      </c>
      <c r="K307" s="308">
        <v>1285</v>
      </c>
      <c r="L307" s="308">
        <v>180</v>
      </c>
      <c r="M307" s="308">
        <v>665</v>
      </c>
      <c r="N307" s="309">
        <v>0.2982062780269058</v>
      </c>
      <c r="O307" s="308">
        <v>65</v>
      </c>
      <c r="P307" s="308">
        <v>25</v>
      </c>
      <c r="Q307" s="308">
        <v>90</v>
      </c>
      <c r="R307" s="309">
        <v>4.0358744394618833E-2</v>
      </c>
      <c r="S307" s="308">
        <v>0</v>
      </c>
      <c r="T307" s="308">
        <v>0</v>
      </c>
      <c r="U307" s="308">
        <v>0</v>
      </c>
      <c r="V307" s="152" t="s">
        <v>6</v>
      </c>
    </row>
    <row r="308" spans="1:22" x14ac:dyDescent="0.2">
      <c r="A308" s="308" t="s">
        <v>369</v>
      </c>
      <c r="B308" s="308" t="s">
        <v>1195</v>
      </c>
      <c r="C308" s="308" t="s">
        <v>1158</v>
      </c>
      <c r="D308" s="308">
        <v>0.76730003356933596</v>
      </c>
      <c r="E308" s="308">
        <v>4011</v>
      </c>
      <c r="F308" s="308">
        <v>1623</v>
      </c>
      <c r="G308" s="308">
        <v>1556</v>
      </c>
      <c r="H308" s="308">
        <v>5227.4205975745626</v>
      </c>
      <c r="I308" s="308">
        <v>2115.2090824890338</v>
      </c>
      <c r="J308" s="308">
        <v>1825</v>
      </c>
      <c r="K308" s="308">
        <v>1200</v>
      </c>
      <c r="L308" s="308">
        <v>170</v>
      </c>
      <c r="M308" s="308">
        <v>345</v>
      </c>
      <c r="N308" s="309">
        <v>0.18904109589041096</v>
      </c>
      <c r="O308" s="308">
        <v>90</v>
      </c>
      <c r="P308" s="308">
        <v>0</v>
      </c>
      <c r="Q308" s="308">
        <v>90</v>
      </c>
      <c r="R308" s="309">
        <v>4.9315068493150684E-2</v>
      </c>
      <c r="S308" s="308">
        <v>0</v>
      </c>
      <c r="T308" s="308">
        <v>0</v>
      </c>
      <c r="U308" s="308">
        <v>15</v>
      </c>
      <c r="V308" s="152" t="s">
        <v>6</v>
      </c>
    </row>
    <row r="309" spans="1:22" x14ac:dyDescent="0.2">
      <c r="A309" s="308" t="s">
        <v>370</v>
      </c>
      <c r="B309" s="308" t="s">
        <v>1195</v>
      </c>
      <c r="C309" s="308" t="s">
        <v>1158</v>
      </c>
      <c r="D309" s="308">
        <v>0.89099998474121089</v>
      </c>
      <c r="E309" s="308">
        <v>2469</v>
      </c>
      <c r="F309" s="308">
        <v>908</v>
      </c>
      <c r="G309" s="308">
        <v>895</v>
      </c>
      <c r="H309" s="308">
        <v>2771.0438184991845</v>
      </c>
      <c r="I309" s="308">
        <v>1019.079703198566</v>
      </c>
      <c r="J309" s="308">
        <v>1150</v>
      </c>
      <c r="K309" s="308">
        <v>765</v>
      </c>
      <c r="L309" s="308">
        <v>100</v>
      </c>
      <c r="M309" s="308">
        <v>235</v>
      </c>
      <c r="N309" s="309">
        <v>0.20434782608695654</v>
      </c>
      <c r="O309" s="308">
        <v>40</v>
      </c>
      <c r="P309" s="308">
        <v>0</v>
      </c>
      <c r="Q309" s="308">
        <v>40</v>
      </c>
      <c r="R309" s="309">
        <v>3.4782608695652174E-2</v>
      </c>
      <c r="S309" s="308">
        <v>0</v>
      </c>
      <c r="T309" s="308">
        <v>0</v>
      </c>
      <c r="U309" s="308">
        <v>0</v>
      </c>
      <c r="V309" s="152" t="s">
        <v>6</v>
      </c>
    </row>
    <row r="310" spans="1:22" x14ac:dyDescent="0.2">
      <c r="A310" s="308" t="s">
        <v>371</v>
      </c>
      <c r="B310" s="308" t="s">
        <v>1195</v>
      </c>
      <c r="C310" s="308" t="s">
        <v>1158</v>
      </c>
      <c r="D310" s="308">
        <v>0.71239997863769533</v>
      </c>
      <c r="E310" s="308">
        <v>4660</v>
      </c>
      <c r="F310" s="308">
        <v>1752</v>
      </c>
      <c r="G310" s="308">
        <v>1687</v>
      </c>
      <c r="H310" s="308">
        <v>6541.2691461771255</v>
      </c>
      <c r="I310" s="308">
        <v>2459.2926060305417</v>
      </c>
      <c r="J310" s="308">
        <v>2145</v>
      </c>
      <c r="K310" s="308">
        <v>1290</v>
      </c>
      <c r="L310" s="308">
        <v>135</v>
      </c>
      <c r="M310" s="308">
        <v>675</v>
      </c>
      <c r="N310" s="309">
        <v>0.31468531468531469</v>
      </c>
      <c r="O310" s="308">
        <v>30</v>
      </c>
      <c r="P310" s="308">
        <v>0</v>
      </c>
      <c r="Q310" s="308">
        <v>30</v>
      </c>
      <c r="R310" s="309">
        <v>1.3986013986013986E-2</v>
      </c>
      <c r="S310" s="308">
        <v>0</v>
      </c>
      <c r="T310" s="308">
        <v>10</v>
      </c>
      <c r="U310" s="308">
        <v>0</v>
      </c>
      <c r="V310" s="152" t="s">
        <v>6</v>
      </c>
    </row>
    <row r="311" spans="1:22" x14ac:dyDescent="0.2">
      <c r="A311" s="310" t="s">
        <v>372</v>
      </c>
      <c r="B311" s="310" t="s">
        <v>1195</v>
      </c>
      <c r="C311" s="310" t="s">
        <v>1158</v>
      </c>
      <c r="D311" s="310">
        <v>0.46069999694824221</v>
      </c>
      <c r="E311" s="310">
        <v>5813</v>
      </c>
      <c r="F311" s="310">
        <v>2408</v>
      </c>
      <c r="G311" s="310">
        <v>2275</v>
      </c>
      <c r="H311" s="310">
        <v>12617.755672902831</v>
      </c>
      <c r="I311" s="310">
        <v>5226.8287734990563</v>
      </c>
      <c r="J311" s="310">
        <v>2790</v>
      </c>
      <c r="K311" s="310">
        <v>1400</v>
      </c>
      <c r="L311" s="310">
        <v>150</v>
      </c>
      <c r="M311" s="310">
        <v>1105</v>
      </c>
      <c r="N311" s="311">
        <v>0.39605734767025091</v>
      </c>
      <c r="O311" s="310">
        <v>75</v>
      </c>
      <c r="P311" s="310">
        <v>10</v>
      </c>
      <c r="Q311" s="310">
        <v>85</v>
      </c>
      <c r="R311" s="311">
        <v>3.046594982078853E-2</v>
      </c>
      <c r="S311" s="310">
        <v>0</v>
      </c>
      <c r="T311" s="310">
        <v>30</v>
      </c>
      <c r="U311" s="310">
        <v>15</v>
      </c>
      <c r="V311" s="200" t="s">
        <v>5</v>
      </c>
    </row>
    <row r="312" spans="1:22" x14ac:dyDescent="0.2">
      <c r="A312" s="308" t="s">
        <v>373</v>
      </c>
      <c r="B312" s="308" t="s">
        <v>1195</v>
      </c>
      <c r="C312" s="308" t="s">
        <v>1158</v>
      </c>
      <c r="D312" s="308">
        <v>0.99900001525878901</v>
      </c>
      <c r="E312" s="308">
        <v>4944</v>
      </c>
      <c r="F312" s="308">
        <v>1834</v>
      </c>
      <c r="G312" s="308">
        <v>1787</v>
      </c>
      <c r="H312" s="308">
        <v>4948.9488733583921</v>
      </c>
      <c r="I312" s="308">
        <v>1835.8358077951639</v>
      </c>
      <c r="J312" s="308">
        <v>2275</v>
      </c>
      <c r="K312" s="308">
        <v>1325</v>
      </c>
      <c r="L312" s="308">
        <v>170</v>
      </c>
      <c r="M312" s="308">
        <v>685</v>
      </c>
      <c r="N312" s="309">
        <v>0.30109890109890108</v>
      </c>
      <c r="O312" s="308">
        <v>50</v>
      </c>
      <c r="P312" s="308">
        <v>10</v>
      </c>
      <c r="Q312" s="308">
        <v>60</v>
      </c>
      <c r="R312" s="309">
        <v>2.6373626373626374E-2</v>
      </c>
      <c r="S312" s="308">
        <v>0</v>
      </c>
      <c r="T312" s="308">
        <v>15</v>
      </c>
      <c r="U312" s="308">
        <v>20</v>
      </c>
      <c r="V312" s="152" t="s">
        <v>6</v>
      </c>
    </row>
    <row r="313" spans="1:22" x14ac:dyDescent="0.2">
      <c r="A313" s="308" t="s">
        <v>374</v>
      </c>
      <c r="B313" s="308" t="s">
        <v>1195</v>
      </c>
      <c r="C313" s="308" t="s">
        <v>1158</v>
      </c>
      <c r="D313" s="308">
        <v>3.1717001342773439</v>
      </c>
      <c r="E313" s="308">
        <v>3956</v>
      </c>
      <c r="F313" s="308">
        <v>1317</v>
      </c>
      <c r="G313" s="308">
        <v>1262</v>
      </c>
      <c r="H313" s="308">
        <v>1247.2805853386121</v>
      </c>
      <c r="I313" s="308">
        <v>415.23471458315271</v>
      </c>
      <c r="J313" s="308">
        <v>1710</v>
      </c>
      <c r="K313" s="308">
        <v>1245</v>
      </c>
      <c r="L313" s="308">
        <v>95</v>
      </c>
      <c r="M313" s="308">
        <v>305</v>
      </c>
      <c r="N313" s="309">
        <v>0.17836257309941519</v>
      </c>
      <c r="O313" s="308">
        <v>35</v>
      </c>
      <c r="P313" s="308">
        <v>0</v>
      </c>
      <c r="Q313" s="308">
        <v>35</v>
      </c>
      <c r="R313" s="309">
        <v>2.046783625730994E-2</v>
      </c>
      <c r="S313" s="308">
        <v>0</v>
      </c>
      <c r="T313" s="308">
        <v>0</v>
      </c>
      <c r="U313" s="308">
        <v>25</v>
      </c>
      <c r="V313" s="152" t="s">
        <v>6</v>
      </c>
    </row>
    <row r="314" spans="1:22" x14ac:dyDescent="0.2">
      <c r="A314" s="308" t="s">
        <v>375</v>
      </c>
      <c r="B314" s="308" t="s">
        <v>1195</v>
      </c>
      <c r="C314" s="308" t="s">
        <v>1158</v>
      </c>
      <c r="D314" s="308">
        <v>1.2833999633789062</v>
      </c>
      <c r="E314" s="308">
        <v>4301</v>
      </c>
      <c r="F314" s="308">
        <v>1537</v>
      </c>
      <c r="G314" s="308">
        <v>1506</v>
      </c>
      <c r="H314" s="308">
        <v>3351.2545759128943</v>
      </c>
      <c r="I314" s="308">
        <v>1197.6001588416923</v>
      </c>
      <c r="J314" s="308">
        <v>1770</v>
      </c>
      <c r="K314" s="308">
        <v>1285</v>
      </c>
      <c r="L314" s="308">
        <v>110</v>
      </c>
      <c r="M314" s="308">
        <v>330</v>
      </c>
      <c r="N314" s="309">
        <v>0.1864406779661017</v>
      </c>
      <c r="O314" s="308">
        <v>35</v>
      </c>
      <c r="P314" s="308">
        <v>0</v>
      </c>
      <c r="Q314" s="308">
        <v>35</v>
      </c>
      <c r="R314" s="309">
        <v>1.977401129943503E-2</v>
      </c>
      <c r="S314" s="308">
        <v>0</v>
      </c>
      <c r="T314" s="308">
        <v>0</v>
      </c>
      <c r="U314" s="308">
        <v>10</v>
      </c>
      <c r="V314" s="152" t="s">
        <v>6</v>
      </c>
    </row>
    <row r="315" spans="1:22" x14ac:dyDescent="0.2">
      <c r="A315" s="308" t="s">
        <v>376</v>
      </c>
      <c r="B315" s="308" t="s">
        <v>1195</v>
      </c>
      <c r="C315" s="308" t="s">
        <v>1158</v>
      </c>
      <c r="D315" s="308">
        <v>1.520399932861328</v>
      </c>
      <c r="E315" s="308">
        <v>4925</v>
      </c>
      <c r="F315" s="308">
        <v>1798</v>
      </c>
      <c r="G315" s="308">
        <v>1750</v>
      </c>
      <c r="H315" s="308">
        <v>3239.279280111095</v>
      </c>
      <c r="I315" s="308">
        <v>1182.5835828710151</v>
      </c>
      <c r="J315" s="308">
        <v>2285</v>
      </c>
      <c r="K315" s="308">
        <v>1370</v>
      </c>
      <c r="L315" s="308">
        <v>200</v>
      </c>
      <c r="M315" s="308">
        <v>625</v>
      </c>
      <c r="N315" s="309">
        <v>0.2735229759299781</v>
      </c>
      <c r="O315" s="308">
        <v>60</v>
      </c>
      <c r="P315" s="308">
        <v>15</v>
      </c>
      <c r="Q315" s="308">
        <v>75</v>
      </c>
      <c r="R315" s="309">
        <v>3.2822757111597371E-2</v>
      </c>
      <c r="S315" s="308">
        <v>0</v>
      </c>
      <c r="T315" s="308">
        <v>0</v>
      </c>
      <c r="U315" s="308">
        <v>0</v>
      </c>
      <c r="V315" s="152" t="s">
        <v>6</v>
      </c>
    </row>
    <row r="316" spans="1:22" x14ac:dyDescent="0.2">
      <c r="A316" s="308" t="s">
        <v>377</v>
      </c>
      <c r="B316" s="308" t="s">
        <v>1195</v>
      </c>
      <c r="C316" s="308" t="s">
        <v>1158</v>
      </c>
      <c r="D316" s="308">
        <v>1.3182000732421875</v>
      </c>
      <c r="E316" s="308">
        <v>4382</v>
      </c>
      <c r="F316" s="308">
        <v>1915</v>
      </c>
      <c r="G316" s="308">
        <v>1807</v>
      </c>
      <c r="H316" s="308">
        <v>3324.2298259187801</v>
      </c>
      <c r="I316" s="308">
        <v>1452.7385021986454</v>
      </c>
      <c r="J316" s="308">
        <v>1975</v>
      </c>
      <c r="K316" s="308">
        <v>1260</v>
      </c>
      <c r="L316" s="308">
        <v>130</v>
      </c>
      <c r="M316" s="308">
        <v>490</v>
      </c>
      <c r="N316" s="309">
        <v>0.2481012658227848</v>
      </c>
      <c r="O316" s="308">
        <v>85</v>
      </c>
      <c r="P316" s="308">
        <v>0</v>
      </c>
      <c r="Q316" s="308">
        <v>85</v>
      </c>
      <c r="R316" s="309">
        <v>4.3037974683544304E-2</v>
      </c>
      <c r="S316" s="308">
        <v>0</v>
      </c>
      <c r="T316" s="308">
        <v>0</v>
      </c>
      <c r="U316" s="308">
        <v>15</v>
      </c>
      <c r="V316" s="152" t="s">
        <v>6</v>
      </c>
    </row>
    <row r="317" spans="1:22" x14ac:dyDescent="0.2">
      <c r="A317" s="308" t="s">
        <v>378</v>
      </c>
      <c r="B317" s="308" t="s">
        <v>1195</v>
      </c>
      <c r="C317" s="308" t="s">
        <v>1158</v>
      </c>
      <c r="D317" s="308">
        <v>1.9608999633789062</v>
      </c>
      <c r="E317" s="308">
        <v>5504</v>
      </c>
      <c r="F317" s="308">
        <v>2482</v>
      </c>
      <c r="G317" s="308">
        <v>2345</v>
      </c>
      <c r="H317" s="308">
        <v>2806.8744468309515</v>
      </c>
      <c r="I317" s="308">
        <v>1265.7453446646841</v>
      </c>
      <c r="J317" s="308">
        <v>2235</v>
      </c>
      <c r="K317" s="308">
        <v>1445</v>
      </c>
      <c r="L317" s="308">
        <v>150</v>
      </c>
      <c r="M317" s="308">
        <v>480</v>
      </c>
      <c r="N317" s="309">
        <v>0.21476510067114093</v>
      </c>
      <c r="O317" s="308">
        <v>110</v>
      </c>
      <c r="P317" s="308">
        <v>40</v>
      </c>
      <c r="Q317" s="308">
        <v>150</v>
      </c>
      <c r="R317" s="309">
        <v>6.7114093959731544E-2</v>
      </c>
      <c r="S317" s="308">
        <v>0</v>
      </c>
      <c r="T317" s="308">
        <v>0</v>
      </c>
      <c r="U317" s="308">
        <v>10</v>
      </c>
      <c r="V317" s="152" t="s">
        <v>6</v>
      </c>
    </row>
    <row r="318" spans="1:22" x14ac:dyDescent="0.2">
      <c r="A318" s="308" t="s">
        <v>379</v>
      </c>
      <c r="B318" s="308" t="s">
        <v>1195</v>
      </c>
      <c r="C318" s="308" t="s">
        <v>1158</v>
      </c>
      <c r="D318" s="308">
        <v>1.2177999877929688</v>
      </c>
      <c r="E318" s="308">
        <v>6133</v>
      </c>
      <c r="F318" s="308">
        <v>2709</v>
      </c>
      <c r="G318" s="308">
        <v>2598</v>
      </c>
      <c r="H318" s="308">
        <v>5036.1307780228326</v>
      </c>
      <c r="I318" s="308">
        <v>2224.5032247943673</v>
      </c>
      <c r="J318" s="308">
        <v>2590</v>
      </c>
      <c r="K318" s="308">
        <v>1665</v>
      </c>
      <c r="L318" s="308">
        <v>160</v>
      </c>
      <c r="M318" s="308">
        <v>625</v>
      </c>
      <c r="N318" s="309">
        <v>0.2413127413127413</v>
      </c>
      <c r="O318" s="308">
        <v>105</v>
      </c>
      <c r="P318" s="308">
        <v>15</v>
      </c>
      <c r="Q318" s="308">
        <v>120</v>
      </c>
      <c r="R318" s="309">
        <v>4.633204633204633E-2</v>
      </c>
      <c r="S318" s="308">
        <v>0</v>
      </c>
      <c r="T318" s="308">
        <v>0</v>
      </c>
      <c r="U318" s="308">
        <v>15</v>
      </c>
      <c r="V318" s="152" t="s">
        <v>6</v>
      </c>
    </row>
    <row r="319" spans="1:22" x14ac:dyDescent="0.2">
      <c r="A319" s="308" t="s">
        <v>380</v>
      </c>
      <c r="B319" s="308" t="s">
        <v>1195</v>
      </c>
      <c r="C319" s="308" t="s">
        <v>1158</v>
      </c>
      <c r="D319" s="308">
        <v>1.2842999267578126</v>
      </c>
      <c r="E319" s="308">
        <v>6227</v>
      </c>
      <c r="F319" s="308">
        <v>2474</v>
      </c>
      <c r="G319" s="308">
        <v>2316</v>
      </c>
      <c r="H319" s="308">
        <v>4848.5559099266848</v>
      </c>
      <c r="I319" s="308">
        <v>1926.3413073965983</v>
      </c>
      <c r="J319" s="308">
        <v>2765</v>
      </c>
      <c r="K319" s="308">
        <v>1860</v>
      </c>
      <c r="L319" s="308">
        <v>135</v>
      </c>
      <c r="M319" s="308">
        <v>555</v>
      </c>
      <c r="N319" s="309">
        <v>0.2007233273056058</v>
      </c>
      <c r="O319" s="308">
        <v>195</v>
      </c>
      <c r="P319" s="308">
        <v>0</v>
      </c>
      <c r="Q319" s="308">
        <v>195</v>
      </c>
      <c r="R319" s="309">
        <v>7.0524412296564198E-2</v>
      </c>
      <c r="S319" s="308">
        <v>0</v>
      </c>
      <c r="T319" s="308">
        <v>0</v>
      </c>
      <c r="U319" s="308">
        <v>10</v>
      </c>
      <c r="V319" s="152" t="s">
        <v>6</v>
      </c>
    </row>
    <row r="320" spans="1:22" x14ac:dyDescent="0.2">
      <c r="A320" s="306" t="s">
        <v>381</v>
      </c>
      <c r="B320" s="306" t="s">
        <v>1195</v>
      </c>
      <c r="C320" s="306" t="s">
        <v>1158</v>
      </c>
      <c r="D320" s="306">
        <v>1.0154000091552735</v>
      </c>
      <c r="E320" s="306">
        <v>4097</v>
      </c>
      <c r="F320" s="306">
        <v>1309</v>
      </c>
      <c r="G320" s="306">
        <v>1227</v>
      </c>
      <c r="H320" s="306">
        <v>4034.8630717547026</v>
      </c>
      <c r="I320" s="306">
        <v>1289.1471225108387</v>
      </c>
      <c r="J320" s="306">
        <v>1600</v>
      </c>
      <c r="K320" s="306">
        <v>995</v>
      </c>
      <c r="L320" s="306">
        <v>60</v>
      </c>
      <c r="M320" s="306">
        <v>345</v>
      </c>
      <c r="N320" s="307">
        <v>0.21562500000000001</v>
      </c>
      <c r="O320" s="306">
        <v>155</v>
      </c>
      <c r="P320" s="306">
        <v>30</v>
      </c>
      <c r="Q320" s="306">
        <v>185</v>
      </c>
      <c r="R320" s="307">
        <v>0.11562500000000001</v>
      </c>
      <c r="S320" s="306">
        <v>10</v>
      </c>
      <c r="T320" s="306">
        <v>10</v>
      </c>
      <c r="U320" s="306">
        <v>10</v>
      </c>
      <c r="V320" s="194" t="s">
        <v>4</v>
      </c>
    </row>
    <row r="321" spans="1:22" x14ac:dyDescent="0.2">
      <c r="A321" s="308" t="s">
        <v>382</v>
      </c>
      <c r="B321" s="308" t="s">
        <v>1195</v>
      </c>
      <c r="C321" s="308" t="s">
        <v>1158</v>
      </c>
      <c r="D321" s="308">
        <v>1.3582000732421875</v>
      </c>
      <c r="E321" s="308">
        <v>7365</v>
      </c>
      <c r="F321" s="308">
        <v>2915</v>
      </c>
      <c r="G321" s="308">
        <v>2724</v>
      </c>
      <c r="H321" s="308">
        <v>5422.6178786891505</v>
      </c>
      <c r="I321" s="308">
        <v>2146.2228263922439</v>
      </c>
      <c r="J321" s="308">
        <v>2820</v>
      </c>
      <c r="K321" s="308">
        <v>1695</v>
      </c>
      <c r="L321" s="308">
        <v>85</v>
      </c>
      <c r="M321" s="308">
        <v>800</v>
      </c>
      <c r="N321" s="309">
        <v>0.28368794326241137</v>
      </c>
      <c r="O321" s="308">
        <v>180</v>
      </c>
      <c r="P321" s="308">
        <v>30</v>
      </c>
      <c r="Q321" s="308">
        <v>210</v>
      </c>
      <c r="R321" s="309">
        <v>7.4468085106382975E-2</v>
      </c>
      <c r="S321" s="308">
        <v>0</v>
      </c>
      <c r="T321" s="308">
        <v>15</v>
      </c>
      <c r="U321" s="308">
        <v>20</v>
      </c>
      <c r="V321" s="152" t="s">
        <v>6</v>
      </c>
    </row>
    <row r="322" spans="1:22" x14ac:dyDescent="0.2">
      <c r="A322" s="310" t="s">
        <v>383</v>
      </c>
      <c r="B322" s="310" t="s">
        <v>1195</v>
      </c>
      <c r="C322" s="310" t="s">
        <v>1158</v>
      </c>
      <c r="D322" s="310">
        <v>1.1908000183105469</v>
      </c>
      <c r="E322" s="310">
        <v>4091</v>
      </c>
      <c r="F322" s="310">
        <v>1665</v>
      </c>
      <c r="G322" s="310">
        <v>1552</v>
      </c>
      <c r="H322" s="310">
        <v>3435.5054896657839</v>
      </c>
      <c r="I322" s="310">
        <v>1398.219662745913</v>
      </c>
      <c r="J322" s="310">
        <v>1860</v>
      </c>
      <c r="K322" s="310">
        <v>1030</v>
      </c>
      <c r="L322" s="310">
        <v>120</v>
      </c>
      <c r="M322" s="310">
        <v>645</v>
      </c>
      <c r="N322" s="311">
        <v>0.34677419354838712</v>
      </c>
      <c r="O322" s="310">
        <v>55</v>
      </c>
      <c r="P322" s="310">
        <v>0</v>
      </c>
      <c r="Q322" s="310">
        <v>55</v>
      </c>
      <c r="R322" s="311">
        <v>2.9569892473118281E-2</v>
      </c>
      <c r="S322" s="310">
        <v>0</v>
      </c>
      <c r="T322" s="310">
        <v>0</v>
      </c>
      <c r="U322" s="310">
        <v>10</v>
      </c>
      <c r="V322" s="200" t="s">
        <v>5</v>
      </c>
    </row>
    <row r="323" spans="1:22" x14ac:dyDescent="0.2">
      <c r="A323" s="310" t="s">
        <v>384</v>
      </c>
      <c r="B323" s="310" t="s">
        <v>1195</v>
      </c>
      <c r="C323" s="310" t="s">
        <v>1158</v>
      </c>
      <c r="D323" s="310">
        <v>1.5767999267578126</v>
      </c>
      <c r="E323" s="310">
        <v>6970</v>
      </c>
      <c r="F323" s="310">
        <v>2583</v>
      </c>
      <c r="G323" s="310">
        <v>2480</v>
      </c>
      <c r="H323" s="310">
        <v>4420.3452078613345</v>
      </c>
      <c r="I323" s="310">
        <v>1638.1279299721416</v>
      </c>
      <c r="J323" s="310">
        <v>2895</v>
      </c>
      <c r="K323" s="310">
        <v>1330</v>
      </c>
      <c r="L323" s="310">
        <v>270</v>
      </c>
      <c r="M323" s="310">
        <v>1065</v>
      </c>
      <c r="N323" s="311">
        <v>0.36787564766839376</v>
      </c>
      <c r="O323" s="310">
        <v>190</v>
      </c>
      <c r="P323" s="310">
        <v>20</v>
      </c>
      <c r="Q323" s="310">
        <v>210</v>
      </c>
      <c r="R323" s="311">
        <v>7.2538860103626937E-2</v>
      </c>
      <c r="S323" s="310">
        <v>0</v>
      </c>
      <c r="T323" s="310">
        <v>0</v>
      </c>
      <c r="U323" s="310">
        <v>20</v>
      </c>
      <c r="V323" s="200" t="s">
        <v>5</v>
      </c>
    </row>
    <row r="324" spans="1:22" x14ac:dyDescent="0.2">
      <c r="A324" s="310" t="s">
        <v>385</v>
      </c>
      <c r="B324" s="310" t="s">
        <v>1195</v>
      </c>
      <c r="C324" s="310" t="s">
        <v>1158</v>
      </c>
      <c r="D324" s="310">
        <v>2.1350999450683594</v>
      </c>
      <c r="E324" s="310">
        <v>7298</v>
      </c>
      <c r="F324" s="310">
        <v>2974</v>
      </c>
      <c r="G324" s="310">
        <v>2821</v>
      </c>
      <c r="H324" s="310">
        <v>3418.1069681805179</v>
      </c>
      <c r="I324" s="310">
        <v>1392.9090330732886</v>
      </c>
      <c r="J324" s="310">
        <v>3330</v>
      </c>
      <c r="K324" s="310">
        <v>1700</v>
      </c>
      <c r="L324" s="310">
        <v>215</v>
      </c>
      <c r="M324" s="310">
        <v>1245</v>
      </c>
      <c r="N324" s="311">
        <v>0.37387387387387389</v>
      </c>
      <c r="O324" s="310">
        <v>110</v>
      </c>
      <c r="P324" s="310">
        <v>10</v>
      </c>
      <c r="Q324" s="310">
        <v>120</v>
      </c>
      <c r="R324" s="311">
        <v>3.6036036036036036E-2</v>
      </c>
      <c r="S324" s="310">
        <v>0</v>
      </c>
      <c r="T324" s="310">
        <v>10</v>
      </c>
      <c r="U324" s="310">
        <v>35</v>
      </c>
      <c r="V324" s="200" t="s">
        <v>5</v>
      </c>
    </row>
    <row r="325" spans="1:22" x14ac:dyDescent="0.2">
      <c r="A325" s="308" t="s">
        <v>386</v>
      </c>
      <c r="B325" s="308" t="s">
        <v>1195</v>
      </c>
      <c r="C325" s="308" t="s">
        <v>1158</v>
      </c>
      <c r="D325" s="308">
        <v>0.96410003662109378</v>
      </c>
      <c r="E325" s="308">
        <v>6115</v>
      </c>
      <c r="F325" s="308">
        <v>2072</v>
      </c>
      <c r="G325" s="308">
        <v>1999</v>
      </c>
      <c r="H325" s="308">
        <v>6342.702798177872</v>
      </c>
      <c r="I325" s="308">
        <v>2149.1545703719626</v>
      </c>
      <c r="J325" s="308">
        <v>2830</v>
      </c>
      <c r="K325" s="308">
        <v>1560</v>
      </c>
      <c r="L325" s="308">
        <v>200</v>
      </c>
      <c r="M325" s="308">
        <v>910</v>
      </c>
      <c r="N325" s="309">
        <v>0.32155477031802121</v>
      </c>
      <c r="O325" s="308">
        <v>100</v>
      </c>
      <c r="P325" s="308">
        <v>15</v>
      </c>
      <c r="Q325" s="308">
        <v>115</v>
      </c>
      <c r="R325" s="309">
        <v>4.0636042402826852E-2</v>
      </c>
      <c r="S325" s="308">
        <v>0</v>
      </c>
      <c r="T325" s="308">
        <v>10</v>
      </c>
      <c r="U325" s="308">
        <v>35</v>
      </c>
      <c r="V325" s="152" t="s">
        <v>6</v>
      </c>
    </row>
    <row r="326" spans="1:22" x14ac:dyDescent="0.2">
      <c r="A326" s="310" t="s">
        <v>387</v>
      </c>
      <c r="B326" s="310" t="s">
        <v>1195</v>
      </c>
      <c r="C326" s="310" t="s">
        <v>1158</v>
      </c>
      <c r="D326" s="310">
        <v>0.40919998168945315</v>
      </c>
      <c r="E326" s="310">
        <v>3905</v>
      </c>
      <c r="F326" s="310">
        <v>1348</v>
      </c>
      <c r="G326" s="310">
        <v>1268</v>
      </c>
      <c r="H326" s="310">
        <v>9543.0111797110294</v>
      </c>
      <c r="I326" s="310">
        <v>3294.2327964789929</v>
      </c>
      <c r="J326" s="310">
        <v>1645</v>
      </c>
      <c r="K326" s="310">
        <v>780</v>
      </c>
      <c r="L326" s="310">
        <v>130</v>
      </c>
      <c r="M326" s="310">
        <v>690</v>
      </c>
      <c r="N326" s="311">
        <v>0.41945288753799392</v>
      </c>
      <c r="O326" s="310">
        <v>25</v>
      </c>
      <c r="P326" s="310">
        <v>0</v>
      </c>
      <c r="Q326" s="310">
        <v>25</v>
      </c>
      <c r="R326" s="311">
        <v>1.5197568389057751E-2</v>
      </c>
      <c r="S326" s="310">
        <v>0</v>
      </c>
      <c r="T326" s="310">
        <v>0</v>
      </c>
      <c r="U326" s="310">
        <v>15</v>
      </c>
      <c r="V326" s="200" t="s">
        <v>5</v>
      </c>
    </row>
    <row r="327" spans="1:22" x14ac:dyDescent="0.2">
      <c r="A327" s="308" t="s">
        <v>388</v>
      </c>
      <c r="B327" s="308" t="s">
        <v>1195</v>
      </c>
      <c r="C327" s="308" t="s">
        <v>1158</v>
      </c>
      <c r="D327" s="308">
        <v>2.1997999572753906</v>
      </c>
      <c r="E327" s="308">
        <v>4402</v>
      </c>
      <c r="F327" s="308">
        <v>1506</v>
      </c>
      <c r="G327" s="308">
        <v>1455</v>
      </c>
      <c r="H327" s="308">
        <v>2001.0910471387551</v>
      </c>
      <c r="I327" s="308">
        <v>684.60770490480809</v>
      </c>
      <c r="J327" s="308">
        <v>2095</v>
      </c>
      <c r="K327" s="308">
        <v>1400</v>
      </c>
      <c r="L327" s="308">
        <v>175</v>
      </c>
      <c r="M327" s="308">
        <v>415</v>
      </c>
      <c r="N327" s="309">
        <v>0.19809069212410502</v>
      </c>
      <c r="O327" s="308">
        <v>70</v>
      </c>
      <c r="P327" s="308">
        <v>30</v>
      </c>
      <c r="Q327" s="308">
        <v>100</v>
      </c>
      <c r="R327" s="309">
        <v>4.77326968973747E-2</v>
      </c>
      <c r="S327" s="308">
        <v>0</v>
      </c>
      <c r="T327" s="308">
        <v>0</v>
      </c>
      <c r="U327" s="308">
        <v>10</v>
      </c>
      <c r="V327" s="152" t="s">
        <v>6</v>
      </c>
    </row>
    <row r="328" spans="1:22" x14ac:dyDescent="0.2">
      <c r="A328" s="310" t="s">
        <v>389</v>
      </c>
      <c r="B328" s="310" t="s">
        <v>1195</v>
      </c>
      <c r="C328" s="310" t="s">
        <v>1158</v>
      </c>
      <c r="D328" s="310">
        <v>0.92800003051757818</v>
      </c>
      <c r="E328" s="310">
        <v>5501</v>
      </c>
      <c r="F328" s="310">
        <v>1976</v>
      </c>
      <c r="G328" s="310">
        <v>1883</v>
      </c>
      <c r="H328" s="310">
        <v>5927.8015292002729</v>
      </c>
      <c r="I328" s="310">
        <v>2129.3102748045335</v>
      </c>
      <c r="J328" s="310">
        <v>2080</v>
      </c>
      <c r="K328" s="310">
        <v>1075</v>
      </c>
      <c r="L328" s="310">
        <v>200</v>
      </c>
      <c r="M328" s="310">
        <v>730</v>
      </c>
      <c r="N328" s="311">
        <v>0.35096153846153844</v>
      </c>
      <c r="O328" s="310">
        <v>45</v>
      </c>
      <c r="P328" s="310">
        <v>0</v>
      </c>
      <c r="Q328" s="310">
        <v>45</v>
      </c>
      <c r="R328" s="311">
        <v>2.1634615384615384E-2</v>
      </c>
      <c r="S328" s="310">
        <v>0</v>
      </c>
      <c r="T328" s="310">
        <v>0</v>
      </c>
      <c r="U328" s="310">
        <v>15</v>
      </c>
      <c r="V328" s="200" t="s">
        <v>5</v>
      </c>
    </row>
    <row r="329" spans="1:22" x14ac:dyDescent="0.2">
      <c r="A329" s="308" t="s">
        <v>390</v>
      </c>
      <c r="B329" s="308" t="s">
        <v>1195</v>
      </c>
      <c r="C329" s="308" t="s">
        <v>1158</v>
      </c>
      <c r="D329" s="308">
        <v>1.1591000366210937</v>
      </c>
      <c r="E329" s="308">
        <v>4541</v>
      </c>
      <c r="F329" s="308">
        <v>1747</v>
      </c>
      <c r="G329" s="308">
        <v>1707</v>
      </c>
      <c r="H329" s="308">
        <v>3917.6946394010329</v>
      </c>
      <c r="I329" s="308">
        <v>1507.2038174484926</v>
      </c>
      <c r="J329" s="308">
        <v>1565</v>
      </c>
      <c r="K329" s="308">
        <v>995</v>
      </c>
      <c r="L329" s="308">
        <v>115</v>
      </c>
      <c r="M329" s="308">
        <v>400</v>
      </c>
      <c r="N329" s="309">
        <v>0.25559105431309903</v>
      </c>
      <c r="O329" s="308">
        <v>40</v>
      </c>
      <c r="P329" s="308">
        <v>0</v>
      </c>
      <c r="Q329" s="308">
        <v>40</v>
      </c>
      <c r="R329" s="309">
        <v>2.5559105431309903E-2</v>
      </c>
      <c r="S329" s="308">
        <v>0</v>
      </c>
      <c r="T329" s="308">
        <v>10</v>
      </c>
      <c r="U329" s="308">
        <v>0</v>
      </c>
      <c r="V329" s="152" t="s">
        <v>6</v>
      </c>
    </row>
    <row r="330" spans="1:22" x14ac:dyDescent="0.2">
      <c r="A330" s="308" t="s">
        <v>391</v>
      </c>
      <c r="B330" s="308" t="s">
        <v>1195</v>
      </c>
      <c r="C330" s="308" t="s">
        <v>1158</v>
      </c>
      <c r="D330" s="308">
        <v>1.4005999755859375</v>
      </c>
      <c r="E330" s="308">
        <v>7136</v>
      </c>
      <c r="F330" s="308">
        <v>2581</v>
      </c>
      <c r="G330" s="308">
        <v>2444</v>
      </c>
      <c r="H330" s="308">
        <v>5094.9593919667695</v>
      </c>
      <c r="I330" s="308">
        <v>1842.78169712251</v>
      </c>
      <c r="J330" s="308">
        <v>3110</v>
      </c>
      <c r="K330" s="308">
        <v>1785</v>
      </c>
      <c r="L330" s="308">
        <v>275</v>
      </c>
      <c r="M330" s="308">
        <v>915</v>
      </c>
      <c r="N330" s="309">
        <v>0.29421221864951769</v>
      </c>
      <c r="O330" s="308">
        <v>135</v>
      </c>
      <c r="P330" s="308">
        <v>0</v>
      </c>
      <c r="Q330" s="308">
        <v>135</v>
      </c>
      <c r="R330" s="309">
        <v>4.3408360128617367E-2</v>
      </c>
      <c r="S330" s="308">
        <v>0</v>
      </c>
      <c r="T330" s="308">
        <v>10</v>
      </c>
      <c r="U330" s="308">
        <v>0</v>
      </c>
      <c r="V330" s="152" t="s">
        <v>6</v>
      </c>
    </row>
    <row r="331" spans="1:22" x14ac:dyDescent="0.2">
      <c r="A331" s="308" t="s">
        <v>392</v>
      </c>
      <c r="B331" s="308" t="s">
        <v>1195</v>
      </c>
      <c r="C331" s="308" t="s">
        <v>1158</v>
      </c>
      <c r="D331" s="308">
        <v>1.1026000213623046</v>
      </c>
      <c r="E331" s="308">
        <v>3135</v>
      </c>
      <c r="F331" s="308">
        <v>1265</v>
      </c>
      <c r="G331" s="308">
        <v>1178</v>
      </c>
      <c r="H331" s="308">
        <v>2843.2794660448012</v>
      </c>
      <c r="I331" s="308">
        <v>1147.2882055970251</v>
      </c>
      <c r="J331" s="308">
        <v>1405</v>
      </c>
      <c r="K331" s="308">
        <v>895</v>
      </c>
      <c r="L331" s="308">
        <v>90</v>
      </c>
      <c r="M331" s="308">
        <v>360</v>
      </c>
      <c r="N331" s="309">
        <v>0.25622775800711745</v>
      </c>
      <c r="O331" s="308">
        <v>35</v>
      </c>
      <c r="P331" s="308">
        <v>0</v>
      </c>
      <c r="Q331" s="308">
        <v>35</v>
      </c>
      <c r="R331" s="309">
        <v>2.491103202846975E-2</v>
      </c>
      <c r="S331" s="308">
        <v>0</v>
      </c>
      <c r="T331" s="308">
        <v>0</v>
      </c>
      <c r="U331" s="308">
        <v>25</v>
      </c>
      <c r="V331" s="152" t="s">
        <v>6</v>
      </c>
    </row>
    <row r="332" spans="1:22" x14ac:dyDescent="0.2">
      <c r="A332" s="310" t="s">
        <v>393</v>
      </c>
      <c r="B332" s="310" t="s">
        <v>1195</v>
      </c>
      <c r="C332" s="310" t="s">
        <v>1158</v>
      </c>
      <c r="D332" s="310">
        <v>3.1961999511718751</v>
      </c>
      <c r="E332" s="310">
        <v>3769</v>
      </c>
      <c r="F332" s="310">
        <v>1399</v>
      </c>
      <c r="G332" s="310">
        <v>1348</v>
      </c>
      <c r="H332" s="310">
        <v>1179.2128332328239</v>
      </c>
      <c r="I332" s="310">
        <v>437.70728407872662</v>
      </c>
      <c r="J332" s="310">
        <v>1475</v>
      </c>
      <c r="K332" s="310">
        <v>685</v>
      </c>
      <c r="L332" s="310">
        <v>70</v>
      </c>
      <c r="M332" s="310">
        <v>565</v>
      </c>
      <c r="N332" s="311">
        <v>0.38305084745762713</v>
      </c>
      <c r="O332" s="310">
        <v>130</v>
      </c>
      <c r="P332" s="310">
        <v>10</v>
      </c>
      <c r="Q332" s="310">
        <v>140</v>
      </c>
      <c r="R332" s="311">
        <v>9.4915254237288138E-2</v>
      </c>
      <c r="S332" s="310">
        <v>0</v>
      </c>
      <c r="T332" s="310">
        <v>0</v>
      </c>
      <c r="U332" s="310">
        <v>0</v>
      </c>
      <c r="V332" s="200" t="s">
        <v>5</v>
      </c>
    </row>
    <row r="333" spans="1:22" x14ac:dyDescent="0.2">
      <c r="A333" s="310" t="s">
        <v>394</v>
      </c>
      <c r="B333" s="310" t="s">
        <v>1195</v>
      </c>
      <c r="C333" s="310" t="s">
        <v>1158</v>
      </c>
      <c r="D333" s="310">
        <v>1.0941999816894532</v>
      </c>
      <c r="E333" s="310">
        <v>7279</v>
      </c>
      <c r="F333" s="310">
        <v>3149</v>
      </c>
      <c r="G333" s="310">
        <v>3050</v>
      </c>
      <c r="H333" s="310">
        <v>6652.3488592653493</v>
      </c>
      <c r="I333" s="310">
        <v>2877.9017114750081</v>
      </c>
      <c r="J333" s="310">
        <v>2615</v>
      </c>
      <c r="K333" s="310">
        <v>1205</v>
      </c>
      <c r="L333" s="310">
        <v>70</v>
      </c>
      <c r="M333" s="310">
        <v>1105</v>
      </c>
      <c r="N333" s="311">
        <v>0.42256214149139582</v>
      </c>
      <c r="O333" s="310">
        <v>195</v>
      </c>
      <c r="P333" s="310">
        <v>15</v>
      </c>
      <c r="Q333" s="310">
        <v>210</v>
      </c>
      <c r="R333" s="311">
        <v>8.0305927342256209E-2</v>
      </c>
      <c r="S333" s="310">
        <v>0</v>
      </c>
      <c r="T333" s="310">
        <v>0</v>
      </c>
      <c r="U333" s="310">
        <v>20</v>
      </c>
      <c r="V333" s="200" t="s">
        <v>5</v>
      </c>
    </row>
    <row r="334" spans="1:22" x14ac:dyDescent="0.2">
      <c r="A334" s="310" t="s">
        <v>395</v>
      </c>
      <c r="B334" s="310" t="s">
        <v>1195</v>
      </c>
      <c r="C334" s="310" t="s">
        <v>1158</v>
      </c>
      <c r="D334" s="310">
        <v>1.053300018310547</v>
      </c>
      <c r="E334" s="310">
        <v>6471</v>
      </c>
      <c r="F334" s="310">
        <v>2533</v>
      </c>
      <c r="G334" s="310">
        <v>2329</v>
      </c>
      <c r="H334" s="310">
        <v>6143.5487396831504</v>
      </c>
      <c r="I334" s="310">
        <v>2404.8228956293337</v>
      </c>
      <c r="J334" s="310">
        <v>2550</v>
      </c>
      <c r="K334" s="310">
        <v>1080</v>
      </c>
      <c r="L334" s="310">
        <v>180</v>
      </c>
      <c r="M334" s="310">
        <v>1080</v>
      </c>
      <c r="N334" s="311">
        <v>0.42352941176470588</v>
      </c>
      <c r="O334" s="310">
        <v>190</v>
      </c>
      <c r="P334" s="310">
        <v>10</v>
      </c>
      <c r="Q334" s="310">
        <v>200</v>
      </c>
      <c r="R334" s="311">
        <v>7.8431372549019607E-2</v>
      </c>
      <c r="S334" s="310">
        <v>0</v>
      </c>
      <c r="T334" s="310">
        <v>10</v>
      </c>
      <c r="U334" s="310">
        <v>0</v>
      </c>
      <c r="V334" s="200" t="s">
        <v>5</v>
      </c>
    </row>
    <row r="335" spans="1:22" x14ac:dyDescent="0.2">
      <c r="A335" s="310" t="s">
        <v>396</v>
      </c>
      <c r="B335" s="310" t="s">
        <v>1195</v>
      </c>
      <c r="C335" s="310" t="s">
        <v>1158</v>
      </c>
      <c r="D335" s="310">
        <v>2.6348999023437498</v>
      </c>
      <c r="E335" s="310">
        <v>7694</v>
      </c>
      <c r="F335" s="310">
        <v>3291</v>
      </c>
      <c r="G335" s="310">
        <v>3018</v>
      </c>
      <c r="H335" s="310">
        <v>2920.0350241601845</v>
      </c>
      <c r="I335" s="310">
        <v>1249.0038035496709</v>
      </c>
      <c r="J335" s="310">
        <v>3570</v>
      </c>
      <c r="K335" s="310">
        <v>1850</v>
      </c>
      <c r="L335" s="310">
        <v>120</v>
      </c>
      <c r="M335" s="310">
        <v>1420</v>
      </c>
      <c r="N335" s="311">
        <v>0.39775910364145656</v>
      </c>
      <c r="O335" s="310">
        <v>115</v>
      </c>
      <c r="P335" s="310">
        <v>35</v>
      </c>
      <c r="Q335" s="310">
        <v>150</v>
      </c>
      <c r="R335" s="311">
        <v>4.2016806722689079E-2</v>
      </c>
      <c r="S335" s="310">
        <v>0</v>
      </c>
      <c r="T335" s="310">
        <v>0</v>
      </c>
      <c r="U335" s="310">
        <v>30</v>
      </c>
      <c r="V335" s="200" t="s">
        <v>5</v>
      </c>
    </row>
    <row r="336" spans="1:22" x14ac:dyDescent="0.2">
      <c r="A336" s="308" t="s">
        <v>397</v>
      </c>
      <c r="B336" s="308" t="s">
        <v>1195</v>
      </c>
      <c r="C336" s="308" t="s">
        <v>1158</v>
      </c>
      <c r="D336" s="308">
        <v>1.3277000427246093</v>
      </c>
      <c r="E336" s="308">
        <v>4164</v>
      </c>
      <c r="F336" s="308">
        <v>1624</v>
      </c>
      <c r="G336" s="308">
        <v>1522</v>
      </c>
      <c r="H336" s="308">
        <v>3136.2505581117121</v>
      </c>
      <c r="I336" s="308">
        <v>1223.1678449503893</v>
      </c>
      <c r="J336" s="308">
        <v>1855</v>
      </c>
      <c r="K336" s="308">
        <v>1030</v>
      </c>
      <c r="L336" s="308">
        <v>90</v>
      </c>
      <c r="M336" s="308">
        <v>580</v>
      </c>
      <c r="N336" s="309">
        <v>0.31266846361185985</v>
      </c>
      <c r="O336" s="308">
        <v>115</v>
      </c>
      <c r="P336" s="308">
        <v>0</v>
      </c>
      <c r="Q336" s="308">
        <v>115</v>
      </c>
      <c r="R336" s="309">
        <v>6.1994609164420483E-2</v>
      </c>
      <c r="S336" s="308">
        <v>0</v>
      </c>
      <c r="T336" s="308">
        <v>10</v>
      </c>
      <c r="U336" s="308">
        <v>30</v>
      </c>
      <c r="V336" s="152" t="s">
        <v>6</v>
      </c>
    </row>
    <row r="337" spans="1:22" x14ac:dyDescent="0.2">
      <c r="A337" s="308" t="s">
        <v>398</v>
      </c>
      <c r="B337" s="308" t="s">
        <v>1195</v>
      </c>
      <c r="C337" s="308" t="s">
        <v>1158</v>
      </c>
      <c r="D337" s="308">
        <v>1.3280000305175781</v>
      </c>
      <c r="E337" s="308">
        <v>4415</v>
      </c>
      <c r="F337" s="308">
        <v>2046</v>
      </c>
      <c r="G337" s="308">
        <v>1837</v>
      </c>
      <c r="H337" s="308">
        <v>3324.5481163726231</v>
      </c>
      <c r="I337" s="308">
        <v>1540.6626151978226</v>
      </c>
      <c r="J337" s="308">
        <v>2220</v>
      </c>
      <c r="K337" s="308">
        <v>1275</v>
      </c>
      <c r="L337" s="308">
        <v>120</v>
      </c>
      <c r="M337" s="308">
        <v>700</v>
      </c>
      <c r="N337" s="309">
        <v>0.31531531531531531</v>
      </c>
      <c r="O337" s="308">
        <v>70</v>
      </c>
      <c r="P337" s="308">
        <v>0</v>
      </c>
      <c r="Q337" s="308">
        <v>70</v>
      </c>
      <c r="R337" s="309">
        <v>3.1531531531531529E-2</v>
      </c>
      <c r="S337" s="308">
        <v>0</v>
      </c>
      <c r="T337" s="308">
        <v>10</v>
      </c>
      <c r="U337" s="308">
        <v>40</v>
      </c>
      <c r="V337" s="152" t="s">
        <v>6</v>
      </c>
    </row>
    <row r="338" spans="1:22" x14ac:dyDescent="0.2">
      <c r="A338" s="308" t="s">
        <v>399</v>
      </c>
      <c r="B338" s="308" t="s">
        <v>1195</v>
      </c>
      <c r="C338" s="308" t="s">
        <v>1158</v>
      </c>
      <c r="D338" s="308">
        <v>0.93500000000000005</v>
      </c>
      <c r="E338" s="308">
        <v>3603</v>
      </c>
      <c r="F338" s="308">
        <v>1456</v>
      </c>
      <c r="G338" s="308">
        <v>1379</v>
      </c>
      <c r="H338" s="308">
        <v>3853.4759358288766</v>
      </c>
      <c r="I338" s="308">
        <v>1557.2192513368982</v>
      </c>
      <c r="J338" s="308">
        <v>1645</v>
      </c>
      <c r="K338" s="308">
        <v>885</v>
      </c>
      <c r="L338" s="308">
        <v>155</v>
      </c>
      <c r="M338" s="308">
        <v>545</v>
      </c>
      <c r="N338" s="309">
        <v>0.33130699088145898</v>
      </c>
      <c r="O338" s="308">
        <v>45</v>
      </c>
      <c r="P338" s="308">
        <v>10</v>
      </c>
      <c r="Q338" s="308">
        <v>55</v>
      </c>
      <c r="R338" s="309">
        <v>3.3434650455927049E-2</v>
      </c>
      <c r="S338" s="308">
        <v>0</v>
      </c>
      <c r="T338" s="308">
        <v>0</v>
      </c>
      <c r="U338" s="308">
        <v>0</v>
      </c>
      <c r="V338" s="152" t="s">
        <v>6</v>
      </c>
    </row>
    <row r="339" spans="1:22" x14ac:dyDescent="0.2">
      <c r="A339" s="308" t="s">
        <v>400</v>
      </c>
      <c r="B339" s="308" t="s">
        <v>1195</v>
      </c>
      <c r="C339" s="308" t="s">
        <v>1158</v>
      </c>
      <c r="D339" s="308">
        <v>1.1455999755859374</v>
      </c>
      <c r="E339" s="308">
        <v>4692</v>
      </c>
      <c r="F339" s="308">
        <v>1984</v>
      </c>
      <c r="G339" s="308">
        <v>1904</v>
      </c>
      <c r="H339" s="308">
        <v>4095.6704783449331</v>
      </c>
      <c r="I339" s="308">
        <v>1731.8436123265872</v>
      </c>
      <c r="J339" s="308">
        <v>1970</v>
      </c>
      <c r="K339" s="308">
        <v>1175</v>
      </c>
      <c r="L339" s="308">
        <v>170</v>
      </c>
      <c r="M339" s="308">
        <v>540</v>
      </c>
      <c r="N339" s="309">
        <v>0.27411167512690354</v>
      </c>
      <c r="O339" s="308">
        <v>55</v>
      </c>
      <c r="P339" s="308">
        <v>30</v>
      </c>
      <c r="Q339" s="308">
        <v>85</v>
      </c>
      <c r="R339" s="309">
        <v>4.3147208121827409E-2</v>
      </c>
      <c r="S339" s="308">
        <v>0</v>
      </c>
      <c r="T339" s="308">
        <v>0</v>
      </c>
      <c r="U339" s="308">
        <v>0</v>
      </c>
      <c r="V339" s="152" t="s">
        <v>6</v>
      </c>
    </row>
    <row r="340" spans="1:22" x14ac:dyDescent="0.2">
      <c r="A340" s="310" t="s">
        <v>401</v>
      </c>
      <c r="B340" s="310" t="s">
        <v>1195</v>
      </c>
      <c r="C340" s="310" t="s">
        <v>1158</v>
      </c>
      <c r="D340" s="310">
        <v>3.7675000000000001</v>
      </c>
      <c r="E340" s="310">
        <v>5252</v>
      </c>
      <c r="F340" s="310">
        <v>2293</v>
      </c>
      <c r="G340" s="310">
        <v>1944</v>
      </c>
      <c r="H340" s="310">
        <v>1394.0278699402786</v>
      </c>
      <c r="I340" s="310">
        <v>608.62641008626406</v>
      </c>
      <c r="J340" s="310">
        <v>2300</v>
      </c>
      <c r="K340" s="310">
        <v>1030</v>
      </c>
      <c r="L340" s="310">
        <v>255</v>
      </c>
      <c r="M340" s="310">
        <v>855</v>
      </c>
      <c r="N340" s="311">
        <v>0.37173913043478263</v>
      </c>
      <c r="O340" s="310">
        <v>135</v>
      </c>
      <c r="P340" s="310">
        <v>0</v>
      </c>
      <c r="Q340" s="310">
        <v>135</v>
      </c>
      <c r="R340" s="311">
        <v>5.8695652173913045E-2</v>
      </c>
      <c r="S340" s="310">
        <v>0</v>
      </c>
      <c r="T340" s="310">
        <v>10</v>
      </c>
      <c r="U340" s="310">
        <v>15</v>
      </c>
      <c r="V340" s="200" t="s">
        <v>5</v>
      </c>
    </row>
    <row r="341" spans="1:22" x14ac:dyDescent="0.2">
      <c r="A341" s="308" t="s">
        <v>402</v>
      </c>
      <c r="B341" s="308" t="s">
        <v>1195</v>
      </c>
      <c r="C341" s="308" t="s">
        <v>1158</v>
      </c>
      <c r="D341" s="308">
        <v>1.9978999328613281</v>
      </c>
      <c r="E341" s="308">
        <v>4327</v>
      </c>
      <c r="F341" s="308">
        <v>1542</v>
      </c>
      <c r="G341" s="308">
        <v>1478</v>
      </c>
      <c r="H341" s="308">
        <v>2165.7741355459229</v>
      </c>
      <c r="I341" s="308">
        <v>771.81042685736372</v>
      </c>
      <c r="J341" s="308">
        <v>2060</v>
      </c>
      <c r="K341" s="308">
        <v>1475</v>
      </c>
      <c r="L341" s="308">
        <v>165</v>
      </c>
      <c r="M341" s="308">
        <v>375</v>
      </c>
      <c r="N341" s="309">
        <v>0.18203883495145631</v>
      </c>
      <c r="O341" s="308">
        <v>30</v>
      </c>
      <c r="P341" s="308">
        <v>10</v>
      </c>
      <c r="Q341" s="308">
        <v>40</v>
      </c>
      <c r="R341" s="309">
        <v>1.9417475728155338E-2</v>
      </c>
      <c r="S341" s="308">
        <v>0</v>
      </c>
      <c r="T341" s="308">
        <v>0</v>
      </c>
      <c r="U341" s="308">
        <v>0</v>
      </c>
      <c r="V341" s="152" t="s">
        <v>6</v>
      </c>
    </row>
    <row r="342" spans="1:22" x14ac:dyDescent="0.2">
      <c r="A342" s="308" t="s">
        <v>403</v>
      </c>
      <c r="B342" s="308" t="s">
        <v>1195</v>
      </c>
      <c r="C342" s="308" t="s">
        <v>1158</v>
      </c>
      <c r="D342" s="308">
        <v>0.85709999084472654</v>
      </c>
      <c r="E342" s="308">
        <v>4324</v>
      </c>
      <c r="F342" s="308">
        <v>1562</v>
      </c>
      <c r="G342" s="308">
        <v>1481</v>
      </c>
      <c r="H342" s="308">
        <v>5044.9189665005397</v>
      </c>
      <c r="I342" s="308">
        <v>1822.4244740226279</v>
      </c>
      <c r="J342" s="308">
        <v>1945</v>
      </c>
      <c r="K342" s="308">
        <v>1135</v>
      </c>
      <c r="L342" s="308">
        <v>145</v>
      </c>
      <c r="M342" s="308">
        <v>600</v>
      </c>
      <c r="N342" s="309">
        <v>0.30848329048843187</v>
      </c>
      <c r="O342" s="308">
        <v>40</v>
      </c>
      <c r="P342" s="308">
        <v>15</v>
      </c>
      <c r="Q342" s="308">
        <v>55</v>
      </c>
      <c r="R342" s="309">
        <v>2.8277634961439587E-2</v>
      </c>
      <c r="S342" s="308">
        <v>0</v>
      </c>
      <c r="T342" s="308">
        <v>0</v>
      </c>
      <c r="U342" s="308">
        <v>0</v>
      </c>
      <c r="V342" s="152" t="s">
        <v>6</v>
      </c>
    </row>
    <row r="343" spans="1:22" x14ac:dyDescent="0.2">
      <c r="A343" s="308" t="s">
        <v>404</v>
      </c>
      <c r="B343" s="308" t="s">
        <v>1195</v>
      </c>
      <c r="C343" s="308" t="s">
        <v>1158</v>
      </c>
      <c r="D343" s="308">
        <v>1.0216999816894532</v>
      </c>
      <c r="E343" s="308">
        <v>4603</v>
      </c>
      <c r="F343" s="308">
        <v>1426</v>
      </c>
      <c r="G343" s="308">
        <v>1390</v>
      </c>
      <c r="H343" s="308">
        <v>4505.2364514958826</v>
      </c>
      <c r="I343" s="308">
        <v>1395.7130523209055</v>
      </c>
      <c r="J343" s="308">
        <v>1975</v>
      </c>
      <c r="K343" s="308">
        <v>1200</v>
      </c>
      <c r="L343" s="308">
        <v>185</v>
      </c>
      <c r="M343" s="308">
        <v>500</v>
      </c>
      <c r="N343" s="309">
        <v>0.25316455696202533</v>
      </c>
      <c r="O343" s="308">
        <v>60</v>
      </c>
      <c r="P343" s="308">
        <v>0</v>
      </c>
      <c r="Q343" s="308">
        <v>60</v>
      </c>
      <c r="R343" s="309">
        <v>3.0379746835443037E-2</v>
      </c>
      <c r="S343" s="308">
        <v>0</v>
      </c>
      <c r="T343" s="308">
        <v>0</v>
      </c>
      <c r="U343" s="308">
        <v>15</v>
      </c>
      <c r="V343" s="152" t="s">
        <v>6</v>
      </c>
    </row>
    <row r="344" spans="1:22" x14ac:dyDescent="0.2">
      <c r="A344" s="310" t="s">
        <v>405</v>
      </c>
      <c r="B344" s="310" t="s">
        <v>1195</v>
      </c>
      <c r="C344" s="310" t="s">
        <v>1158</v>
      </c>
      <c r="D344" s="310">
        <v>1.0894999694824219</v>
      </c>
      <c r="E344" s="310">
        <v>5252</v>
      </c>
      <c r="F344" s="310">
        <v>2019</v>
      </c>
      <c r="G344" s="310">
        <v>1884</v>
      </c>
      <c r="H344" s="310">
        <v>4820.5600248846413</v>
      </c>
      <c r="I344" s="310">
        <v>1853.1436957810531</v>
      </c>
      <c r="J344" s="310">
        <v>2455</v>
      </c>
      <c r="K344" s="310">
        <v>1350</v>
      </c>
      <c r="L344" s="310">
        <v>155</v>
      </c>
      <c r="M344" s="310">
        <v>910</v>
      </c>
      <c r="N344" s="311">
        <v>0.37067209775967414</v>
      </c>
      <c r="O344" s="310">
        <v>20</v>
      </c>
      <c r="P344" s="310">
        <v>10</v>
      </c>
      <c r="Q344" s="310">
        <v>30</v>
      </c>
      <c r="R344" s="311">
        <v>1.2219959266802444E-2</v>
      </c>
      <c r="S344" s="310">
        <v>0</v>
      </c>
      <c r="T344" s="310">
        <v>0</v>
      </c>
      <c r="U344" s="310">
        <v>0</v>
      </c>
      <c r="V344" s="200" t="s">
        <v>5</v>
      </c>
    </row>
    <row r="345" spans="1:22" x14ac:dyDescent="0.2">
      <c r="A345" s="312" t="s">
        <v>406</v>
      </c>
      <c r="B345" s="312" t="s">
        <v>1195</v>
      </c>
      <c r="C345" s="312" t="s">
        <v>1158</v>
      </c>
      <c r="D345" s="312">
        <v>4.6399999999999997</v>
      </c>
      <c r="E345" s="312">
        <v>308</v>
      </c>
      <c r="F345" s="312">
        <v>175</v>
      </c>
      <c r="G345" s="312">
        <v>117</v>
      </c>
      <c r="H345" s="312">
        <v>66.379310344827587</v>
      </c>
      <c r="I345" s="312">
        <v>37.71551724137931</v>
      </c>
      <c r="J345" s="312">
        <v>180</v>
      </c>
      <c r="K345" s="312">
        <v>135</v>
      </c>
      <c r="L345" s="312">
        <v>0</v>
      </c>
      <c r="M345" s="312">
        <v>40</v>
      </c>
      <c r="N345" s="313">
        <v>0.22222222222222221</v>
      </c>
      <c r="O345" s="312">
        <v>10</v>
      </c>
      <c r="P345" s="312">
        <v>10</v>
      </c>
      <c r="Q345" s="312">
        <v>20</v>
      </c>
      <c r="R345" s="313">
        <v>0.1111111111111111</v>
      </c>
      <c r="S345" s="312">
        <v>0</v>
      </c>
      <c r="T345" s="312">
        <v>0</v>
      </c>
      <c r="U345" s="312">
        <v>0</v>
      </c>
      <c r="V345" s="251" t="s">
        <v>1067</v>
      </c>
    </row>
    <row r="346" spans="1:22" x14ac:dyDescent="0.2">
      <c r="A346" s="310" t="s">
        <v>407</v>
      </c>
      <c r="B346" s="310" t="s">
        <v>1195</v>
      </c>
      <c r="C346" s="310" t="s">
        <v>1158</v>
      </c>
      <c r="D346" s="310">
        <v>1.1401999664306641</v>
      </c>
      <c r="E346" s="310">
        <v>6417</v>
      </c>
      <c r="F346" s="310">
        <v>2855</v>
      </c>
      <c r="G346" s="310">
        <v>2724</v>
      </c>
      <c r="H346" s="310">
        <v>5627.960172712581</v>
      </c>
      <c r="I346" s="310">
        <v>2503.946749742001</v>
      </c>
      <c r="J346" s="310">
        <v>2940</v>
      </c>
      <c r="K346" s="310">
        <v>1655</v>
      </c>
      <c r="L346" s="310">
        <v>135</v>
      </c>
      <c r="M346" s="310">
        <v>990</v>
      </c>
      <c r="N346" s="311">
        <v>0.33673469387755101</v>
      </c>
      <c r="O346" s="310">
        <v>115</v>
      </c>
      <c r="P346" s="310">
        <v>20</v>
      </c>
      <c r="Q346" s="310">
        <v>135</v>
      </c>
      <c r="R346" s="311">
        <v>4.5918367346938778E-2</v>
      </c>
      <c r="S346" s="310">
        <v>0</v>
      </c>
      <c r="T346" s="310">
        <v>0</v>
      </c>
      <c r="U346" s="310">
        <v>30</v>
      </c>
      <c r="V346" s="200" t="s">
        <v>5</v>
      </c>
    </row>
    <row r="347" spans="1:22" x14ac:dyDescent="0.2">
      <c r="A347" s="308" t="s">
        <v>408</v>
      </c>
      <c r="B347" s="308" t="s">
        <v>1195</v>
      </c>
      <c r="C347" s="308" t="s">
        <v>1158</v>
      </c>
      <c r="D347" s="308">
        <v>1.5103999328613282</v>
      </c>
      <c r="E347" s="308">
        <v>6038</v>
      </c>
      <c r="F347" s="308">
        <v>2556</v>
      </c>
      <c r="G347" s="308">
        <v>2333</v>
      </c>
      <c r="H347" s="308">
        <v>3997.616703121475</v>
      </c>
      <c r="I347" s="308">
        <v>1692.267024375371</v>
      </c>
      <c r="J347" s="308">
        <v>2605</v>
      </c>
      <c r="K347" s="308">
        <v>1595</v>
      </c>
      <c r="L347" s="308">
        <v>120</v>
      </c>
      <c r="M347" s="308">
        <v>760</v>
      </c>
      <c r="N347" s="309">
        <v>0.29174664107485604</v>
      </c>
      <c r="O347" s="308">
        <v>85</v>
      </c>
      <c r="P347" s="308">
        <v>25</v>
      </c>
      <c r="Q347" s="308">
        <v>110</v>
      </c>
      <c r="R347" s="309">
        <v>4.2226487523992322E-2</v>
      </c>
      <c r="S347" s="308">
        <v>0</v>
      </c>
      <c r="T347" s="308">
        <v>0</v>
      </c>
      <c r="U347" s="308">
        <v>15</v>
      </c>
      <c r="V347" s="152" t="s">
        <v>6</v>
      </c>
    </row>
    <row r="348" spans="1:22" x14ac:dyDescent="0.2">
      <c r="A348" s="308" t="s">
        <v>409</v>
      </c>
      <c r="B348" s="308" t="s">
        <v>1195</v>
      </c>
      <c r="C348" s="308" t="s">
        <v>1158</v>
      </c>
      <c r="D348" s="308">
        <v>2.2861999511718749</v>
      </c>
      <c r="E348" s="308">
        <v>4384</v>
      </c>
      <c r="F348" s="308">
        <v>1596</v>
      </c>
      <c r="G348" s="308">
        <v>1543</v>
      </c>
      <c r="H348" s="308">
        <v>1917.5925525467803</v>
      </c>
      <c r="I348" s="308">
        <v>698.10166830854496</v>
      </c>
      <c r="J348" s="308">
        <v>1965</v>
      </c>
      <c r="K348" s="308">
        <v>1285</v>
      </c>
      <c r="L348" s="308">
        <v>65</v>
      </c>
      <c r="M348" s="308">
        <v>475</v>
      </c>
      <c r="N348" s="309">
        <v>0.24173027989821882</v>
      </c>
      <c r="O348" s="308">
        <v>100</v>
      </c>
      <c r="P348" s="308">
        <v>15</v>
      </c>
      <c r="Q348" s="308">
        <v>115</v>
      </c>
      <c r="R348" s="309">
        <v>5.8524173027989825E-2</v>
      </c>
      <c r="S348" s="308">
        <v>0</v>
      </c>
      <c r="T348" s="308">
        <v>0</v>
      </c>
      <c r="U348" s="308">
        <v>20</v>
      </c>
      <c r="V348" s="152" t="s">
        <v>6</v>
      </c>
    </row>
    <row r="349" spans="1:22" x14ac:dyDescent="0.2">
      <c r="A349" s="310" t="s">
        <v>410</v>
      </c>
      <c r="B349" s="310" t="s">
        <v>1195</v>
      </c>
      <c r="C349" s="310" t="s">
        <v>1158</v>
      </c>
      <c r="D349" s="310">
        <v>3.0602999877929689</v>
      </c>
      <c r="E349" s="310">
        <v>10052</v>
      </c>
      <c r="F349" s="310">
        <v>4874</v>
      </c>
      <c r="G349" s="310">
        <v>4444</v>
      </c>
      <c r="H349" s="310">
        <v>3284.645309314697</v>
      </c>
      <c r="I349" s="310">
        <v>1592.6543212892791</v>
      </c>
      <c r="J349" s="310">
        <v>4890</v>
      </c>
      <c r="K349" s="310">
        <v>2520</v>
      </c>
      <c r="L349" s="310">
        <v>190</v>
      </c>
      <c r="M349" s="310">
        <v>1880</v>
      </c>
      <c r="N349" s="311">
        <v>0.38445807770961143</v>
      </c>
      <c r="O349" s="310">
        <v>220</v>
      </c>
      <c r="P349" s="310">
        <v>45</v>
      </c>
      <c r="Q349" s="310">
        <v>265</v>
      </c>
      <c r="R349" s="311">
        <v>5.4192229038854803E-2</v>
      </c>
      <c r="S349" s="310">
        <v>0</v>
      </c>
      <c r="T349" s="310">
        <v>10</v>
      </c>
      <c r="U349" s="310">
        <v>15</v>
      </c>
      <c r="V349" s="200" t="s">
        <v>5</v>
      </c>
    </row>
    <row r="350" spans="1:22" x14ac:dyDescent="0.2">
      <c r="A350" s="310" t="s">
        <v>411</v>
      </c>
      <c r="B350" s="310" t="s">
        <v>1195</v>
      </c>
      <c r="C350" s="310" t="s">
        <v>1158</v>
      </c>
      <c r="D350" s="310">
        <v>1.0555000305175781</v>
      </c>
      <c r="E350" s="310">
        <v>8360</v>
      </c>
      <c r="F350" s="310">
        <v>4920</v>
      </c>
      <c r="G350" s="310">
        <v>4370</v>
      </c>
      <c r="H350" s="310">
        <v>7920.4166350431706</v>
      </c>
      <c r="I350" s="310">
        <v>4661.2978282789954</v>
      </c>
      <c r="J350" s="310">
        <v>4780</v>
      </c>
      <c r="K350" s="310">
        <v>2595</v>
      </c>
      <c r="L350" s="310">
        <v>220</v>
      </c>
      <c r="M350" s="310">
        <v>1655</v>
      </c>
      <c r="N350" s="311">
        <v>0.34623430962343094</v>
      </c>
      <c r="O350" s="310">
        <v>260</v>
      </c>
      <c r="P350" s="310">
        <v>30</v>
      </c>
      <c r="Q350" s="310">
        <v>290</v>
      </c>
      <c r="R350" s="311">
        <v>6.0669456066945605E-2</v>
      </c>
      <c r="S350" s="310">
        <v>0</v>
      </c>
      <c r="T350" s="310">
        <v>10</v>
      </c>
      <c r="U350" s="310">
        <v>25</v>
      </c>
      <c r="V350" s="200" t="s">
        <v>5</v>
      </c>
    </row>
    <row r="351" spans="1:22" x14ac:dyDescent="0.2">
      <c r="A351" s="310" t="s">
        <v>412</v>
      </c>
      <c r="B351" s="310" t="s">
        <v>1195</v>
      </c>
      <c r="C351" s="310" t="s">
        <v>1158</v>
      </c>
      <c r="D351" s="310">
        <v>0.9055000305175781</v>
      </c>
      <c r="E351" s="310">
        <v>2790</v>
      </c>
      <c r="F351" s="310">
        <v>1087</v>
      </c>
      <c r="G351" s="310">
        <v>1055</v>
      </c>
      <c r="H351" s="310">
        <v>3081.1705201216323</v>
      </c>
      <c r="I351" s="310">
        <v>1200.4417044344855</v>
      </c>
      <c r="J351" s="310">
        <v>1255</v>
      </c>
      <c r="K351" s="310">
        <v>655</v>
      </c>
      <c r="L351" s="310">
        <v>80</v>
      </c>
      <c r="M351" s="310">
        <v>435</v>
      </c>
      <c r="N351" s="311">
        <v>0.34661354581673309</v>
      </c>
      <c r="O351" s="310">
        <v>65</v>
      </c>
      <c r="P351" s="310">
        <v>10</v>
      </c>
      <c r="Q351" s="310">
        <v>75</v>
      </c>
      <c r="R351" s="311">
        <v>5.9760956175298807E-2</v>
      </c>
      <c r="S351" s="310">
        <v>10</v>
      </c>
      <c r="T351" s="310">
        <v>0</v>
      </c>
      <c r="U351" s="310">
        <v>0</v>
      </c>
      <c r="V351" s="200" t="s">
        <v>5</v>
      </c>
    </row>
    <row r="352" spans="1:22" x14ac:dyDescent="0.2">
      <c r="A352" s="310" t="s">
        <v>413</v>
      </c>
      <c r="B352" s="310" t="s">
        <v>1195</v>
      </c>
      <c r="C352" s="310" t="s">
        <v>1158</v>
      </c>
      <c r="D352" s="310">
        <v>0.27209999084472658</v>
      </c>
      <c r="E352" s="310">
        <v>4904</v>
      </c>
      <c r="F352" s="310">
        <v>1779</v>
      </c>
      <c r="G352" s="310">
        <v>1721</v>
      </c>
      <c r="H352" s="310">
        <v>18022.786346944275</v>
      </c>
      <c r="I352" s="310">
        <v>6538.0377062018479</v>
      </c>
      <c r="J352" s="310">
        <v>2155</v>
      </c>
      <c r="K352" s="310">
        <v>790</v>
      </c>
      <c r="L352" s="310">
        <v>95</v>
      </c>
      <c r="M352" s="310">
        <v>1060</v>
      </c>
      <c r="N352" s="311">
        <v>0.49187935034802782</v>
      </c>
      <c r="O352" s="310">
        <v>180</v>
      </c>
      <c r="P352" s="310">
        <v>0</v>
      </c>
      <c r="Q352" s="310">
        <v>180</v>
      </c>
      <c r="R352" s="311">
        <v>8.3526682134570762E-2</v>
      </c>
      <c r="S352" s="310">
        <v>0</v>
      </c>
      <c r="T352" s="310">
        <v>0</v>
      </c>
      <c r="U352" s="310">
        <v>15</v>
      </c>
      <c r="V352" s="200" t="s">
        <v>5</v>
      </c>
    </row>
    <row r="353" spans="1:22" x14ac:dyDescent="0.2">
      <c r="A353" s="310" t="s">
        <v>414</v>
      </c>
      <c r="B353" s="310" t="s">
        <v>1195</v>
      </c>
      <c r="C353" s="310" t="s">
        <v>1158</v>
      </c>
      <c r="D353" s="310">
        <v>1.4403999328613282</v>
      </c>
      <c r="E353" s="310">
        <v>3594</v>
      </c>
      <c r="F353" s="310">
        <v>1400</v>
      </c>
      <c r="G353" s="310">
        <v>1225</v>
      </c>
      <c r="H353" s="310">
        <v>2495.1403551238609</v>
      </c>
      <c r="I353" s="310">
        <v>971.95228079393587</v>
      </c>
      <c r="J353" s="310">
        <v>1705</v>
      </c>
      <c r="K353" s="310">
        <v>760</v>
      </c>
      <c r="L353" s="310">
        <v>75</v>
      </c>
      <c r="M353" s="310">
        <v>785</v>
      </c>
      <c r="N353" s="311">
        <v>0.46041055718475071</v>
      </c>
      <c r="O353" s="310">
        <v>70</v>
      </c>
      <c r="P353" s="310">
        <v>10</v>
      </c>
      <c r="Q353" s="310">
        <v>80</v>
      </c>
      <c r="R353" s="311">
        <v>4.6920821114369501E-2</v>
      </c>
      <c r="S353" s="310">
        <v>0</v>
      </c>
      <c r="T353" s="310">
        <v>0</v>
      </c>
      <c r="U353" s="310">
        <v>0</v>
      </c>
      <c r="V353" s="200" t="s">
        <v>5</v>
      </c>
    </row>
    <row r="354" spans="1:22" x14ac:dyDescent="0.2">
      <c r="A354" s="308" t="s">
        <v>415</v>
      </c>
      <c r="B354" s="308" t="s">
        <v>1195</v>
      </c>
      <c r="C354" s="308" t="s">
        <v>1158</v>
      </c>
      <c r="D354" s="308">
        <v>1.2369000244140624</v>
      </c>
      <c r="E354" s="308">
        <v>6454</v>
      </c>
      <c r="F354" s="308">
        <v>2386</v>
      </c>
      <c r="G354" s="308">
        <v>2332</v>
      </c>
      <c r="H354" s="308">
        <v>5217.8833152318466</v>
      </c>
      <c r="I354" s="308">
        <v>1929.0160505334964</v>
      </c>
      <c r="J354" s="308">
        <v>2825</v>
      </c>
      <c r="K354" s="308">
        <v>1685</v>
      </c>
      <c r="L354" s="308">
        <v>210</v>
      </c>
      <c r="M354" s="308">
        <v>800</v>
      </c>
      <c r="N354" s="309">
        <v>0.2831858407079646</v>
      </c>
      <c r="O354" s="308">
        <v>125</v>
      </c>
      <c r="P354" s="308">
        <v>0</v>
      </c>
      <c r="Q354" s="308">
        <v>125</v>
      </c>
      <c r="R354" s="309">
        <v>4.4247787610619468E-2</v>
      </c>
      <c r="S354" s="308">
        <v>0</v>
      </c>
      <c r="T354" s="308">
        <v>0</v>
      </c>
      <c r="U354" s="308">
        <v>10</v>
      </c>
      <c r="V354" s="152" t="s">
        <v>6</v>
      </c>
    </row>
    <row r="355" spans="1:22" x14ac:dyDescent="0.2">
      <c r="A355" s="308" t="s">
        <v>416</v>
      </c>
      <c r="B355" s="308" t="s">
        <v>1195</v>
      </c>
      <c r="C355" s="308" t="s">
        <v>1158</v>
      </c>
      <c r="D355" s="308">
        <v>1.095800018310547</v>
      </c>
      <c r="E355" s="308">
        <v>6364</v>
      </c>
      <c r="F355" s="308">
        <v>2042</v>
      </c>
      <c r="G355" s="308">
        <v>1994</v>
      </c>
      <c r="H355" s="308">
        <v>5807.6290323591311</v>
      </c>
      <c r="I355" s="308">
        <v>1863.4787058575339</v>
      </c>
      <c r="J355" s="308">
        <v>2805</v>
      </c>
      <c r="K355" s="308">
        <v>1665</v>
      </c>
      <c r="L355" s="308">
        <v>310</v>
      </c>
      <c r="M355" s="308">
        <v>760</v>
      </c>
      <c r="N355" s="309">
        <v>0.27094474153297682</v>
      </c>
      <c r="O355" s="308">
        <v>65</v>
      </c>
      <c r="P355" s="308">
        <v>0</v>
      </c>
      <c r="Q355" s="308">
        <v>65</v>
      </c>
      <c r="R355" s="309">
        <v>2.3172905525846704E-2</v>
      </c>
      <c r="S355" s="308">
        <v>0</v>
      </c>
      <c r="T355" s="308">
        <v>0</v>
      </c>
      <c r="U355" s="308">
        <v>10</v>
      </c>
      <c r="V355" s="152" t="s">
        <v>6</v>
      </c>
    </row>
    <row r="356" spans="1:22" x14ac:dyDescent="0.2">
      <c r="A356" s="310" t="s">
        <v>417</v>
      </c>
      <c r="B356" s="310" t="s">
        <v>1195</v>
      </c>
      <c r="C356" s="310" t="s">
        <v>1158</v>
      </c>
      <c r="D356" s="310">
        <v>0.70029998779296876</v>
      </c>
      <c r="E356" s="310">
        <v>3797</v>
      </c>
      <c r="F356" s="310">
        <v>1185</v>
      </c>
      <c r="G356" s="310">
        <v>1139</v>
      </c>
      <c r="H356" s="310">
        <v>5421.9621107897483</v>
      </c>
      <c r="I356" s="310">
        <v>1692.1319729486047</v>
      </c>
      <c r="J356" s="310">
        <v>1850</v>
      </c>
      <c r="K356" s="310">
        <v>995</v>
      </c>
      <c r="L356" s="310">
        <v>175</v>
      </c>
      <c r="M356" s="310">
        <v>625</v>
      </c>
      <c r="N356" s="311">
        <v>0.33783783783783783</v>
      </c>
      <c r="O356" s="310">
        <v>35</v>
      </c>
      <c r="P356" s="310">
        <v>0</v>
      </c>
      <c r="Q356" s="310">
        <v>35</v>
      </c>
      <c r="R356" s="311">
        <v>1.891891891891892E-2</v>
      </c>
      <c r="S356" s="310">
        <v>0</v>
      </c>
      <c r="T356" s="310">
        <v>0</v>
      </c>
      <c r="U356" s="310">
        <v>10</v>
      </c>
      <c r="V356" s="200" t="s">
        <v>5</v>
      </c>
    </row>
    <row r="357" spans="1:22" x14ac:dyDescent="0.2">
      <c r="A357" s="310" t="s">
        <v>418</v>
      </c>
      <c r="B357" s="310" t="s">
        <v>1195</v>
      </c>
      <c r="C357" s="310" t="s">
        <v>1158</v>
      </c>
      <c r="D357" s="310">
        <v>1.0502999877929688</v>
      </c>
      <c r="E357" s="310">
        <v>5562</v>
      </c>
      <c r="F357" s="310">
        <v>1926</v>
      </c>
      <c r="G357" s="310">
        <v>1869</v>
      </c>
      <c r="H357" s="310">
        <v>5295.629881599466</v>
      </c>
      <c r="I357" s="310">
        <v>1833.7618036606564</v>
      </c>
      <c r="J357" s="310">
        <v>2595</v>
      </c>
      <c r="K357" s="310">
        <v>1135</v>
      </c>
      <c r="L357" s="310">
        <v>135</v>
      </c>
      <c r="M357" s="310">
        <v>1130</v>
      </c>
      <c r="N357" s="311">
        <v>0.43545279383429675</v>
      </c>
      <c r="O357" s="310">
        <v>160</v>
      </c>
      <c r="P357" s="310">
        <v>10</v>
      </c>
      <c r="Q357" s="310">
        <v>170</v>
      </c>
      <c r="R357" s="311">
        <v>6.5510597302504817E-2</v>
      </c>
      <c r="S357" s="310">
        <v>0</v>
      </c>
      <c r="T357" s="310">
        <v>10</v>
      </c>
      <c r="U357" s="310">
        <v>20</v>
      </c>
      <c r="V357" s="200" t="s">
        <v>5</v>
      </c>
    </row>
    <row r="358" spans="1:22" x14ac:dyDescent="0.2">
      <c r="A358" s="310" t="s">
        <v>419</v>
      </c>
      <c r="B358" s="310" t="s">
        <v>1195</v>
      </c>
      <c r="C358" s="310" t="s">
        <v>1158</v>
      </c>
      <c r="D358" s="310">
        <v>0.24860000610351563</v>
      </c>
      <c r="E358" s="310">
        <v>4768</v>
      </c>
      <c r="F358" s="310">
        <v>1633</v>
      </c>
      <c r="G358" s="310">
        <v>1612</v>
      </c>
      <c r="H358" s="310">
        <v>19179.404195246207</v>
      </c>
      <c r="I358" s="310">
        <v>6568.7850358299193</v>
      </c>
      <c r="J358" s="310">
        <v>2255</v>
      </c>
      <c r="K358" s="310">
        <v>1100</v>
      </c>
      <c r="L358" s="310">
        <v>100</v>
      </c>
      <c r="M358" s="310">
        <v>915</v>
      </c>
      <c r="N358" s="311">
        <v>0.40576496674057649</v>
      </c>
      <c r="O358" s="310">
        <v>110</v>
      </c>
      <c r="P358" s="310">
        <v>0</v>
      </c>
      <c r="Q358" s="310">
        <v>110</v>
      </c>
      <c r="R358" s="311">
        <v>4.878048780487805E-2</v>
      </c>
      <c r="S358" s="310">
        <v>0</v>
      </c>
      <c r="T358" s="310">
        <v>0</v>
      </c>
      <c r="U358" s="310">
        <v>30</v>
      </c>
      <c r="V358" s="200" t="s">
        <v>5</v>
      </c>
    </row>
    <row r="359" spans="1:22" x14ac:dyDescent="0.2">
      <c r="A359" s="308" t="s">
        <v>420</v>
      </c>
      <c r="B359" s="308" t="s">
        <v>1195</v>
      </c>
      <c r="C359" s="308" t="s">
        <v>1158</v>
      </c>
      <c r="D359" s="308">
        <v>1.210999984741211</v>
      </c>
      <c r="E359" s="308">
        <v>3740</v>
      </c>
      <c r="F359" s="308">
        <v>1296</v>
      </c>
      <c r="G359" s="308">
        <v>1269</v>
      </c>
      <c r="H359" s="308">
        <v>3088.3567688890043</v>
      </c>
      <c r="I359" s="308">
        <v>1070.1899391658155</v>
      </c>
      <c r="J359" s="308">
        <v>1690</v>
      </c>
      <c r="K359" s="308">
        <v>960</v>
      </c>
      <c r="L359" s="308">
        <v>115</v>
      </c>
      <c r="M359" s="308">
        <v>555</v>
      </c>
      <c r="N359" s="309">
        <v>0.32840236686390534</v>
      </c>
      <c r="O359" s="308">
        <v>35</v>
      </c>
      <c r="P359" s="308">
        <v>10</v>
      </c>
      <c r="Q359" s="308">
        <v>45</v>
      </c>
      <c r="R359" s="309">
        <v>2.6627218934911243E-2</v>
      </c>
      <c r="S359" s="308">
        <v>0</v>
      </c>
      <c r="T359" s="308">
        <v>0</v>
      </c>
      <c r="U359" s="308">
        <v>10</v>
      </c>
      <c r="V359" s="152" t="s">
        <v>6</v>
      </c>
    </row>
    <row r="360" spans="1:22" x14ac:dyDescent="0.2">
      <c r="A360" s="310" t="s">
        <v>421</v>
      </c>
      <c r="B360" s="310" t="s">
        <v>1195</v>
      </c>
      <c r="C360" s="310" t="s">
        <v>1158</v>
      </c>
      <c r="D360" s="310">
        <v>0.96919998168945309</v>
      </c>
      <c r="E360" s="310">
        <v>3096</v>
      </c>
      <c r="F360" s="310">
        <v>1019</v>
      </c>
      <c r="G360" s="310">
        <v>983</v>
      </c>
      <c r="H360" s="310">
        <v>3194.3871837504917</v>
      </c>
      <c r="I360" s="310">
        <v>1051.382603437258</v>
      </c>
      <c r="J360" s="310">
        <v>1375</v>
      </c>
      <c r="K360" s="310">
        <v>695</v>
      </c>
      <c r="L360" s="310">
        <v>85</v>
      </c>
      <c r="M360" s="310">
        <v>505</v>
      </c>
      <c r="N360" s="311">
        <v>0.36727272727272725</v>
      </c>
      <c r="O360" s="310">
        <v>70</v>
      </c>
      <c r="P360" s="310">
        <v>0</v>
      </c>
      <c r="Q360" s="310">
        <v>70</v>
      </c>
      <c r="R360" s="311">
        <v>5.0909090909090911E-2</v>
      </c>
      <c r="S360" s="310">
        <v>0</v>
      </c>
      <c r="T360" s="310">
        <v>0</v>
      </c>
      <c r="U360" s="310">
        <v>10</v>
      </c>
      <c r="V360" s="200" t="s">
        <v>5</v>
      </c>
    </row>
    <row r="361" spans="1:22" x14ac:dyDescent="0.2">
      <c r="A361" s="310" t="s">
        <v>422</v>
      </c>
      <c r="B361" s="310" t="s">
        <v>1195</v>
      </c>
      <c r="C361" s="310" t="s">
        <v>1158</v>
      </c>
      <c r="D361" s="310">
        <v>0.23860000610351562</v>
      </c>
      <c r="E361" s="310">
        <v>3605</v>
      </c>
      <c r="F361" s="310">
        <v>1403</v>
      </c>
      <c r="G361" s="310">
        <v>1378</v>
      </c>
      <c r="H361" s="310">
        <v>15108.968599254711</v>
      </c>
      <c r="I361" s="310">
        <v>5880.1339652577981</v>
      </c>
      <c r="J361" s="310">
        <v>1760</v>
      </c>
      <c r="K361" s="310">
        <v>710</v>
      </c>
      <c r="L361" s="310">
        <v>85</v>
      </c>
      <c r="M361" s="310">
        <v>860</v>
      </c>
      <c r="N361" s="311">
        <v>0.48863636363636365</v>
      </c>
      <c r="O361" s="310">
        <v>80</v>
      </c>
      <c r="P361" s="310">
        <v>20</v>
      </c>
      <c r="Q361" s="310">
        <v>100</v>
      </c>
      <c r="R361" s="311">
        <v>5.6818181818181816E-2</v>
      </c>
      <c r="S361" s="310">
        <v>0</v>
      </c>
      <c r="T361" s="310">
        <v>0</v>
      </c>
      <c r="U361" s="310">
        <v>10</v>
      </c>
      <c r="V361" s="200" t="s">
        <v>5</v>
      </c>
    </row>
    <row r="362" spans="1:22" x14ac:dyDescent="0.2">
      <c r="A362" s="308" t="s">
        <v>423</v>
      </c>
      <c r="B362" s="308" t="s">
        <v>1195</v>
      </c>
      <c r="C362" s="308" t="s">
        <v>1158</v>
      </c>
      <c r="D362" s="308">
        <v>0.68739997863769531</v>
      </c>
      <c r="E362" s="308">
        <v>2901</v>
      </c>
      <c r="F362" s="308">
        <v>1106</v>
      </c>
      <c r="G362" s="308">
        <v>1091</v>
      </c>
      <c r="H362" s="308">
        <v>4220.2503493661243</v>
      </c>
      <c r="I362" s="308">
        <v>1608.961353463955</v>
      </c>
      <c r="J362" s="308">
        <v>985</v>
      </c>
      <c r="K362" s="308">
        <v>660</v>
      </c>
      <c r="L362" s="308">
        <v>90</v>
      </c>
      <c r="M362" s="308">
        <v>185</v>
      </c>
      <c r="N362" s="309">
        <v>0.18781725888324874</v>
      </c>
      <c r="O362" s="308">
        <v>35</v>
      </c>
      <c r="P362" s="308">
        <v>0</v>
      </c>
      <c r="Q362" s="308">
        <v>35</v>
      </c>
      <c r="R362" s="309">
        <v>3.553299492385787E-2</v>
      </c>
      <c r="S362" s="308">
        <v>0</v>
      </c>
      <c r="T362" s="308">
        <v>0</v>
      </c>
      <c r="U362" s="308">
        <v>10</v>
      </c>
      <c r="V362" s="152" t="s">
        <v>6</v>
      </c>
    </row>
    <row r="363" spans="1:22" x14ac:dyDescent="0.2">
      <c r="A363" s="310" t="s">
        <v>424</v>
      </c>
      <c r="B363" s="310" t="s">
        <v>1195</v>
      </c>
      <c r="C363" s="310" t="s">
        <v>1158</v>
      </c>
      <c r="D363" s="310">
        <v>0.74870002746582032</v>
      </c>
      <c r="E363" s="310">
        <v>6068</v>
      </c>
      <c r="F363" s="310">
        <v>2242</v>
      </c>
      <c r="G363" s="310">
        <v>2187</v>
      </c>
      <c r="H363" s="310">
        <v>8104.7145417354968</v>
      </c>
      <c r="I363" s="310">
        <v>2994.523731471817</v>
      </c>
      <c r="J363" s="310">
        <v>2820</v>
      </c>
      <c r="K363" s="310">
        <v>1550</v>
      </c>
      <c r="L363" s="310">
        <v>235</v>
      </c>
      <c r="M363" s="310">
        <v>945</v>
      </c>
      <c r="N363" s="311">
        <v>0.33510638297872342</v>
      </c>
      <c r="O363" s="310">
        <v>55</v>
      </c>
      <c r="P363" s="310">
        <v>10</v>
      </c>
      <c r="Q363" s="310">
        <v>65</v>
      </c>
      <c r="R363" s="311">
        <v>2.3049645390070921E-2</v>
      </c>
      <c r="S363" s="310">
        <v>0</v>
      </c>
      <c r="T363" s="310">
        <v>10</v>
      </c>
      <c r="U363" s="310">
        <v>15</v>
      </c>
      <c r="V363" s="200" t="s">
        <v>5</v>
      </c>
    </row>
    <row r="364" spans="1:22" x14ac:dyDescent="0.2">
      <c r="A364" s="308" t="s">
        <v>425</v>
      </c>
      <c r="B364" s="308" t="s">
        <v>1195</v>
      </c>
      <c r="C364" s="308" t="s">
        <v>1158</v>
      </c>
      <c r="D364" s="308">
        <v>2.4138000488281248</v>
      </c>
      <c r="E364" s="308">
        <v>4610</v>
      </c>
      <c r="F364" s="308">
        <v>1625</v>
      </c>
      <c r="G364" s="308">
        <v>1595</v>
      </c>
      <c r="H364" s="308">
        <v>1909.8516475041533</v>
      </c>
      <c r="I364" s="308">
        <v>673.21234863215818</v>
      </c>
      <c r="J364" s="308">
        <v>1890</v>
      </c>
      <c r="K364" s="308">
        <v>1290</v>
      </c>
      <c r="L364" s="308">
        <v>110</v>
      </c>
      <c r="M364" s="308">
        <v>425</v>
      </c>
      <c r="N364" s="309">
        <v>0.22486772486772486</v>
      </c>
      <c r="O364" s="308">
        <v>40</v>
      </c>
      <c r="P364" s="308">
        <v>10</v>
      </c>
      <c r="Q364" s="308">
        <v>50</v>
      </c>
      <c r="R364" s="309">
        <v>2.6455026455026454E-2</v>
      </c>
      <c r="S364" s="308">
        <v>0</v>
      </c>
      <c r="T364" s="308">
        <v>10</v>
      </c>
      <c r="U364" s="308">
        <v>0</v>
      </c>
      <c r="V364" s="152" t="s">
        <v>6</v>
      </c>
    </row>
    <row r="365" spans="1:22" x14ac:dyDescent="0.2">
      <c r="A365" s="310" t="s">
        <v>426</v>
      </c>
      <c r="B365" s="310" t="s">
        <v>1195</v>
      </c>
      <c r="C365" s="310" t="s">
        <v>1158</v>
      </c>
      <c r="D365" s="310">
        <v>1.7347999572753907</v>
      </c>
      <c r="E365" s="310">
        <v>7670</v>
      </c>
      <c r="F365" s="310">
        <v>3945</v>
      </c>
      <c r="G365" s="310">
        <v>3559</v>
      </c>
      <c r="H365" s="310">
        <v>4421.2590436341743</v>
      </c>
      <c r="I365" s="310">
        <v>2274.0374090139267</v>
      </c>
      <c r="J365" s="310">
        <v>3690</v>
      </c>
      <c r="K365" s="310">
        <v>1975</v>
      </c>
      <c r="L365" s="310">
        <v>210</v>
      </c>
      <c r="M365" s="310">
        <v>1345</v>
      </c>
      <c r="N365" s="311">
        <v>0.36449864498644985</v>
      </c>
      <c r="O365" s="310">
        <v>130</v>
      </c>
      <c r="P365" s="310">
        <v>0</v>
      </c>
      <c r="Q365" s="310">
        <v>130</v>
      </c>
      <c r="R365" s="311">
        <v>3.5230352303523033E-2</v>
      </c>
      <c r="S365" s="310">
        <v>0</v>
      </c>
      <c r="T365" s="310">
        <v>0</v>
      </c>
      <c r="U365" s="310">
        <v>15</v>
      </c>
      <c r="V365" s="200" t="s">
        <v>5</v>
      </c>
    </row>
    <row r="366" spans="1:22" x14ac:dyDescent="0.2">
      <c r="A366" s="308" t="s">
        <v>427</v>
      </c>
      <c r="B366" s="308" t="s">
        <v>1195</v>
      </c>
      <c r="C366" s="308" t="s">
        <v>1158</v>
      </c>
      <c r="D366" s="308">
        <v>1.1719000244140625</v>
      </c>
      <c r="E366" s="308">
        <v>4558</v>
      </c>
      <c r="F366" s="308">
        <v>1514</v>
      </c>
      <c r="G366" s="308">
        <v>1470</v>
      </c>
      <c r="H366" s="308">
        <v>3889.4102782180171</v>
      </c>
      <c r="I366" s="308">
        <v>1291.9190788113378</v>
      </c>
      <c r="J366" s="308">
        <v>1785</v>
      </c>
      <c r="K366" s="308">
        <v>985</v>
      </c>
      <c r="L366" s="308">
        <v>165</v>
      </c>
      <c r="M366" s="308">
        <v>500</v>
      </c>
      <c r="N366" s="309">
        <v>0.28011204481792717</v>
      </c>
      <c r="O366" s="308">
        <v>120</v>
      </c>
      <c r="P366" s="308">
        <v>0</v>
      </c>
      <c r="Q366" s="308">
        <v>120</v>
      </c>
      <c r="R366" s="309">
        <v>6.7226890756302518E-2</v>
      </c>
      <c r="S366" s="308">
        <v>0</v>
      </c>
      <c r="T366" s="308">
        <v>10</v>
      </c>
      <c r="U366" s="308">
        <v>10</v>
      </c>
      <c r="V366" s="152" t="s">
        <v>6</v>
      </c>
    </row>
    <row r="367" spans="1:22" x14ac:dyDescent="0.2">
      <c r="A367" s="308" t="s">
        <v>428</v>
      </c>
      <c r="B367" s="308" t="s">
        <v>1195</v>
      </c>
      <c r="C367" s="308" t="s">
        <v>1158</v>
      </c>
      <c r="D367" s="308">
        <v>1.1166000366210938</v>
      </c>
      <c r="E367" s="308">
        <v>4208</v>
      </c>
      <c r="F367" s="308">
        <v>1502</v>
      </c>
      <c r="G367" s="308">
        <v>1399</v>
      </c>
      <c r="H367" s="308">
        <v>3768.5830753988589</v>
      </c>
      <c r="I367" s="308">
        <v>1345.1548905059615</v>
      </c>
      <c r="J367" s="308">
        <v>1680</v>
      </c>
      <c r="K367" s="308">
        <v>1060</v>
      </c>
      <c r="L367" s="308">
        <v>70</v>
      </c>
      <c r="M367" s="308">
        <v>445</v>
      </c>
      <c r="N367" s="309">
        <v>0.26488095238095238</v>
      </c>
      <c r="O367" s="308">
        <v>85</v>
      </c>
      <c r="P367" s="308">
        <v>15</v>
      </c>
      <c r="Q367" s="308">
        <v>100</v>
      </c>
      <c r="R367" s="309">
        <v>5.9523809523809521E-2</v>
      </c>
      <c r="S367" s="308">
        <v>0</v>
      </c>
      <c r="T367" s="308">
        <v>0</v>
      </c>
      <c r="U367" s="308">
        <v>0</v>
      </c>
      <c r="V367" s="152" t="s">
        <v>6</v>
      </c>
    </row>
    <row r="368" spans="1:22" x14ac:dyDescent="0.2">
      <c r="A368" s="306" t="s">
        <v>429</v>
      </c>
      <c r="B368" s="306" t="s">
        <v>1195</v>
      </c>
      <c r="C368" s="306" t="s">
        <v>1158</v>
      </c>
      <c r="D368" s="306">
        <v>0.27670000076293944</v>
      </c>
      <c r="E368" s="306">
        <v>10427</v>
      </c>
      <c r="F368" s="306">
        <v>5212</v>
      </c>
      <c r="G368" s="306">
        <v>4843</v>
      </c>
      <c r="H368" s="306">
        <v>37683.411533248429</v>
      </c>
      <c r="I368" s="306">
        <v>18836.284733028751</v>
      </c>
      <c r="J368" s="306">
        <v>4455</v>
      </c>
      <c r="K368" s="306">
        <v>1785</v>
      </c>
      <c r="L368" s="306">
        <v>165</v>
      </c>
      <c r="M368" s="306">
        <v>1985</v>
      </c>
      <c r="N368" s="307">
        <v>0.44556677890011226</v>
      </c>
      <c r="O368" s="306">
        <v>495</v>
      </c>
      <c r="P368" s="306">
        <v>0</v>
      </c>
      <c r="Q368" s="306">
        <v>495</v>
      </c>
      <c r="R368" s="307">
        <v>0.1111111111111111</v>
      </c>
      <c r="S368" s="306">
        <v>10</v>
      </c>
      <c r="T368" s="306">
        <v>0</v>
      </c>
      <c r="U368" s="306">
        <v>15</v>
      </c>
      <c r="V368" s="194" t="s">
        <v>4</v>
      </c>
    </row>
    <row r="369" spans="1:22" x14ac:dyDescent="0.2">
      <c r="A369" s="310" t="s">
        <v>430</v>
      </c>
      <c r="B369" s="310" t="s">
        <v>1195</v>
      </c>
      <c r="C369" s="310" t="s">
        <v>1158</v>
      </c>
      <c r="D369" s="310">
        <v>1.4224000549316407</v>
      </c>
      <c r="E369" s="310">
        <v>13501</v>
      </c>
      <c r="F369" s="310">
        <v>5963</v>
      </c>
      <c r="G369" s="310">
        <v>5609</v>
      </c>
      <c r="H369" s="310">
        <v>9491.7037954198095</v>
      </c>
      <c r="I369" s="310">
        <v>4192.2101868075197</v>
      </c>
      <c r="J369" s="310">
        <v>5865</v>
      </c>
      <c r="K369" s="310">
        <v>2765</v>
      </c>
      <c r="L369" s="310">
        <v>320</v>
      </c>
      <c r="M369" s="310">
        <v>2285</v>
      </c>
      <c r="N369" s="311">
        <v>0.3895993179880648</v>
      </c>
      <c r="O369" s="310">
        <v>435</v>
      </c>
      <c r="P369" s="310">
        <v>25</v>
      </c>
      <c r="Q369" s="310">
        <v>460</v>
      </c>
      <c r="R369" s="311">
        <v>7.8431372549019607E-2</v>
      </c>
      <c r="S369" s="310">
        <v>0</v>
      </c>
      <c r="T369" s="310">
        <v>0</v>
      </c>
      <c r="U369" s="310">
        <v>30</v>
      </c>
      <c r="V369" s="200" t="s">
        <v>5</v>
      </c>
    </row>
    <row r="370" spans="1:22" x14ac:dyDescent="0.2">
      <c r="A370" s="310" t="s">
        <v>431</v>
      </c>
      <c r="B370" s="310" t="s">
        <v>1195</v>
      </c>
      <c r="C370" s="310" t="s">
        <v>1158</v>
      </c>
      <c r="D370" s="310">
        <v>1.4599000549316405</v>
      </c>
      <c r="E370" s="310">
        <v>8333</v>
      </c>
      <c r="F370" s="310">
        <v>4098</v>
      </c>
      <c r="G370" s="310">
        <v>3874</v>
      </c>
      <c r="H370" s="310">
        <v>5707.9249855841608</v>
      </c>
      <c r="I370" s="310">
        <v>2807.0414725697697</v>
      </c>
      <c r="J370" s="310">
        <v>3625</v>
      </c>
      <c r="K370" s="310">
        <v>1755</v>
      </c>
      <c r="L370" s="310">
        <v>180</v>
      </c>
      <c r="M370" s="310">
        <v>1385</v>
      </c>
      <c r="N370" s="311">
        <v>0.3820689655172414</v>
      </c>
      <c r="O370" s="310">
        <v>235</v>
      </c>
      <c r="P370" s="310">
        <v>30</v>
      </c>
      <c r="Q370" s="310">
        <v>265</v>
      </c>
      <c r="R370" s="311">
        <v>7.3103448275862071E-2</v>
      </c>
      <c r="S370" s="310">
        <v>10</v>
      </c>
      <c r="T370" s="310">
        <v>0</v>
      </c>
      <c r="U370" s="310">
        <v>25</v>
      </c>
      <c r="V370" s="200" t="s">
        <v>5</v>
      </c>
    </row>
    <row r="371" spans="1:22" x14ac:dyDescent="0.2">
      <c r="A371" s="308" t="s">
        <v>432</v>
      </c>
      <c r="B371" s="308" t="s">
        <v>1195</v>
      </c>
      <c r="C371" s="308" t="s">
        <v>1158</v>
      </c>
      <c r="D371" s="308">
        <v>1.4461000061035156</v>
      </c>
      <c r="E371" s="308">
        <v>4184</v>
      </c>
      <c r="F371" s="308">
        <v>1673</v>
      </c>
      <c r="G371" s="308">
        <v>1574</v>
      </c>
      <c r="H371" s="308">
        <v>2893.2992063762554</v>
      </c>
      <c r="I371" s="308">
        <v>1156.9047734864903</v>
      </c>
      <c r="J371" s="308">
        <v>1735</v>
      </c>
      <c r="K371" s="308">
        <v>1050</v>
      </c>
      <c r="L371" s="308">
        <v>130</v>
      </c>
      <c r="M371" s="308">
        <v>455</v>
      </c>
      <c r="N371" s="309">
        <v>0.26224783861671469</v>
      </c>
      <c r="O371" s="308">
        <v>75</v>
      </c>
      <c r="P371" s="308">
        <v>0</v>
      </c>
      <c r="Q371" s="308">
        <v>75</v>
      </c>
      <c r="R371" s="309">
        <v>4.3227665706051875E-2</v>
      </c>
      <c r="S371" s="308">
        <v>0</v>
      </c>
      <c r="T371" s="308">
        <v>0</v>
      </c>
      <c r="U371" s="308">
        <v>10</v>
      </c>
      <c r="V371" s="152" t="s">
        <v>6</v>
      </c>
    </row>
    <row r="372" spans="1:22" x14ac:dyDescent="0.2">
      <c r="A372" s="310" t="s">
        <v>433</v>
      </c>
      <c r="B372" s="310" t="s">
        <v>1195</v>
      </c>
      <c r="C372" s="310" t="s">
        <v>1158</v>
      </c>
      <c r="D372" s="310">
        <v>0.74559997558593749</v>
      </c>
      <c r="E372" s="310">
        <v>5687</v>
      </c>
      <c r="F372" s="310">
        <v>2363</v>
      </c>
      <c r="G372" s="310">
        <v>2195</v>
      </c>
      <c r="H372" s="310">
        <v>7627.4144128435782</v>
      </c>
      <c r="I372" s="310">
        <v>3169.2597604271805</v>
      </c>
      <c r="J372" s="310">
        <v>2550</v>
      </c>
      <c r="K372" s="310">
        <v>1235</v>
      </c>
      <c r="L372" s="310">
        <v>140</v>
      </c>
      <c r="M372" s="310">
        <v>1060</v>
      </c>
      <c r="N372" s="311">
        <v>0.41568627450980394</v>
      </c>
      <c r="O372" s="310">
        <v>85</v>
      </c>
      <c r="P372" s="310">
        <v>25</v>
      </c>
      <c r="Q372" s="310">
        <v>110</v>
      </c>
      <c r="R372" s="311">
        <v>4.3137254901960784E-2</v>
      </c>
      <c r="S372" s="310">
        <v>0</v>
      </c>
      <c r="T372" s="310">
        <v>0</v>
      </c>
      <c r="U372" s="310">
        <v>0</v>
      </c>
      <c r="V372" s="200" t="s">
        <v>5</v>
      </c>
    </row>
    <row r="373" spans="1:22" x14ac:dyDescent="0.2">
      <c r="A373" s="308" t="s">
        <v>434</v>
      </c>
      <c r="B373" s="308" t="s">
        <v>1195</v>
      </c>
      <c r="C373" s="308" t="s">
        <v>1158</v>
      </c>
      <c r="D373" s="308">
        <v>1.4135000610351562</v>
      </c>
      <c r="E373" s="308">
        <v>3457</v>
      </c>
      <c r="F373" s="308">
        <v>1284</v>
      </c>
      <c r="G373" s="308">
        <v>1201</v>
      </c>
      <c r="H373" s="308">
        <v>2445.7020521586087</v>
      </c>
      <c r="I373" s="308">
        <v>908.38340612428499</v>
      </c>
      <c r="J373" s="308">
        <v>1380</v>
      </c>
      <c r="K373" s="308">
        <v>965</v>
      </c>
      <c r="L373" s="308">
        <v>55</v>
      </c>
      <c r="M373" s="308">
        <v>310</v>
      </c>
      <c r="N373" s="309">
        <v>0.22463768115942029</v>
      </c>
      <c r="O373" s="308">
        <v>35</v>
      </c>
      <c r="P373" s="308">
        <v>10</v>
      </c>
      <c r="Q373" s="308">
        <v>45</v>
      </c>
      <c r="R373" s="309">
        <v>3.2608695652173912E-2</v>
      </c>
      <c r="S373" s="308">
        <v>10</v>
      </c>
      <c r="T373" s="308">
        <v>0</v>
      </c>
      <c r="U373" s="308">
        <v>0</v>
      </c>
      <c r="V373" s="152" t="s">
        <v>6</v>
      </c>
    </row>
    <row r="374" spans="1:22" x14ac:dyDescent="0.2">
      <c r="A374" s="308" t="s">
        <v>435</v>
      </c>
      <c r="B374" s="308" t="s">
        <v>1195</v>
      </c>
      <c r="C374" s="308" t="s">
        <v>1158</v>
      </c>
      <c r="D374" s="308">
        <v>2.1388000488281249</v>
      </c>
      <c r="E374" s="308">
        <v>5071</v>
      </c>
      <c r="F374" s="308">
        <v>1999</v>
      </c>
      <c r="G374" s="308">
        <v>1899</v>
      </c>
      <c r="H374" s="308">
        <v>2370.9556219518809</v>
      </c>
      <c r="I374" s="308">
        <v>934.636223285705</v>
      </c>
      <c r="J374" s="308">
        <v>2195</v>
      </c>
      <c r="K374" s="308">
        <v>1235</v>
      </c>
      <c r="L374" s="308">
        <v>115</v>
      </c>
      <c r="M374" s="308">
        <v>700</v>
      </c>
      <c r="N374" s="309">
        <v>0.31890660592255127</v>
      </c>
      <c r="O374" s="308">
        <v>120</v>
      </c>
      <c r="P374" s="308">
        <v>0</v>
      </c>
      <c r="Q374" s="308">
        <v>120</v>
      </c>
      <c r="R374" s="309">
        <v>5.4669703872437359E-2</v>
      </c>
      <c r="S374" s="308">
        <v>0</v>
      </c>
      <c r="T374" s="308">
        <v>0</v>
      </c>
      <c r="U374" s="308">
        <v>10</v>
      </c>
      <c r="V374" s="152" t="s">
        <v>6</v>
      </c>
    </row>
    <row r="375" spans="1:22" x14ac:dyDescent="0.2">
      <c r="A375" s="308" t="s">
        <v>436</v>
      </c>
      <c r="B375" s="308" t="s">
        <v>1195</v>
      </c>
      <c r="C375" s="308" t="s">
        <v>1158</v>
      </c>
      <c r="D375" s="308">
        <v>0.89050003051757809</v>
      </c>
      <c r="E375" s="308">
        <v>5965</v>
      </c>
      <c r="F375" s="308">
        <v>2305</v>
      </c>
      <c r="G375" s="308">
        <v>2185</v>
      </c>
      <c r="H375" s="308">
        <v>6698.4837681959552</v>
      </c>
      <c r="I375" s="308">
        <v>2588.4333756398455</v>
      </c>
      <c r="J375" s="308">
        <v>2535</v>
      </c>
      <c r="K375" s="308">
        <v>1380</v>
      </c>
      <c r="L375" s="308">
        <v>280</v>
      </c>
      <c r="M375" s="308">
        <v>750</v>
      </c>
      <c r="N375" s="309">
        <v>0.29585798816568049</v>
      </c>
      <c r="O375" s="308">
        <v>110</v>
      </c>
      <c r="P375" s="308">
        <v>0</v>
      </c>
      <c r="Q375" s="308">
        <v>110</v>
      </c>
      <c r="R375" s="309">
        <v>4.3392504930966469E-2</v>
      </c>
      <c r="S375" s="308">
        <v>0</v>
      </c>
      <c r="T375" s="308">
        <v>0</v>
      </c>
      <c r="U375" s="308">
        <v>10</v>
      </c>
      <c r="V375" s="152" t="s">
        <v>6</v>
      </c>
    </row>
    <row r="376" spans="1:22" x14ac:dyDescent="0.2">
      <c r="A376" s="308" t="s">
        <v>437</v>
      </c>
      <c r="B376" s="308" t="s">
        <v>1195</v>
      </c>
      <c r="C376" s="308" t="s">
        <v>1158</v>
      </c>
      <c r="D376" s="308">
        <v>0.80150001525878911</v>
      </c>
      <c r="E376" s="308">
        <v>2665</v>
      </c>
      <c r="F376" s="308">
        <v>929</v>
      </c>
      <c r="G376" s="308">
        <v>884</v>
      </c>
      <c r="H376" s="308">
        <v>3325.0155324570046</v>
      </c>
      <c r="I376" s="308">
        <v>1159.0767090628733</v>
      </c>
      <c r="J376" s="308">
        <v>1045</v>
      </c>
      <c r="K376" s="308">
        <v>695</v>
      </c>
      <c r="L376" s="308">
        <v>130</v>
      </c>
      <c r="M376" s="308">
        <v>180</v>
      </c>
      <c r="N376" s="309">
        <v>0.17224880382775121</v>
      </c>
      <c r="O376" s="308">
        <v>20</v>
      </c>
      <c r="P376" s="308">
        <v>10</v>
      </c>
      <c r="Q376" s="308">
        <v>30</v>
      </c>
      <c r="R376" s="309">
        <v>2.8708133971291867E-2</v>
      </c>
      <c r="S376" s="308">
        <v>0</v>
      </c>
      <c r="T376" s="308">
        <v>0</v>
      </c>
      <c r="U376" s="308">
        <v>10</v>
      </c>
      <c r="V376" s="152" t="s">
        <v>6</v>
      </c>
    </row>
    <row r="377" spans="1:22" x14ac:dyDescent="0.2">
      <c r="A377" s="310" t="s">
        <v>438</v>
      </c>
      <c r="B377" s="310" t="s">
        <v>1195</v>
      </c>
      <c r="C377" s="310" t="s">
        <v>1158</v>
      </c>
      <c r="D377" s="310">
        <v>0.95860000610351559</v>
      </c>
      <c r="E377" s="310">
        <v>7051</v>
      </c>
      <c r="F377" s="310">
        <v>2445</v>
      </c>
      <c r="G377" s="310">
        <v>2309</v>
      </c>
      <c r="H377" s="310">
        <v>7355.5184175938648</v>
      </c>
      <c r="I377" s="310">
        <v>2550.5946009100835</v>
      </c>
      <c r="J377" s="310">
        <v>3270</v>
      </c>
      <c r="K377" s="310">
        <v>1625</v>
      </c>
      <c r="L377" s="310">
        <v>305</v>
      </c>
      <c r="M377" s="310">
        <v>1265</v>
      </c>
      <c r="N377" s="311">
        <v>0.38685015290519875</v>
      </c>
      <c r="O377" s="310">
        <v>50</v>
      </c>
      <c r="P377" s="310">
        <v>0</v>
      </c>
      <c r="Q377" s="310">
        <v>50</v>
      </c>
      <c r="R377" s="311">
        <v>1.5290519877675841E-2</v>
      </c>
      <c r="S377" s="310">
        <v>0</v>
      </c>
      <c r="T377" s="310">
        <v>0</v>
      </c>
      <c r="U377" s="310">
        <v>20</v>
      </c>
      <c r="V377" s="200" t="s">
        <v>5</v>
      </c>
    </row>
    <row r="378" spans="1:22" x14ac:dyDescent="0.2">
      <c r="A378" s="310" t="s">
        <v>439</v>
      </c>
      <c r="B378" s="310" t="s">
        <v>1195</v>
      </c>
      <c r="C378" s="310" t="s">
        <v>1158</v>
      </c>
      <c r="D378" s="310">
        <v>0.3413999938964844</v>
      </c>
      <c r="E378" s="310">
        <v>6415</v>
      </c>
      <c r="F378" s="310">
        <v>2670</v>
      </c>
      <c r="G378" s="310">
        <v>2476</v>
      </c>
      <c r="H378" s="310">
        <v>18790.275672778971</v>
      </c>
      <c r="I378" s="310">
        <v>7820.7382769009901</v>
      </c>
      <c r="J378" s="310">
        <v>3060</v>
      </c>
      <c r="K378" s="310">
        <v>1430</v>
      </c>
      <c r="L378" s="310">
        <v>240</v>
      </c>
      <c r="M378" s="310">
        <v>1095</v>
      </c>
      <c r="N378" s="311">
        <v>0.35784313725490197</v>
      </c>
      <c r="O378" s="310">
        <v>225</v>
      </c>
      <c r="P378" s="310">
        <v>35</v>
      </c>
      <c r="Q378" s="310">
        <v>260</v>
      </c>
      <c r="R378" s="311">
        <v>8.4967320261437912E-2</v>
      </c>
      <c r="S378" s="310">
        <v>0</v>
      </c>
      <c r="T378" s="310">
        <v>10</v>
      </c>
      <c r="U378" s="310">
        <v>20</v>
      </c>
      <c r="V378" s="200" t="s">
        <v>5</v>
      </c>
    </row>
    <row r="379" spans="1:22" x14ac:dyDescent="0.2">
      <c r="A379" s="306" t="s">
        <v>440</v>
      </c>
      <c r="B379" s="306" t="s">
        <v>1195</v>
      </c>
      <c r="C379" s="306" t="s">
        <v>1158</v>
      </c>
      <c r="D379" s="306">
        <v>10.221199951171876</v>
      </c>
      <c r="E379" s="306">
        <v>4044</v>
      </c>
      <c r="F379" s="306">
        <v>2368</v>
      </c>
      <c r="G379" s="306">
        <v>1706</v>
      </c>
      <c r="H379" s="306">
        <v>395.64826236828969</v>
      </c>
      <c r="I379" s="306">
        <v>231.6753425539342</v>
      </c>
      <c r="J379" s="306">
        <v>1750</v>
      </c>
      <c r="K379" s="306">
        <v>540</v>
      </c>
      <c r="L379" s="306">
        <v>110</v>
      </c>
      <c r="M379" s="306">
        <v>680</v>
      </c>
      <c r="N379" s="307">
        <v>0.38857142857142857</v>
      </c>
      <c r="O379" s="306">
        <v>385</v>
      </c>
      <c r="P379" s="306">
        <v>20</v>
      </c>
      <c r="Q379" s="306">
        <v>405</v>
      </c>
      <c r="R379" s="307">
        <v>0.23142857142857143</v>
      </c>
      <c r="S379" s="306">
        <v>0</v>
      </c>
      <c r="T379" s="306">
        <v>10</v>
      </c>
      <c r="U379" s="306">
        <v>10</v>
      </c>
      <c r="V379" s="194" t="s">
        <v>4</v>
      </c>
    </row>
    <row r="380" spans="1:22" x14ac:dyDescent="0.2">
      <c r="A380" s="310" t="s">
        <v>441</v>
      </c>
      <c r="B380" s="310" t="s">
        <v>1195</v>
      </c>
      <c r="C380" s="310" t="s">
        <v>1158</v>
      </c>
      <c r="D380" s="310">
        <v>0.51819999694824215</v>
      </c>
      <c r="E380" s="310">
        <v>3714</v>
      </c>
      <c r="F380" s="310">
        <v>1185</v>
      </c>
      <c r="G380" s="310">
        <v>1130</v>
      </c>
      <c r="H380" s="310">
        <v>7167.1169854733798</v>
      </c>
      <c r="I380" s="310">
        <v>2286.7618814717166</v>
      </c>
      <c r="J380" s="310">
        <v>1665</v>
      </c>
      <c r="K380" s="310">
        <v>785</v>
      </c>
      <c r="L380" s="310">
        <v>215</v>
      </c>
      <c r="M380" s="310">
        <v>575</v>
      </c>
      <c r="N380" s="311">
        <v>0.34534534534534533</v>
      </c>
      <c r="O380" s="310">
        <v>65</v>
      </c>
      <c r="P380" s="310">
        <v>10</v>
      </c>
      <c r="Q380" s="310">
        <v>75</v>
      </c>
      <c r="R380" s="311">
        <v>4.5045045045045043E-2</v>
      </c>
      <c r="S380" s="310">
        <v>0</v>
      </c>
      <c r="T380" s="310">
        <v>0</v>
      </c>
      <c r="U380" s="310">
        <v>10</v>
      </c>
      <c r="V380" s="200" t="s">
        <v>5</v>
      </c>
    </row>
    <row r="381" spans="1:22" x14ac:dyDescent="0.2">
      <c r="A381" s="308" t="s">
        <v>442</v>
      </c>
      <c r="B381" s="308" t="s">
        <v>1195</v>
      </c>
      <c r="C381" s="308" t="s">
        <v>1158</v>
      </c>
      <c r="D381" s="308">
        <v>1.498000030517578</v>
      </c>
      <c r="E381" s="308">
        <v>6176</v>
      </c>
      <c r="F381" s="308">
        <v>2165</v>
      </c>
      <c r="G381" s="308">
        <v>2021</v>
      </c>
      <c r="H381" s="308">
        <v>4122.8303565962633</v>
      </c>
      <c r="I381" s="308">
        <v>1445.2603176863522</v>
      </c>
      <c r="J381" s="308">
        <v>2505</v>
      </c>
      <c r="K381" s="308">
        <v>1420</v>
      </c>
      <c r="L381" s="308">
        <v>210</v>
      </c>
      <c r="M381" s="308">
        <v>795</v>
      </c>
      <c r="N381" s="309">
        <v>0.31736526946107785</v>
      </c>
      <c r="O381" s="308">
        <v>50</v>
      </c>
      <c r="P381" s="308">
        <v>0</v>
      </c>
      <c r="Q381" s="308">
        <v>50</v>
      </c>
      <c r="R381" s="309">
        <v>1.9960079840319361E-2</v>
      </c>
      <c r="S381" s="308">
        <v>0</v>
      </c>
      <c r="T381" s="308">
        <v>0</v>
      </c>
      <c r="U381" s="308">
        <v>25</v>
      </c>
      <c r="V381" s="152" t="s">
        <v>6</v>
      </c>
    </row>
    <row r="382" spans="1:22" x14ac:dyDescent="0.2">
      <c r="A382" s="310" t="s">
        <v>443</v>
      </c>
      <c r="B382" s="310" t="s">
        <v>1195</v>
      </c>
      <c r="C382" s="310" t="s">
        <v>1158</v>
      </c>
      <c r="D382" s="310">
        <v>0.7287000274658203</v>
      </c>
      <c r="E382" s="310">
        <v>6086</v>
      </c>
      <c r="F382" s="310">
        <v>1811</v>
      </c>
      <c r="G382" s="310">
        <v>1740</v>
      </c>
      <c r="H382" s="310">
        <v>8351.8591609844061</v>
      </c>
      <c r="I382" s="310">
        <v>2485.2476077132369</v>
      </c>
      <c r="J382" s="310">
        <v>2285</v>
      </c>
      <c r="K382" s="310">
        <v>1125</v>
      </c>
      <c r="L382" s="310">
        <v>255</v>
      </c>
      <c r="M382" s="310">
        <v>790</v>
      </c>
      <c r="N382" s="311">
        <v>0.34573304157549234</v>
      </c>
      <c r="O382" s="310">
        <v>80</v>
      </c>
      <c r="P382" s="310">
        <v>0</v>
      </c>
      <c r="Q382" s="310">
        <v>80</v>
      </c>
      <c r="R382" s="311">
        <v>3.5010940919037198E-2</v>
      </c>
      <c r="S382" s="310">
        <v>0</v>
      </c>
      <c r="T382" s="310">
        <v>10</v>
      </c>
      <c r="U382" s="310">
        <v>25</v>
      </c>
      <c r="V382" s="200" t="s">
        <v>5</v>
      </c>
    </row>
    <row r="383" spans="1:22" x14ac:dyDescent="0.2">
      <c r="A383" s="310" t="s">
        <v>444</v>
      </c>
      <c r="B383" s="310" t="s">
        <v>1195</v>
      </c>
      <c r="C383" s="310" t="s">
        <v>1158</v>
      </c>
      <c r="D383" s="310">
        <v>0.34979999542236329</v>
      </c>
      <c r="E383" s="310">
        <v>3691</v>
      </c>
      <c r="F383" s="310">
        <v>1355</v>
      </c>
      <c r="G383" s="310">
        <v>1198</v>
      </c>
      <c r="H383" s="310">
        <v>10551.743991715412</v>
      </c>
      <c r="I383" s="310">
        <v>3873.6421318814364</v>
      </c>
      <c r="J383" s="310">
        <v>1380</v>
      </c>
      <c r="K383" s="310">
        <v>590</v>
      </c>
      <c r="L383" s="310">
        <v>150</v>
      </c>
      <c r="M383" s="310">
        <v>575</v>
      </c>
      <c r="N383" s="311">
        <v>0.41666666666666669</v>
      </c>
      <c r="O383" s="310">
        <v>40</v>
      </c>
      <c r="P383" s="310">
        <v>10</v>
      </c>
      <c r="Q383" s="310">
        <v>50</v>
      </c>
      <c r="R383" s="311">
        <v>3.6231884057971016E-2</v>
      </c>
      <c r="S383" s="310">
        <v>0</v>
      </c>
      <c r="T383" s="310">
        <v>0</v>
      </c>
      <c r="U383" s="310">
        <v>10</v>
      </c>
      <c r="V383" s="200" t="s">
        <v>5</v>
      </c>
    </row>
    <row r="384" spans="1:22" x14ac:dyDescent="0.2">
      <c r="A384" s="308" t="s">
        <v>445</v>
      </c>
      <c r="B384" s="308" t="s">
        <v>1195</v>
      </c>
      <c r="C384" s="308" t="s">
        <v>1158</v>
      </c>
      <c r="D384" s="308">
        <v>0.45700000762939452</v>
      </c>
      <c r="E384" s="308">
        <v>3375</v>
      </c>
      <c r="F384" s="308">
        <v>1076</v>
      </c>
      <c r="G384" s="308">
        <v>1047</v>
      </c>
      <c r="H384" s="308">
        <v>7385.1202268183897</v>
      </c>
      <c r="I384" s="308">
        <v>2354.485737498248</v>
      </c>
      <c r="J384" s="308">
        <v>1310</v>
      </c>
      <c r="K384" s="308">
        <v>820</v>
      </c>
      <c r="L384" s="308">
        <v>85</v>
      </c>
      <c r="M384" s="308">
        <v>370</v>
      </c>
      <c r="N384" s="309">
        <v>0.28244274809160308</v>
      </c>
      <c r="O384" s="308">
        <v>10</v>
      </c>
      <c r="P384" s="308">
        <v>10</v>
      </c>
      <c r="Q384" s="308">
        <v>20</v>
      </c>
      <c r="R384" s="309">
        <v>1.5267175572519083E-2</v>
      </c>
      <c r="S384" s="308">
        <v>0</v>
      </c>
      <c r="T384" s="308">
        <v>0</v>
      </c>
      <c r="U384" s="308">
        <v>10</v>
      </c>
      <c r="V384" s="152" t="s">
        <v>6</v>
      </c>
    </row>
    <row r="385" spans="1:22" x14ac:dyDescent="0.2">
      <c r="A385" s="308" t="s">
        <v>446</v>
      </c>
      <c r="B385" s="308" t="s">
        <v>1195</v>
      </c>
      <c r="C385" s="308" t="s">
        <v>1158</v>
      </c>
      <c r="D385" s="308">
        <v>0.61860000610351562</v>
      </c>
      <c r="E385" s="308">
        <v>3241</v>
      </c>
      <c r="F385" s="308">
        <v>1294</v>
      </c>
      <c r="G385" s="308">
        <v>1267</v>
      </c>
      <c r="H385" s="308">
        <v>5239.2498674784292</v>
      </c>
      <c r="I385" s="308">
        <v>2091.8202186106409</v>
      </c>
      <c r="J385" s="308">
        <v>1085</v>
      </c>
      <c r="K385" s="308">
        <v>760</v>
      </c>
      <c r="L385" s="308">
        <v>100</v>
      </c>
      <c r="M385" s="308">
        <v>210</v>
      </c>
      <c r="N385" s="309">
        <v>0.19354838709677419</v>
      </c>
      <c r="O385" s="308">
        <v>0</v>
      </c>
      <c r="P385" s="308">
        <v>0</v>
      </c>
      <c r="Q385" s="308">
        <v>0</v>
      </c>
      <c r="R385" s="309">
        <v>0</v>
      </c>
      <c r="S385" s="308">
        <v>0</v>
      </c>
      <c r="T385" s="308">
        <v>0</v>
      </c>
      <c r="U385" s="308">
        <v>10</v>
      </c>
      <c r="V385" s="152" t="s">
        <v>6</v>
      </c>
    </row>
    <row r="386" spans="1:22" x14ac:dyDescent="0.2">
      <c r="A386" s="308" t="s">
        <v>447</v>
      </c>
      <c r="B386" s="308" t="s">
        <v>1195</v>
      </c>
      <c r="C386" s="308" t="s">
        <v>1158</v>
      </c>
      <c r="D386" s="308">
        <v>2.8398001098632815</v>
      </c>
      <c r="E386" s="308">
        <v>5539</v>
      </c>
      <c r="F386" s="308">
        <v>1956</v>
      </c>
      <c r="G386" s="308">
        <v>1802</v>
      </c>
      <c r="H386" s="308">
        <v>1950.489395630972</v>
      </c>
      <c r="I386" s="308">
        <v>688.78087341653395</v>
      </c>
      <c r="J386" s="308">
        <v>2410</v>
      </c>
      <c r="K386" s="308">
        <v>1445</v>
      </c>
      <c r="L386" s="308">
        <v>235</v>
      </c>
      <c r="M386" s="308">
        <v>625</v>
      </c>
      <c r="N386" s="309">
        <v>0.25933609958506226</v>
      </c>
      <c r="O386" s="308">
        <v>70</v>
      </c>
      <c r="P386" s="308">
        <v>15</v>
      </c>
      <c r="Q386" s="308">
        <v>85</v>
      </c>
      <c r="R386" s="309">
        <v>3.5269709543568464E-2</v>
      </c>
      <c r="S386" s="308">
        <v>0</v>
      </c>
      <c r="T386" s="308">
        <v>0</v>
      </c>
      <c r="U386" s="308">
        <v>20</v>
      </c>
      <c r="V386" s="152" t="s">
        <v>6</v>
      </c>
    </row>
    <row r="387" spans="1:22" x14ac:dyDescent="0.2">
      <c r="A387" s="310" t="s">
        <v>448</v>
      </c>
      <c r="B387" s="310" t="s">
        <v>1195</v>
      </c>
      <c r="C387" s="310" t="s">
        <v>1158</v>
      </c>
      <c r="D387" s="310">
        <v>0.41810001373291017</v>
      </c>
      <c r="E387" s="310">
        <v>5091</v>
      </c>
      <c r="F387" s="310">
        <v>1699</v>
      </c>
      <c r="G387" s="310">
        <v>1598</v>
      </c>
      <c r="H387" s="310">
        <v>12176.512396032167</v>
      </c>
      <c r="I387" s="310">
        <v>4063.6210097934891</v>
      </c>
      <c r="J387" s="310">
        <v>2165</v>
      </c>
      <c r="K387" s="310">
        <v>1075</v>
      </c>
      <c r="L387" s="310">
        <v>175</v>
      </c>
      <c r="M387" s="310">
        <v>830</v>
      </c>
      <c r="N387" s="311">
        <v>0.38337182448036949</v>
      </c>
      <c r="O387" s="310">
        <v>70</v>
      </c>
      <c r="P387" s="310">
        <v>0</v>
      </c>
      <c r="Q387" s="310">
        <v>70</v>
      </c>
      <c r="R387" s="311">
        <v>3.2332563510392612E-2</v>
      </c>
      <c r="S387" s="310">
        <v>0</v>
      </c>
      <c r="T387" s="310">
        <v>0</v>
      </c>
      <c r="U387" s="310">
        <v>20</v>
      </c>
      <c r="V387" s="200" t="s">
        <v>5</v>
      </c>
    </row>
    <row r="388" spans="1:22" x14ac:dyDescent="0.2">
      <c r="A388" s="308" t="s">
        <v>449</v>
      </c>
      <c r="B388" s="308" t="s">
        <v>1195</v>
      </c>
      <c r="C388" s="308" t="s">
        <v>1158</v>
      </c>
      <c r="D388" s="308">
        <v>1.0900000000000001</v>
      </c>
      <c r="E388" s="308">
        <v>4148</v>
      </c>
      <c r="F388" s="308">
        <v>1292</v>
      </c>
      <c r="G388" s="308">
        <v>1205</v>
      </c>
      <c r="H388" s="308">
        <v>3805.5045871559632</v>
      </c>
      <c r="I388" s="308">
        <v>1185.3211009174311</v>
      </c>
      <c r="J388" s="308">
        <v>1615</v>
      </c>
      <c r="K388" s="308">
        <v>1070</v>
      </c>
      <c r="L388" s="308">
        <v>180</v>
      </c>
      <c r="M388" s="308">
        <v>285</v>
      </c>
      <c r="N388" s="309">
        <v>0.17647058823529413</v>
      </c>
      <c r="O388" s="308">
        <v>45</v>
      </c>
      <c r="P388" s="308">
        <v>0</v>
      </c>
      <c r="Q388" s="308">
        <v>45</v>
      </c>
      <c r="R388" s="309">
        <v>2.7863777089783281E-2</v>
      </c>
      <c r="S388" s="308">
        <v>0</v>
      </c>
      <c r="T388" s="308">
        <v>15</v>
      </c>
      <c r="U388" s="308">
        <v>10</v>
      </c>
      <c r="V388" s="152" t="s">
        <v>6</v>
      </c>
    </row>
    <row r="389" spans="1:22" x14ac:dyDescent="0.2">
      <c r="A389" s="308" t="s">
        <v>450</v>
      </c>
      <c r="B389" s="308" t="s">
        <v>1195</v>
      </c>
      <c r="C389" s="308" t="s">
        <v>1158</v>
      </c>
      <c r="D389" s="308">
        <v>1.4841999816894531</v>
      </c>
      <c r="E389" s="308">
        <v>3421</v>
      </c>
      <c r="F389" s="308">
        <v>1198</v>
      </c>
      <c r="G389" s="308">
        <v>1122</v>
      </c>
      <c r="H389" s="308">
        <v>2304.9454535809268</v>
      </c>
      <c r="I389" s="308">
        <v>807.16885512714134</v>
      </c>
      <c r="J389" s="308">
        <v>1595</v>
      </c>
      <c r="K389" s="308">
        <v>1175</v>
      </c>
      <c r="L389" s="308">
        <v>155</v>
      </c>
      <c r="M389" s="308">
        <v>240</v>
      </c>
      <c r="N389" s="309">
        <v>0.15047021943573669</v>
      </c>
      <c r="O389" s="308">
        <v>25</v>
      </c>
      <c r="P389" s="308">
        <v>0</v>
      </c>
      <c r="Q389" s="308">
        <v>25</v>
      </c>
      <c r="R389" s="309">
        <v>1.5673981191222569E-2</v>
      </c>
      <c r="S389" s="308">
        <v>0</v>
      </c>
      <c r="T389" s="308">
        <v>0</v>
      </c>
      <c r="U389" s="308">
        <v>10</v>
      </c>
      <c r="V389" s="152" t="s">
        <v>6</v>
      </c>
    </row>
    <row r="390" spans="1:22" x14ac:dyDescent="0.2">
      <c r="A390" s="308" t="s">
        <v>451</v>
      </c>
      <c r="B390" s="308" t="s">
        <v>1195</v>
      </c>
      <c r="C390" s="308" t="s">
        <v>1158</v>
      </c>
      <c r="D390" s="308">
        <v>0.42580001831054687</v>
      </c>
      <c r="E390" s="308">
        <v>3731</v>
      </c>
      <c r="F390" s="308">
        <v>1149</v>
      </c>
      <c r="G390" s="308">
        <v>1085</v>
      </c>
      <c r="H390" s="308">
        <v>8762.3293554649081</v>
      </c>
      <c r="I390" s="308">
        <v>2698.4498604741834</v>
      </c>
      <c r="J390" s="308">
        <v>1290</v>
      </c>
      <c r="K390" s="308">
        <v>870</v>
      </c>
      <c r="L390" s="308">
        <v>140</v>
      </c>
      <c r="M390" s="308">
        <v>215</v>
      </c>
      <c r="N390" s="309">
        <v>0.16666666666666666</v>
      </c>
      <c r="O390" s="308">
        <v>40</v>
      </c>
      <c r="P390" s="308">
        <v>15</v>
      </c>
      <c r="Q390" s="308">
        <v>55</v>
      </c>
      <c r="R390" s="309">
        <v>4.2635658914728682E-2</v>
      </c>
      <c r="S390" s="308">
        <v>0</v>
      </c>
      <c r="T390" s="308">
        <v>10</v>
      </c>
      <c r="U390" s="308">
        <v>10</v>
      </c>
      <c r="V390" s="152" t="s">
        <v>6</v>
      </c>
    </row>
    <row r="391" spans="1:22" x14ac:dyDescent="0.2">
      <c r="A391" s="308" t="s">
        <v>452</v>
      </c>
      <c r="B391" s="308" t="s">
        <v>1195</v>
      </c>
      <c r="C391" s="308" t="s">
        <v>1158</v>
      </c>
      <c r="D391" s="308">
        <v>5.9847998046875004</v>
      </c>
      <c r="E391" s="308">
        <v>5614</v>
      </c>
      <c r="F391" s="308">
        <v>1724</v>
      </c>
      <c r="G391" s="308">
        <v>1630</v>
      </c>
      <c r="H391" s="308">
        <v>938.04307298682284</v>
      </c>
      <c r="I391" s="308">
        <v>288.06310257023205</v>
      </c>
      <c r="J391" s="308">
        <v>2290</v>
      </c>
      <c r="K391" s="308">
        <v>1420</v>
      </c>
      <c r="L391" s="308">
        <v>220</v>
      </c>
      <c r="M391" s="308">
        <v>480</v>
      </c>
      <c r="N391" s="309">
        <v>0.20960698689956331</v>
      </c>
      <c r="O391" s="308">
        <v>120</v>
      </c>
      <c r="P391" s="308">
        <v>20</v>
      </c>
      <c r="Q391" s="308">
        <v>140</v>
      </c>
      <c r="R391" s="309">
        <v>6.1135371179039298E-2</v>
      </c>
      <c r="S391" s="308">
        <v>0</v>
      </c>
      <c r="T391" s="308">
        <v>0</v>
      </c>
      <c r="U391" s="308">
        <v>25</v>
      </c>
      <c r="V391" s="152" t="s">
        <v>6</v>
      </c>
    </row>
    <row r="392" spans="1:22" x14ac:dyDescent="0.2">
      <c r="A392" s="308" t="s">
        <v>453</v>
      </c>
      <c r="B392" s="308" t="s">
        <v>1195</v>
      </c>
      <c r="C392" s="308" t="s">
        <v>1158</v>
      </c>
      <c r="D392" s="308">
        <v>1.8163999938964843</v>
      </c>
      <c r="E392" s="308">
        <v>3901</v>
      </c>
      <c r="F392" s="308">
        <v>1251</v>
      </c>
      <c r="G392" s="308">
        <v>1204</v>
      </c>
      <c r="H392" s="308">
        <v>2147.6547088241819</v>
      </c>
      <c r="I392" s="308">
        <v>688.72495276571431</v>
      </c>
      <c r="J392" s="308">
        <v>1620</v>
      </c>
      <c r="K392" s="308">
        <v>1060</v>
      </c>
      <c r="L392" s="308">
        <v>165</v>
      </c>
      <c r="M392" s="308">
        <v>335</v>
      </c>
      <c r="N392" s="309">
        <v>0.20679012345679013</v>
      </c>
      <c r="O392" s="308">
        <v>35</v>
      </c>
      <c r="P392" s="308">
        <v>10</v>
      </c>
      <c r="Q392" s="308">
        <v>45</v>
      </c>
      <c r="R392" s="309">
        <v>2.7777777777777776E-2</v>
      </c>
      <c r="S392" s="308">
        <v>0</v>
      </c>
      <c r="T392" s="308">
        <v>0</v>
      </c>
      <c r="U392" s="308">
        <v>20</v>
      </c>
      <c r="V392" s="152" t="s">
        <v>6</v>
      </c>
    </row>
    <row r="393" spans="1:22" x14ac:dyDescent="0.2">
      <c r="A393" s="310" t="s">
        <v>454</v>
      </c>
      <c r="B393" s="310" t="s">
        <v>1195</v>
      </c>
      <c r="C393" s="310" t="s">
        <v>1158</v>
      </c>
      <c r="D393" s="310">
        <v>0.38880001068115233</v>
      </c>
      <c r="E393" s="310">
        <v>5625</v>
      </c>
      <c r="F393" s="310">
        <v>2023</v>
      </c>
      <c r="G393" s="310">
        <v>1868</v>
      </c>
      <c r="H393" s="310">
        <v>14467.592195137458</v>
      </c>
      <c r="I393" s="310">
        <v>5203.1891574689917</v>
      </c>
      <c r="J393" s="310">
        <v>2410</v>
      </c>
      <c r="K393" s="310">
        <v>1165</v>
      </c>
      <c r="L393" s="310">
        <v>265</v>
      </c>
      <c r="M393" s="310">
        <v>830</v>
      </c>
      <c r="N393" s="311">
        <v>0.34439834024896265</v>
      </c>
      <c r="O393" s="310">
        <v>90</v>
      </c>
      <c r="P393" s="310">
        <v>25</v>
      </c>
      <c r="Q393" s="310">
        <v>115</v>
      </c>
      <c r="R393" s="311">
        <v>4.7717842323651449E-2</v>
      </c>
      <c r="S393" s="310">
        <v>0</v>
      </c>
      <c r="T393" s="310">
        <v>10</v>
      </c>
      <c r="U393" s="310">
        <v>20</v>
      </c>
      <c r="V393" s="200" t="s">
        <v>5</v>
      </c>
    </row>
    <row r="394" spans="1:22" x14ac:dyDescent="0.2">
      <c r="A394" s="310" t="s">
        <v>455</v>
      </c>
      <c r="B394" s="310" t="s">
        <v>1195</v>
      </c>
      <c r="C394" s="310" t="s">
        <v>1158</v>
      </c>
      <c r="D394" s="310">
        <v>0.46029998779296877</v>
      </c>
      <c r="E394" s="310">
        <v>4554</v>
      </c>
      <c r="F394" s="310">
        <v>1769</v>
      </c>
      <c r="G394" s="310">
        <v>1656</v>
      </c>
      <c r="H394" s="310">
        <v>9893.5479486657587</v>
      </c>
      <c r="I394" s="310">
        <v>3843.1458764140816</v>
      </c>
      <c r="J394" s="310">
        <v>1560</v>
      </c>
      <c r="K394" s="310">
        <v>800</v>
      </c>
      <c r="L394" s="310">
        <v>140</v>
      </c>
      <c r="M394" s="310">
        <v>550</v>
      </c>
      <c r="N394" s="311">
        <v>0.35256410256410259</v>
      </c>
      <c r="O394" s="310">
        <v>40</v>
      </c>
      <c r="P394" s="310">
        <v>20</v>
      </c>
      <c r="Q394" s="310">
        <v>60</v>
      </c>
      <c r="R394" s="311">
        <v>3.8461538461538464E-2</v>
      </c>
      <c r="S394" s="310">
        <v>10</v>
      </c>
      <c r="T394" s="310">
        <v>0</v>
      </c>
      <c r="U394" s="310">
        <v>0</v>
      </c>
      <c r="V394" s="200" t="s">
        <v>5</v>
      </c>
    </row>
    <row r="395" spans="1:22" x14ac:dyDescent="0.2">
      <c r="A395" s="310" t="s">
        <v>456</v>
      </c>
      <c r="B395" s="310" t="s">
        <v>1195</v>
      </c>
      <c r="C395" s="310" t="s">
        <v>1158</v>
      </c>
      <c r="D395" s="310">
        <v>0.40200000762939453</v>
      </c>
      <c r="E395" s="310">
        <v>4106</v>
      </c>
      <c r="F395" s="310">
        <v>1357</v>
      </c>
      <c r="G395" s="310">
        <v>1278</v>
      </c>
      <c r="H395" s="310">
        <v>10213.930154412679</v>
      </c>
      <c r="I395" s="310">
        <v>3375.6218264827098</v>
      </c>
      <c r="J395" s="310">
        <v>1675</v>
      </c>
      <c r="K395" s="310">
        <v>785</v>
      </c>
      <c r="L395" s="310">
        <v>85</v>
      </c>
      <c r="M395" s="310">
        <v>655</v>
      </c>
      <c r="N395" s="311">
        <v>0.39104477611940297</v>
      </c>
      <c r="O395" s="310">
        <v>90</v>
      </c>
      <c r="P395" s="310">
        <v>40</v>
      </c>
      <c r="Q395" s="310">
        <v>130</v>
      </c>
      <c r="R395" s="311">
        <v>7.7611940298507459E-2</v>
      </c>
      <c r="S395" s="310">
        <v>0</v>
      </c>
      <c r="T395" s="310">
        <v>0</v>
      </c>
      <c r="U395" s="310">
        <v>15</v>
      </c>
      <c r="V395" s="200" t="s">
        <v>5</v>
      </c>
    </row>
    <row r="396" spans="1:22" x14ac:dyDescent="0.2">
      <c r="A396" s="310" t="s">
        <v>457</v>
      </c>
      <c r="B396" s="310" t="s">
        <v>1195</v>
      </c>
      <c r="C396" s="310" t="s">
        <v>1158</v>
      </c>
      <c r="D396" s="310">
        <v>0.4061000061035156</v>
      </c>
      <c r="E396" s="310">
        <v>3534</v>
      </c>
      <c r="F396" s="310">
        <v>1182</v>
      </c>
      <c r="G396" s="310">
        <v>1096</v>
      </c>
      <c r="H396" s="310">
        <v>8702.2899455440474</v>
      </c>
      <c r="I396" s="310">
        <v>2910.6131057252587</v>
      </c>
      <c r="J396" s="310">
        <v>1190</v>
      </c>
      <c r="K396" s="310">
        <v>510</v>
      </c>
      <c r="L396" s="310">
        <v>75</v>
      </c>
      <c r="M396" s="310">
        <v>535</v>
      </c>
      <c r="N396" s="311">
        <v>0.44957983193277312</v>
      </c>
      <c r="O396" s="310">
        <v>35</v>
      </c>
      <c r="P396" s="310">
        <v>10</v>
      </c>
      <c r="Q396" s="310">
        <v>45</v>
      </c>
      <c r="R396" s="311">
        <v>3.7815126050420166E-2</v>
      </c>
      <c r="S396" s="310">
        <v>0</v>
      </c>
      <c r="T396" s="310">
        <v>10</v>
      </c>
      <c r="U396" s="310">
        <v>20</v>
      </c>
      <c r="V396" s="200" t="s">
        <v>5</v>
      </c>
    </row>
    <row r="397" spans="1:22" x14ac:dyDescent="0.2">
      <c r="A397" s="310" t="s">
        <v>458</v>
      </c>
      <c r="B397" s="310" t="s">
        <v>1195</v>
      </c>
      <c r="C397" s="310" t="s">
        <v>1158</v>
      </c>
      <c r="D397" s="310">
        <v>0.43540000915527344</v>
      </c>
      <c r="E397" s="310">
        <v>7001</v>
      </c>
      <c r="F397" s="310">
        <v>3381</v>
      </c>
      <c r="G397" s="310">
        <v>3256</v>
      </c>
      <c r="H397" s="310">
        <v>16079.466818530282</v>
      </c>
      <c r="I397" s="310">
        <v>7765.2731486146095</v>
      </c>
      <c r="J397" s="310">
        <v>2795</v>
      </c>
      <c r="K397" s="310">
        <v>1485</v>
      </c>
      <c r="L397" s="310">
        <v>170</v>
      </c>
      <c r="M397" s="310">
        <v>950</v>
      </c>
      <c r="N397" s="311">
        <v>0.33989266547406083</v>
      </c>
      <c r="O397" s="310">
        <v>170</v>
      </c>
      <c r="P397" s="310">
        <v>0</v>
      </c>
      <c r="Q397" s="310">
        <v>170</v>
      </c>
      <c r="R397" s="311">
        <v>6.0822898032200361E-2</v>
      </c>
      <c r="S397" s="310">
        <v>0</v>
      </c>
      <c r="T397" s="310">
        <v>10</v>
      </c>
      <c r="U397" s="310">
        <v>10</v>
      </c>
      <c r="V397" s="200" t="s">
        <v>5</v>
      </c>
    </row>
    <row r="398" spans="1:22" x14ac:dyDescent="0.2">
      <c r="A398" s="308" t="s">
        <v>459</v>
      </c>
      <c r="B398" s="308" t="s">
        <v>1195</v>
      </c>
      <c r="C398" s="308" t="s">
        <v>1158</v>
      </c>
      <c r="D398" s="308">
        <v>1.2050000000000001</v>
      </c>
      <c r="E398" s="308">
        <v>3691</v>
      </c>
      <c r="F398" s="308">
        <v>1267</v>
      </c>
      <c r="G398" s="308">
        <v>1200</v>
      </c>
      <c r="H398" s="308">
        <v>3063.0705394190868</v>
      </c>
      <c r="I398" s="308">
        <v>1051.4522821576763</v>
      </c>
      <c r="J398" s="308">
        <v>1945</v>
      </c>
      <c r="K398" s="308">
        <v>1160</v>
      </c>
      <c r="L398" s="308">
        <v>95</v>
      </c>
      <c r="M398" s="308">
        <v>600</v>
      </c>
      <c r="N398" s="309">
        <v>0.30848329048843187</v>
      </c>
      <c r="O398" s="308">
        <v>60</v>
      </c>
      <c r="P398" s="308">
        <v>10</v>
      </c>
      <c r="Q398" s="308">
        <v>70</v>
      </c>
      <c r="R398" s="309">
        <v>3.5989717223650387E-2</v>
      </c>
      <c r="S398" s="308">
        <v>0</v>
      </c>
      <c r="T398" s="308">
        <v>0</v>
      </c>
      <c r="U398" s="308">
        <v>20</v>
      </c>
      <c r="V398" s="152" t="s">
        <v>6</v>
      </c>
    </row>
    <row r="399" spans="1:22" x14ac:dyDescent="0.2">
      <c r="A399" s="310" t="s">
        <v>460</v>
      </c>
      <c r="B399" s="310" t="s">
        <v>1195</v>
      </c>
      <c r="C399" s="310" t="s">
        <v>1158</v>
      </c>
      <c r="D399" s="310">
        <v>0.72239997863769534</v>
      </c>
      <c r="E399" s="310">
        <v>5694</v>
      </c>
      <c r="F399" s="310">
        <v>2418</v>
      </c>
      <c r="G399" s="310">
        <v>2267</v>
      </c>
      <c r="H399" s="310">
        <v>7882.0600337471869</v>
      </c>
      <c r="I399" s="310">
        <v>3347.1761787145588</v>
      </c>
      <c r="J399" s="310">
        <v>2500</v>
      </c>
      <c r="K399" s="310">
        <v>1325</v>
      </c>
      <c r="L399" s="310">
        <v>225</v>
      </c>
      <c r="M399" s="310">
        <v>845</v>
      </c>
      <c r="N399" s="311">
        <v>0.33800000000000002</v>
      </c>
      <c r="O399" s="310">
        <v>65</v>
      </c>
      <c r="P399" s="310">
        <v>10</v>
      </c>
      <c r="Q399" s="310">
        <v>75</v>
      </c>
      <c r="R399" s="311">
        <v>0.03</v>
      </c>
      <c r="S399" s="310">
        <v>0</v>
      </c>
      <c r="T399" s="310">
        <v>10</v>
      </c>
      <c r="U399" s="310">
        <v>0</v>
      </c>
      <c r="V399" s="200" t="s">
        <v>5</v>
      </c>
    </row>
    <row r="400" spans="1:22" x14ac:dyDescent="0.2">
      <c r="A400" s="308" t="s">
        <v>461</v>
      </c>
      <c r="B400" s="308" t="s">
        <v>1195</v>
      </c>
      <c r="C400" s="308" t="s">
        <v>1158</v>
      </c>
      <c r="D400" s="308">
        <v>0.495</v>
      </c>
      <c r="E400" s="308">
        <v>2330</v>
      </c>
      <c r="F400" s="308">
        <v>932</v>
      </c>
      <c r="G400" s="308">
        <v>834</v>
      </c>
      <c r="H400" s="308">
        <v>4707.0707070707067</v>
      </c>
      <c r="I400" s="308">
        <v>1882.8282828282829</v>
      </c>
      <c r="J400" s="308">
        <v>1230</v>
      </c>
      <c r="K400" s="308">
        <v>665</v>
      </c>
      <c r="L400" s="308">
        <v>135</v>
      </c>
      <c r="M400" s="308">
        <v>385</v>
      </c>
      <c r="N400" s="309">
        <v>0.31300813008130079</v>
      </c>
      <c r="O400" s="308">
        <v>20</v>
      </c>
      <c r="P400" s="308">
        <v>15</v>
      </c>
      <c r="Q400" s="308">
        <v>35</v>
      </c>
      <c r="R400" s="309">
        <v>2.8455284552845527E-2</v>
      </c>
      <c r="S400" s="308">
        <v>0</v>
      </c>
      <c r="T400" s="308">
        <v>0</v>
      </c>
      <c r="U400" s="308">
        <v>10</v>
      </c>
      <c r="V400" s="152" t="s">
        <v>6</v>
      </c>
    </row>
    <row r="401" spans="1:22" x14ac:dyDescent="0.2">
      <c r="A401" s="310" t="s">
        <v>462</v>
      </c>
      <c r="B401" s="310" t="s">
        <v>1195</v>
      </c>
      <c r="C401" s="310" t="s">
        <v>1158</v>
      </c>
      <c r="D401" s="310">
        <v>1.9008999633789063</v>
      </c>
      <c r="E401" s="310">
        <v>6466</v>
      </c>
      <c r="F401" s="310">
        <v>2546</v>
      </c>
      <c r="G401" s="310">
        <v>2419</v>
      </c>
      <c r="H401" s="310">
        <v>3401.5467013353468</v>
      </c>
      <c r="I401" s="310">
        <v>1339.3655894834199</v>
      </c>
      <c r="J401" s="310">
        <v>3070</v>
      </c>
      <c r="K401" s="310">
        <v>1470</v>
      </c>
      <c r="L401" s="310">
        <v>155</v>
      </c>
      <c r="M401" s="310">
        <v>1255</v>
      </c>
      <c r="N401" s="311">
        <v>0.40879478827361565</v>
      </c>
      <c r="O401" s="310">
        <v>105</v>
      </c>
      <c r="P401" s="310">
        <v>10</v>
      </c>
      <c r="Q401" s="310">
        <v>115</v>
      </c>
      <c r="R401" s="311">
        <v>3.7459283387622153E-2</v>
      </c>
      <c r="S401" s="310">
        <v>0</v>
      </c>
      <c r="T401" s="310">
        <v>10</v>
      </c>
      <c r="U401" s="310">
        <v>65</v>
      </c>
      <c r="V401" s="200" t="s">
        <v>5</v>
      </c>
    </row>
    <row r="402" spans="1:22" x14ac:dyDescent="0.2">
      <c r="A402" s="308" t="s">
        <v>463</v>
      </c>
      <c r="B402" s="308" t="s">
        <v>1195</v>
      </c>
      <c r="C402" s="308" t="s">
        <v>1158</v>
      </c>
      <c r="D402" s="308">
        <v>1.2041999816894531</v>
      </c>
      <c r="E402" s="308">
        <v>3961</v>
      </c>
      <c r="F402" s="308">
        <v>1524</v>
      </c>
      <c r="G402" s="308">
        <v>1440</v>
      </c>
      <c r="H402" s="308">
        <v>3289.3207608613702</v>
      </c>
      <c r="I402" s="308">
        <v>1265.5705224823853</v>
      </c>
      <c r="J402" s="308">
        <v>1640</v>
      </c>
      <c r="K402" s="308">
        <v>890</v>
      </c>
      <c r="L402" s="308">
        <v>115</v>
      </c>
      <c r="M402" s="308">
        <v>465</v>
      </c>
      <c r="N402" s="309">
        <v>0.28353658536585363</v>
      </c>
      <c r="O402" s="308">
        <v>65</v>
      </c>
      <c r="P402" s="308">
        <v>25</v>
      </c>
      <c r="Q402" s="308">
        <v>90</v>
      </c>
      <c r="R402" s="309">
        <v>5.4878048780487805E-2</v>
      </c>
      <c r="S402" s="308">
        <v>15</v>
      </c>
      <c r="T402" s="308">
        <v>10</v>
      </c>
      <c r="U402" s="308">
        <v>70</v>
      </c>
      <c r="V402" s="152" t="s">
        <v>6</v>
      </c>
    </row>
    <row r="403" spans="1:22" x14ac:dyDescent="0.2">
      <c r="A403" s="310" t="s">
        <v>464</v>
      </c>
      <c r="B403" s="310" t="s">
        <v>1195</v>
      </c>
      <c r="C403" s="310" t="s">
        <v>1158</v>
      </c>
      <c r="D403" s="310">
        <v>0.73879997253417973</v>
      </c>
      <c r="E403" s="310">
        <v>4597</v>
      </c>
      <c r="F403" s="310">
        <v>1752</v>
      </c>
      <c r="G403" s="310">
        <v>1689</v>
      </c>
      <c r="H403" s="310">
        <v>6222.252532348768</v>
      </c>
      <c r="I403" s="310">
        <v>2371.4131904883711</v>
      </c>
      <c r="J403" s="310">
        <v>1915</v>
      </c>
      <c r="K403" s="310">
        <v>830</v>
      </c>
      <c r="L403" s="310">
        <v>175</v>
      </c>
      <c r="M403" s="310">
        <v>725</v>
      </c>
      <c r="N403" s="311">
        <v>0.37859007832898173</v>
      </c>
      <c r="O403" s="310">
        <v>90</v>
      </c>
      <c r="P403" s="310">
        <v>10</v>
      </c>
      <c r="Q403" s="310">
        <v>100</v>
      </c>
      <c r="R403" s="311">
        <v>5.2219321148825062E-2</v>
      </c>
      <c r="S403" s="310">
        <v>0</v>
      </c>
      <c r="T403" s="310">
        <v>25</v>
      </c>
      <c r="U403" s="310">
        <v>60</v>
      </c>
      <c r="V403" s="200" t="s">
        <v>5</v>
      </c>
    </row>
    <row r="404" spans="1:22" x14ac:dyDescent="0.2">
      <c r="A404" s="310" t="s">
        <v>465</v>
      </c>
      <c r="B404" s="310" t="s">
        <v>1195</v>
      </c>
      <c r="C404" s="310" t="s">
        <v>1158</v>
      </c>
      <c r="D404" s="310">
        <v>0.84889999389648441</v>
      </c>
      <c r="E404" s="310">
        <v>5465</v>
      </c>
      <c r="F404" s="310">
        <v>2112</v>
      </c>
      <c r="G404" s="310">
        <v>2027</v>
      </c>
      <c r="H404" s="310">
        <v>6437.7430077663621</v>
      </c>
      <c r="I404" s="310">
        <v>2487.9255686006509</v>
      </c>
      <c r="J404" s="310">
        <v>2620</v>
      </c>
      <c r="K404" s="310">
        <v>1170</v>
      </c>
      <c r="L404" s="310">
        <v>220</v>
      </c>
      <c r="M404" s="310">
        <v>1080</v>
      </c>
      <c r="N404" s="311">
        <v>0.41221374045801529</v>
      </c>
      <c r="O404" s="310">
        <v>105</v>
      </c>
      <c r="P404" s="310">
        <v>15</v>
      </c>
      <c r="Q404" s="310">
        <v>120</v>
      </c>
      <c r="R404" s="311">
        <v>4.5801526717557252E-2</v>
      </c>
      <c r="S404" s="310">
        <v>0</v>
      </c>
      <c r="T404" s="310">
        <v>0</v>
      </c>
      <c r="U404" s="310">
        <v>20</v>
      </c>
      <c r="V404" s="200" t="s">
        <v>5</v>
      </c>
    </row>
    <row r="405" spans="1:22" x14ac:dyDescent="0.2">
      <c r="A405" s="308" t="s">
        <v>466</v>
      </c>
      <c r="B405" s="308" t="s">
        <v>1195</v>
      </c>
      <c r="C405" s="308" t="s">
        <v>1158</v>
      </c>
      <c r="D405" s="308">
        <v>1.2495999908447266</v>
      </c>
      <c r="E405" s="308">
        <v>3859</v>
      </c>
      <c r="F405" s="308">
        <v>1347</v>
      </c>
      <c r="G405" s="308">
        <v>1290</v>
      </c>
      <c r="H405" s="308">
        <v>3088.1882428562799</v>
      </c>
      <c r="I405" s="308">
        <v>1077.944950279194</v>
      </c>
      <c r="J405" s="308">
        <v>1680</v>
      </c>
      <c r="K405" s="308">
        <v>1010</v>
      </c>
      <c r="L405" s="308">
        <v>115</v>
      </c>
      <c r="M405" s="308">
        <v>455</v>
      </c>
      <c r="N405" s="309">
        <v>0.27083333333333331</v>
      </c>
      <c r="O405" s="308">
        <v>70</v>
      </c>
      <c r="P405" s="308">
        <v>10</v>
      </c>
      <c r="Q405" s="308">
        <v>80</v>
      </c>
      <c r="R405" s="309">
        <v>4.7619047619047616E-2</v>
      </c>
      <c r="S405" s="308">
        <v>0</v>
      </c>
      <c r="T405" s="308">
        <v>0</v>
      </c>
      <c r="U405" s="308">
        <v>10</v>
      </c>
      <c r="V405" s="152" t="s">
        <v>6</v>
      </c>
    </row>
    <row r="406" spans="1:22" x14ac:dyDescent="0.2">
      <c r="A406" s="310" t="s">
        <v>467</v>
      </c>
      <c r="B406" s="310" t="s">
        <v>1195</v>
      </c>
      <c r="C406" s="310" t="s">
        <v>1158</v>
      </c>
      <c r="D406" s="310">
        <v>1.2226999664306641</v>
      </c>
      <c r="E406" s="310">
        <v>4037</v>
      </c>
      <c r="F406" s="310">
        <v>1487</v>
      </c>
      <c r="G406" s="310">
        <v>1430</v>
      </c>
      <c r="H406" s="310">
        <v>3301.7094224553794</v>
      </c>
      <c r="I406" s="310">
        <v>1216.1609886527494</v>
      </c>
      <c r="J406" s="310">
        <v>1755</v>
      </c>
      <c r="K406" s="310">
        <v>840</v>
      </c>
      <c r="L406" s="310">
        <v>115</v>
      </c>
      <c r="M406" s="310">
        <v>635</v>
      </c>
      <c r="N406" s="311">
        <v>0.36182336182336183</v>
      </c>
      <c r="O406" s="310">
        <v>130</v>
      </c>
      <c r="P406" s="310">
        <v>0</v>
      </c>
      <c r="Q406" s="310">
        <v>130</v>
      </c>
      <c r="R406" s="311">
        <v>7.407407407407407E-2</v>
      </c>
      <c r="S406" s="310">
        <v>20</v>
      </c>
      <c r="T406" s="310">
        <v>0</v>
      </c>
      <c r="U406" s="310">
        <v>15</v>
      </c>
      <c r="V406" s="200" t="s">
        <v>5</v>
      </c>
    </row>
    <row r="407" spans="1:22" x14ac:dyDescent="0.2">
      <c r="A407" s="310" t="s">
        <v>468</v>
      </c>
      <c r="B407" s="310" t="s">
        <v>1195</v>
      </c>
      <c r="C407" s="310" t="s">
        <v>1158</v>
      </c>
      <c r="D407" s="310">
        <v>1.6127999877929688</v>
      </c>
      <c r="E407" s="310">
        <v>7661</v>
      </c>
      <c r="F407" s="310">
        <v>3144</v>
      </c>
      <c r="G407" s="310">
        <v>3007</v>
      </c>
      <c r="H407" s="310">
        <v>4750.1240438894547</v>
      </c>
      <c r="I407" s="310">
        <v>1949.404776659502</v>
      </c>
      <c r="J407" s="310">
        <v>3210</v>
      </c>
      <c r="K407" s="310">
        <v>1480</v>
      </c>
      <c r="L407" s="310">
        <v>205</v>
      </c>
      <c r="M407" s="310">
        <v>1380</v>
      </c>
      <c r="N407" s="311">
        <v>0.42990654205607476</v>
      </c>
      <c r="O407" s="310">
        <v>110</v>
      </c>
      <c r="P407" s="310">
        <v>10</v>
      </c>
      <c r="Q407" s="310">
        <v>120</v>
      </c>
      <c r="R407" s="311">
        <v>3.7383177570093455E-2</v>
      </c>
      <c r="S407" s="310">
        <v>0</v>
      </c>
      <c r="T407" s="310">
        <v>0</v>
      </c>
      <c r="U407" s="310">
        <v>25</v>
      </c>
      <c r="V407" s="200" t="s">
        <v>5</v>
      </c>
    </row>
    <row r="408" spans="1:22" x14ac:dyDescent="0.2">
      <c r="A408" s="308" t="s">
        <v>469</v>
      </c>
      <c r="B408" s="308" t="s">
        <v>1195</v>
      </c>
      <c r="C408" s="308" t="s">
        <v>1158</v>
      </c>
      <c r="D408" s="308">
        <v>1.0352999877929687</v>
      </c>
      <c r="E408" s="308">
        <v>3867</v>
      </c>
      <c r="F408" s="308">
        <v>1677</v>
      </c>
      <c r="G408" s="308">
        <v>1535</v>
      </c>
      <c r="H408" s="308">
        <v>3735.1492761470918</v>
      </c>
      <c r="I408" s="308">
        <v>1619.8203610288783</v>
      </c>
      <c r="J408" s="308">
        <v>1620</v>
      </c>
      <c r="K408" s="308">
        <v>985</v>
      </c>
      <c r="L408" s="308">
        <v>70</v>
      </c>
      <c r="M408" s="308">
        <v>465</v>
      </c>
      <c r="N408" s="309">
        <v>0.28703703703703703</v>
      </c>
      <c r="O408" s="308">
        <v>80</v>
      </c>
      <c r="P408" s="308">
        <v>20</v>
      </c>
      <c r="Q408" s="308">
        <v>100</v>
      </c>
      <c r="R408" s="309">
        <v>6.1728395061728392E-2</v>
      </c>
      <c r="S408" s="308">
        <v>0</v>
      </c>
      <c r="T408" s="308">
        <v>0</v>
      </c>
      <c r="U408" s="308">
        <v>0</v>
      </c>
      <c r="V408" s="152" t="s">
        <v>6</v>
      </c>
    </row>
    <row r="409" spans="1:22" x14ac:dyDescent="0.2">
      <c r="A409" s="308" t="s">
        <v>470</v>
      </c>
      <c r="B409" s="308" t="s">
        <v>1195</v>
      </c>
      <c r="C409" s="308" t="s">
        <v>1158</v>
      </c>
      <c r="D409" s="308">
        <v>1.8483000183105469</v>
      </c>
      <c r="E409" s="308">
        <v>5593</v>
      </c>
      <c r="F409" s="308">
        <v>1968</v>
      </c>
      <c r="G409" s="308">
        <v>1887</v>
      </c>
      <c r="H409" s="308">
        <v>3026.0238838888968</v>
      </c>
      <c r="I409" s="308">
        <v>1064.7622033780349</v>
      </c>
      <c r="J409" s="308">
        <v>2260</v>
      </c>
      <c r="K409" s="308">
        <v>1490</v>
      </c>
      <c r="L409" s="308">
        <v>145</v>
      </c>
      <c r="M409" s="308">
        <v>530</v>
      </c>
      <c r="N409" s="309">
        <v>0.23451327433628319</v>
      </c>
      <c r="O409" s="308">
        <v>70</v>
      </c>
      <c r="P409" s="308">
        <v>10</v>
      </c>
      <c r="Q409" s="308">
        <v>80</v>
      </c>
      <c r="R409" s="309">
        <v>3.5398230088495575E-2</v>
      </c>
      <c r="S409" s="308">
        <v>0</v>
      </c>
      <c r="T409" s="308">
        <v>0</v>
      </c>
      <c r="U409" s="308">
        <v>20</v>
      </c>
      <c r="V409" s="152" t="s">
        <v>6</v>
      </c>
    </row>
    <row r="410" spans="1:22" x14ac:dyDescent="0.2">
      <c r="A410" s="308" t="s">
        <v>471</v>
      </c>
      <c r="B410" s="308" t="s">
        <v>1195</v>
      </c>
      <c r="C410" s="308" t="s">
        <v>1158</v>
      </c>
      <c r="D410" s="308">
        <v>1.1808999633789063</v>
      </c>
      <c r="E410" s="308">
        <v>3838</v>
      </c>
      <c r="F410" s="308">
        <v>1272</v>
      </c>
      <c r="G410" s="308">
        <v>1196</v>
      </c>
      <c r="H410" s="308">
        <v>3250.0636116698142</v>
      </c>
      <c r="I410" s="308">
        <v>1077.1445841698812</v>
      </c>
      <c r="J410" s="308">
        <v>1585</v>
      </c>
      <c r="K410" s="308">
        <v>910</v>
      </c>
      <c r="L410" s="308">
        <v>140</v>
      </c>
      <c r="M410" s="308">
        <v>500</v>
      </c>
      <c r="N410" s="309">
        <v>0.31545741324921134</v>
      </c>
      <c r="O410" s="308">
        <v>25</v>
      </c>
      <c r="P410" s="308">
        <v>10</v>
      </c>
      <c r="Q410" s="308">
        <v>35</v>
      </c>
      <c r="R410" s="309">
        <v>2.2082018927444796E-2</v>
      </c>
      <c r="S410" s="308">
        <v>0</v>
      </c>
      <c r="T410" s="308">
        <v>0</v>
      </c>
      <c r="U410" s="308">
        <v>0</v>
      </c>
      <c r="V410" s="152" t="s">
        <v>6</v>
      </c>
    </row>
    <row r="411" spans="1:22" x14ac:dyDescent="0.2">
      <c r="A411" s="310" t="s">
        <v>472</v>
      </c>
      <c r="B411" s="310" t="s">
        <v>1195</v>
      </c>
      <c r="C411" s="310" t="s">
        <v>1158</v>
      </c>
      <c r="D411" s="310">
        <v>1.8922999572753907</v>
      </c>
      <c r="E411" s="310">
        <v>6784</v>
      </c>
      <c r="F411" s="310">
        <v>2260</v>
      </c>
      <c r="G411" s="310">
        <v>2207</v>
      </c>
      <c r="H411" s="310">
        <v>3585.0553047455937</v>
      </c>
      <c r="I411" s="310">
        <v>1194.3138249889507</v>
      </c>
      <c r="J411" s="310">
        <v>2740</v>
      </c>
      <c r="K411" s="310">
        <v>1525</v>
      </c>
      <c r="L411" s="310">
        <v>135</v>
      </c>
      <c r="M411" s="310">
        <v>965</v>
      </c>
      <c r="N411" s="311">
        <v>0.3521897810218978</v>
      </c>
      <c r="O411" s="310">
        <v>65</v>
      </c>
      <c r="P411" s="310">
        <v>20</v>
      </c>
      <c r="Q411" s="310">
        <v>85</v>
      </c>
      <c r="R411" s="311">
        <v>3.1021897810218978E-2</v>
      </c>
      <c r="S411" s="310">
        <v>0</v>
      </c>
      <c r="T411" s="310">
        <v>0</v>
      </c>
      <c r="U411" s="310">
        <v>20</v>
      </c>
      <c r="V411" s="200" t="s">
        <v>5</v>
      </c>
    </row>
    <row r="412" spans="1:22" x14ac:dyDescent="0.2">
      <c r="A412" s="308" t="s">
        <v>473</v>
      </c>
      <c r="B412" s="308" t="s">
        <v>1195</v>
      </c>
      <c r="C412" s="308" t="s">
        <v>1158</v>
      </c>
      <c r="D412" s="308">
        <v>2.1688000488281252</v>
      </c>
      <c r="E412" s="308">
        <v>4159</v>
      </c>
      <c r="F412" s="308">
        <v>1747</v>
      </c>
      <c r="G412" s="308">
        <v>1674</v>
      </c>
      <c r="H412" s="308">
        <v>1917.6502703636722</v>
      </c>
      <c r="I412" s="308">
        <v>805.51455213400709</v>
      </c>
      <c r="J412" s="308">
        <v>1555</v>
      </c>
      <c r="K412" s="308">
        <v>1045</v>
      </c>
      <c r="L412" s="308">
        <v>130</v>
      </c>
      <c r="M412" s="308">
        <v>290</v>
      </c>
      <c r="N412" s="309">
        <v>0.18649517684887459</v>
      </c>
      <c r="O412" s="308">
        <v>70</v>
      </c>
      <c r="P412" s="308">
        <v>10</v>
      </c>
      <c r="Q412" s="308">
        <v>80</v>
      </c>
      <c r="R412" s="309">
        <v>5.1446945337620578E-2</v>
      </c>
      <c r="S412" s="308">
        <v>0</v>
      </c>
      <c r="T412" s="308">
        <v>0</v>
      </c>
      <c r="U412" s="308">
        <v>0</v>
      </c>
      <c r="V412" s="152" t="s">
        <v>6</v>
      </c>
    </row>
    <row r="413" spans="1:22" x14ac:dyDescent="0.2">
      <c r="A413" s="308" t="s">
        <v>474</v>
      </c>
      <c r="B413" s="308" t="s">
        <v>1195</v>
      </c>
      <c r="C413" s="308" t="s">
        <v>1158</v>
      </c>
      <c r="D413" s="308">
        <v>0.6505000305175781</v>
      </c>
      <c r="E413" s="308">
        <v>3673</v>
      </c>
      <c r="F413" s="308">
        <v>1402</v>
      </c>
      <c r="G413" s="308">
        <v>1383</v>
      </c>
      <c r="H413" s="308">
        <v>5646.425561390879</v>
      </c>
      <c r="I413" s="308">
        <v>2155.2650795181085</v>
      </c>
      <c r="J413" s="308">
        <v>1560</v>
      </c>
      <c r="K413" s="308">
        <v>915</v>
      </c>
      <c r="L413" s="308">
        <v>155</v>
      </c>
      <c r="M413" s="308">
        <v>445</v>
      </c>
      <c r="N413" s="309">
        <v>0.28525641025641024</v>
      </c>
      <c r="O413" s="308">
        <v>30</v>
      </c>
      <c r="P413" s="308">
        <v>20</v>
      </c>
      <c r="Q413" s="308">
        <v>50</v>
      </c>
      <c r="R413" s="309">
        <v>3.2051282051282048E-2</v>
      </c>
      <c r="S413" s="308">
        <v>0</v>
      </c>
      <c r="T413" s="308">
        <v>0</v>
      </c>
      <c r="U413" s="308">
        <v>0</v>
      </c>
      <c r="V413" s="152" t="s">
        <v>6</v>
      </c>
    </row>
    <row r="414" spans="1:22" x14ac:dyDescent="0.2">
      <c r="A414" s="308" t="s">
        <v>475</v>
      </c>
      <c r="B414" s="308" t="s">
        <v>1195</v>
      </c>
      <c r="C414" s="308" t="s">
        <v>1158</v>
      </c>
      <c r="D414" s="308">
        <v>0.63959999084472652</v>
      </c>
      <c r="E414" s="308">
        <v>3711</v>
      </c>
      <c r="F414" s="308">
        <v>1207</v>
      </c>
      <c r="G414" s="308">
        <v>1183</v>
      </c>
      <c r="H414" s="308">
        <v>5802.0638729197644</v>
      </c>
      <c r="I414" s="308">
        <v>1887.1169751048656</v>
      </c>
      <c r="J414" s="308">
        <v>1875</v>
      </c>
      <c r="K414" s="308">
        <v>1095</v>
      </c>
      <c r="L414" s="308">
        <v>200</v>
      </c>
      <c r="M414" s="308">
        <v>500</v>
      </c>
      <c r="N414" s="309">
        <v>0.26666666666666666</v>
      </c>
      <c r="O414" s="308">
        <v>60</v>
      </c>
      <c r="P414" s="308">
        <v>0</v>
      </c>
      <c r="Q414" s="308">
        <v>60</v>
      </c>
      <c r="R414" s="309">
        <v>3.2000000000000001E-2</v>
      </c>
      <c r="S414" s="308">
        <v>0</v>
      </c>
      <c r="T414" s="308">
        <v>0</v>
      </c>
      <c r="U414" s="308">
        <v>0</v>
      </c>
      <c r="V414" s="152" t="s">
        <v>6</v>
      </c>
    </row>
    <row r="415" spans="1:22" x14ac:dyDescent="0.2">
      <c r="A415" s="308" t="s">
        <v>476</v>
      </c>
      <c r="B415" s="308" t="s">
        <v>1195</v>
      </c>
      <c r="C415" s="308" t="s">
        <v>1158</v>
      </c>
      <c r="D415" s="308">
        <v>2.1928999328613283</v>
      </c>
      <c r="E415" s="308">
        <v>4387</v>
      </c>
      <c r="F415" s="308">
        <v>1749</v>
      </c>
      <c r="G415" s="308">
        <v>1720</v>
      </c>
      <c r="H415" s="308">
        <v>2000.5472818250203</v>
      </c>
      <c r="I415" s="308">
        <v>797.57401320081158</v>
      </c>
      <c r="J415" s="308">
        <v>2060</v>
      </c>
      <c r="K415" s="308">
        <v>1340</v>
      </c>
      <c r="L415" s="308">
        <v>105</v>
      </c>
      <c r="M415" s="308">
        <v>535</v>
      </c>
      <c r="N415" s="309">
        <v>0.25970873786407767</v>
      </c>
      <c r="O415" s="308">
        <v>60</v>
      </c>
      <c r="P415" s="308">
        <v>10</v>
      </c>
      <c r="Q415" s="308">
        <v>70</v>
      </c>
      <c r="R415" s="309">
        <v>3.3980582524271843E-2</v>
      </c>
      <c r="S415" s="308">
        <v>0</v>
      </c>
      <c r="T415" s="308">
        <v>0</v>
      </c>
      <c r="U415" s="308">
        <v>15</v>
      </c>
      <c r="V415" s="152" t="s">
        <v>6</v>
      </c>
    </row>
    <row r="416" spans="1:22" x14ac:dyDescent="0.2">
      <c r="A416" s="308" t="s">
        <v>477</v>
      </c>
      <c r="B416" s="308" t="s">
        <v>1195</v>
      </c>
      <c r="C416" s="308" t="s">
        <v>1158</v>
      </c>
      <c r="D416" s="308">
        <v>1.5219999694824218</v>
      </c>
      <c r="E416" s="308">
        <v>5639</v>
      </c>
      <c r="F416" s="308">
        <v>2245</v>
      </c>
      <c r="G416" s="308">
        <v>2174</v>
      </c>
      <c r="H416" s="308">
        <v>3704.9935039864845</v>
      </c>
      <c r="I416" s="308">
        <v>1475.0328810870114</v>
      </c>
      <c r="J416" s="308">
        <v>2345</v>
      </c>
      <c r="K416" s="308">
        <v>1535</v>
      </c>
      <c r="L416" s="308">
        <v>95</v>
      </c>
      <c r="M416" s="308">
        <v>585</v>
      </c>
      <c r="N416" s="309">
        <v>0.24946695095948826</v>
      </c>
      <c r="O416" s="308">
        <v>80</v>
      </c>
      <c r="P416" s="308">
        <v>15</v>
      </c>
      <c r="Q416" s="308">
        <v>95</v>
      </c>
      <c r="R416" s="309">
        <v>4.0511727078891259E-2</v>
      </c>
      <c r="S416" s="308">
        <v>0</v>
      </c>
      <c r="T416" s="308">
        <v>10</v>
      </c>
      <c r="U416" s="308">
        <v>25</v>
      </c>
      <c r="V416" s="152" t="s">
        <v>6</v>
      </c>
    </row>
    <row r="417" spans="1:22" x14ac:dyDescent="0.2">
      <c r="A417" s="310" t="s">
        <v>478</v>
      </c>
      <c r="B417" s="310" t="s">
        <v>1195</v>
      </c>
      <c r="C417" s="310" t="s">
        <v>1158</v>
      </c>
      <c r="D417" s="310">
        <v>0.50959999084472651</v>
      </c>
      <c r="E417" s="310">
        <v>5267</v>
      </c>
      <c r="F417" s="310">
        <v>1848</v>
      </c>
      <c r="G417" s="310">
        <v>1569</v>
      </c>
      <c r="H417" s="310">
        <v>10335.557485527581</v>
      </c>
      <c r="I417" s="310">
        <v>3626.3736915236323</v>
      </c>
      <c r="J417" s="310">
        <v>1875</v>
      </c>
      <c r="K417" s="310">
        <v>810</v>
      </c>
      <c r="L417" s="310">
        <v>130</v>
      </c>
      <c r="M417" s="310">
        <v>795</v>
      </c>
      <c r="N417" s="311">
        <v>0.42399999999999999</v>
      </c>
      <c r="O417" s="310">
        <v>115</v>
      </c>
      <c r="P417" s="310">
        <v>10</v>
      </c>
      <c r="Q417" s="310">
        <v>125</v>
      </c>
      <c r="R417" s="311">
        <v>6.6666666666666666E-2</v>
      </c>
      <c r="S417" s="310">
        <v>0</v>
      </c>
      <c r="T417" s="310">
        <v>15</v>
      </c>
      <c r="U417" s="310">
        <v>0</v>
      </c>
      <c r="V417" s="200" t="s">
        <v>5</v>
      </c>
    </row>
    <row r="418" spans="1:22" x14ac:dyDescent="0.2">
      <c r="A418" s="308" t="s">
        <v>479</v>
      </c>
      <c r="B418" s="308" t="s">
        <v>1195</v>
      </c>
      <c r="C418" s="308" t="s">
        <v>1158</v>
      </c>
      <c r="D418" s="308">
        <v>1.062300033569336</v>
      </c>
      <c r="E418" s="308">
        <v>2794</v>
      </c>
      <c r="F418" s="308">
        <v>1164</v>
      </c>
      <c r="G418" s="308">
        <v>1138</v>
      </c>
      <c r="H418" s="308">
        <v>2630.142061289539</v>
      </c>
      <c r="I418" s="308">
        <v>1095.7356332645038</v>
      </c>
      <c r="J418" s="308">
        <v>1140</v>
      </c>
      <c r="K418" s="308">
        <v>675</v>
      </c>
      <c r="L418" s="308">
        <v>70</v>
      </c>
      <c r="M418" s="308">
        <v>365</v>
      </c>
      <c r="N418" s="309">
        <v>0.32017543859649122</v>
      </c>
      <c r="O418" s="308">
        <v>15</v>
      </c>
      <c r="P418" s="308">
        <v>0</v>
      </c>
      <c r="Q418" s="308">
        <v>15</v>
      </c>
      <c r="R418" s="309">
        <v>1.3157894736842105E-2</v>
      </c>
      <c r="S418" s="308">
        <v>0</v>
      </c>
      <c r="T418" s="308">
        <v>0</v>
      </c>
      <c r="U418" s="308">
        <v>10</v>
      </c>
      <c r="V418" s="152" t="s">
        <v>6</v>
      </c>
    </row>
    <row r="419" spans="1:22" x14ac:dyDescent="0.2">
      <c r="A419" s="310" t="s">
        <v>480</v>
      </c>
      <c r="B419" s="310" t="s">
        <v>1195</v>
      </c>
      <c r="C419" s="310" t="s">
        <v>1158</v>
      </c>
      <c r="D419" s="310">
        <v>1.5244000244140625</v>
      </c>
      <c r="E419" s="310">
        <v>7529</v>
      </c>
      <c r="F419" s="310">
        <v>2899</v>
      </c>
      <c r="G419" s="310">
        <v>2715</v>
      </c>
      <c r="H419" s="310">
        <v>4938.9923113481582</v>
      </c>
      <c r="I419" s="310">
        <v>1901.7317984590666</v>
      </c>
      <c r="J419" s="310">
        <v>2965</v>
      </c>
      <c r="K419" s="310">
        <v>1415</v>
      </c>
      <c r="L419" s="310">
        <v>170</v>
      </c>
      <c r="M419" s="310">
        <v>1275</v>
      </c>
      <c r="N419" s="311">
        <v>0.4300168634064081</v>
      </c>
      <c r="O419" s="310">
        <v>80</v>
      </c>
      <c r="P419" s="310">
        <v>0</v>
      </c>
      <c r="Q419" s="310">
        <v>80</v>
      </c>
      <c r="R419" s="311">
        <v>2.6981450252951095E-2</v>
      </c>
      <c r="S419" s="310">
        <v>0</v>
      </c>
      <c r="T419" s="310">
        <v>0</v>
      </c>
      <c r="U419" s="310">
        <v>20</v>
      </c>
      <c r="V419" s="200" t="s">
        <v>5</v>
      </c>
    </row>
    <row r="420" spans="1:22" x14ac:dyDescent="0.2">
      <c r="A420" s="308" t="s">
        <v>481</v>
      </c>
      <c r="B420" s="308" t="s">
        <v>1195</v>
      </c>
      <c r="C420" s="308" t="s">
        <v>1158</v>
      </c>
      <c r="D420" s="308">
        <v>2.4097000122070313</v>
      </c>
      <c r="E420" s="308">
        <v>4764</v>
      </c>
      <c r="F420" s="308">
        <v>1689</v>
      </c>
      <c r="G420" s="308">
        <v>1641</v>
      </c>
      <c r="H420" s="308">
        <v>1977.0095762404374</v>
      </c>
      <c r="I420" s="308">
        <v>700.91712306257318</v>
      </c>
      <c r="J420" s="308">
        <v>2030</v>
      </c>
      <c r="K420" s="308">
        <v>1250</v>
      </c>
      <c r="L420" s="308">
        <v>105</v>
      </c>
      <c r="M420" s="308">
        <v>590</v>
      </c>
      <c r="N420" s="309">
        <v>0.29064039408866993</v>
      </c>
      <c r="O420" s="308">
        <v>60</v>
      </c>
      <c r="P420" s="308">
        <v>10</v>
      </c>
      <c r="Q420" s="308">
        <v>70</v>
      </c>
      <c r="R420" s="309">
        <v>3.4482758620689655E-2</v>
      </c>
      <c r="S420" s="308">
        <v>0</v>
      </c>
      <c r="T420" s="308">
        <v>0</v>
      </c>
      <c r="U420" s="308">
        <v>15</v>
      </c>
      <c r="V420" s="152" t="s">
        <v>6</v>
      </c>
    </row>
    <row r="421" spans="1:22" x14ac:dyDescent="0.2">
      <c r="A421" s="308" t="s">
        <v>482</v>
      </c>
      <c r="B421" s="308" t="s">
        <v>1195</v>
      </c>
      <c r="C421" s="308" t="s">
        <v>1158</v>
      </c>
      <c r="D421" s="308">
        <v>2.3525999450683592</v>
      </c>
      <c r="E421" s="308">
        <v>3547</v>
      </c>
      <c r="F421" s="308">
        <v>1333</v>
      </c>
      <c r="G421" s="308">
        <v>1275</v>
      </c>
      <c r="H421" s="308">
        <v>1507.6936507778994</v>
      </c>
      <c r="I421" s="308">
        <v>566.60717126781503</v>
      </c>
      <c r="J421" s="308">
        <v>1690</v>
      </c>
      <c r="K421" s="308">
        <v>1100</v>
      </c>
      <c r="L421" s="308">
        <v>105</v>
      </c>
      <c r="M421" s="308">
        <v>405</v>
      </c>
      <c r="N421" s="309">
        <v>0.23964497041420119</v>
      </c>
      <c r="O421" s="308">
        <v>55</v>
      </c>
      <c r="P421" s="308">
        <v>20</v>
      </c>
      <c r="Q421" s="308">
        <v>75</v>
      </c>
      <c r="R421" s="309">
        <v>4.4378698224852069E-2</v>
      </c>
      <c r="S421" s="308">
        <v>0</v>
      </c>
      <c r="T421" s="308">
        <v>0</v>
      </c>
      <c r="U421" s="308">
        <v>0</v>
      </c>
      <c r="V421" s="152" t="s">
        <v>6</v>
      </c>
    </row>
    <row r="422" spans="1:22" x14ac:dyDescent="0.2">
      <c r="A422" s="308" t="s">
        <v>483</v>
      </c>
      <c r="B422" s="308" t="s">
        <v>1195</v>
      </c>
      <c r="C422" s="308" t="s">
        <v>1158</v>
      </c>
      <c r="D422" s="308">
        <v>2.2527999877929688</v>
      </c>
      <c r="E422" s="308">
        <v>6220</v>
      </c>
      <c r="F422" s="308">
        <v>2681</v>
      </c>
      <c r="G422" s="308">
        <v>2564</v>
      </c>
      <c r="H422" s="308">
        <v>2761.0085376880847</v>
      </c>
      <c r="I422" s="308">
        <v>1190.0745803121793</v>
      </c>
      <c r="J422" s="308">
        <v>2635</v>
      </c>
      <c r="K422" s="308">
        <v>1530</v>
      </c>
      <c r="L422" s="308">
        <v>145</v>
      </c>
      <c r="M422" s="308">
        <v>820</v>
      </c>
      <c r="N422" s="309">
        <v>0.31119544592030363</v>
      </c>
      <c r="O422" s="308">
        <v>100</v>
      </c>
      <c r="P422" s="308">
        <v>10</v>
      </c>
      <c r="Q422" s="308">
        <v>110</v>
      </c>
      <c r="R422" s="309">
        <v>4.1745730550284632E-2</v>
      </c>
      <c r="S422" s="308">
        <v>0</v>
      </c>
      <c r="T422" s="308">
        <v>10</v>
      </c>
      <c r="U422" s="308">
        <v>25</v>
      </c>
      <c r="V422" s="152" t="s">
        <v>6</v>
      </c>
    </row>
    <row r="423" spans="1:22" x14ac:dyDescent="0.2">
      <c r="A423" s="308" t="s">
        <v>484</v>
      </c>
      <c r="B423" s="308" t="s">
        <v>1195</v>
      </c>
      <c r="C423" s="308" t="s">
        <v>1158</v>
      </c>
      <c r="D423" s="308">
        <v>1.6313999938964843</v>
      </c>
      <c r="E423" s="308">
        <v>6491</v>
      </c>
      <c r="F423" s="308">
        <v>2484</v>
      </c>
      <c r="G423" s="308">
        <v>2364</v>
      </c>
      <c r="H423" s="308">
        <v>3978.7912371488383</v>
      </c>
      <c r="I423" s="308">
        <v>1522.6186154795432</v>
      </c>
      <c r="J423" s="308">
        <v>3300</v>
      </c>
      <c r="K423" s="308">
        <v>1895</v>
      </c>
      <c r="L423" s="308">
        <v>205</v>
      </c>
      <c r="M423" s="308">
        <v>1025</v>
      </c>
      <c r="N423" s="309">
        <v>0.31060606060606061</v>
      </c>
      <c r="O423" s="308">
        <v>135</v>
      </c>
      <c r="P423" s="308">
        <v>20</v>
      </c>
      <c r="Q423" s="308">
        <v>155</v>
      </c>
      <c r="R423" s="309">
        <v>4.6969696969696967E-2</v>
      </c>
      <c r="S423" s="308">
        <v>0</v>
      </c>
      <c r="T423" s="308">
        <v>10</v>
      </c>
      <c r="U423" s="308">
        <v>15</v>
      </c>
      <c r="V423" s="152" t="s">
        <v>6</v>
      </c>
    </row>
    <row r="424" spans="1:22" x14ac:dyDescent="0.2">
      <c r="A424" s="308" t="s">
        <v>485</v>
      </c>
      <c r="B424" s="308" t="s">
        <v>1195</v>
      </c>
      <c r="C424" s="308" t="s">
        <v>1158</v>
      </c>
      <c r="D424" s="308">
        <v>0.81970001220703126</v>
      </c>
      <c r="E424" s="308">
        <v>2895</v>
      </c>
      <c r="F424" s="308">
        <v>1204</v>
      </c>
      <c r="G424" s="308">
        <v>1138</v>
      </c>
      <c r="H424" s="308">
        <v>3531.7798668872183</v>
      </c>
      <c r="I424" s="308">
        <v>1468.8300379040452</v>
      </c>
      <c r="J424" s="308">
        <v>1260</v>
      </c>
      <c r="K424" s="308">
        <v>710</v>
      </c>
      <c r="L424" s="308">
        <v>80</v>
      </c>
      <c r="M424" s="308">
        <v>365</v>
      </c>
      <c r="N424" s="309">
        <v>0.28968253968253971</v>
      </c>
      <c r="O424" s="308">
        <v>80</v>
      </c>
      <c r="P424" s="308">
        <v>15</v>
      </c>
      <c r="Q424" s="308">
        <v>95</v>
      </c>
      <c r="R424" s="309">
        <v>7.5396825396825393E-2</v>
      </c>
      <c r="S424" s="308">
        <v>0</v>
      </c>
      <c r="T424" s="308">
        <v>0</v>
      </c>
      <c r="U424" s="308">
        <v>20</v>
      </c>
      <c r="V424" s="152" t="s">
        <v>6</v>
      </c>
    </row>
    <row r="425" spans="1:22" x14ac:dyDescent="0.2">
      <c r="A425" s="308" t="s">
        <v>486</v>
      </c>
      <c r="B425" s="308" t="s">
        <v>1195</v>
      </c>
      <c r="C425" s="308" t="s">
        <v>1158</v>
      </c>
      <c r="D425" s="308">
        <v>1.6478999328613282</v>
      </c>
      <c r="E425" s="308">
        <v>5801</v>
      </c>
      <c r="F425" s="308">
        <v>2781</v>
      </c>
      <c r="G425" s="308">
        <v>2595</v>
      </c>
      <c r="H425" s="308">
        <v>3520.2380219334336</v>
      </c>
      <c r="I425" s="308">
        <v>1687.6024718146662</v>
      </c>
      <c r="J425" s="308">
        <v>2710</v>
      </c>
      <c r="K425" s="308">
        <v>1795</v>
      </c>
      <c r="L425" s="308">
        <v>135</v>
      </c>
      <c r="M425" s="308">
        <v>660</v>
      </c>
      <c r="N425" s="309">
        <v>0.24354243542435425</v>
      </c>
      <c r="O425" s="308">
        <v>60</v>
      </c>
      <c r="P425" s="308">
        <v>20</v>
      </c>
      <c r="Q425" s="308">
        <v>80</v>
      </c>
      <c r="R425" s="309">
        <v>2.9520295202952029E-2</v>
      </c>
      <c r="S425" s="308">
        <v>10</v>
      </c>
      <c r="T425" s="308">
        <v>0</v>
      </c>
      <c r="U425" s="308">
        <v>30</v>
      </c>
      <c r="V425" s="152" t="s">
        <v>6</v>
      </c>
    </row>
    <row r="426" spans="1:22" x14ac:dyDescent="0.2">
      <c r="A426" s="308" t="s">
        <v>487</v>
      </c>
      <c r="B426" s="308" t="s">
        <v>1195</v>
      </c>
      <c r="C426" s="308" t="s">
        <v>1158</v>
      </c>
      <c r="D426" s="308">
        <v>1.825</v>
      </c>
      <c r="E426" s="308">
        <v>6465</v>
      </c>
      <c r="F426" s="308">
        <v>3099</v>
      </c>
      <c r="G426" s="308">
        <v>2970</v>
      </c>
      <c r="H426" s="308">
        <v>3542.4657534246576</v>
      </c>
      <c r="I426" s="308">
        <v>1698.0821917808219</v>
      </c>
      <c r="J426" s="308">
        <v>3230</v>
      </c>
      <c r="K426" s="308">
        <v>1940</v>
      </c>
      <c r="L426" s="308">
        <v>170</v>
      </c>
      <c r="M426" s="308">
        <v>740</v>
      </c>
      <c r="N426" s="309">
        <v>0.22910216718266255</v>
      </c>
      <c r="O426" s="308">
        <v>225</v>
      </c>
      <c r="P426" s="308">
        <v>100</v>
      </c>
      <c r="Q426" s="308">
        <v>325</v>
      </c>
      <c r="R426" s="309">
        <v>0.10061919504643962</v>
      </c>
      <c r="S426" s="308">
        <v>15</v>
      </c>
      <c r="T426" s="308">
        <v>15</v>
      </c>
      <c r="U426" s="308">
        <v>25</v>
      </c>
      <c r="V426" s="152" t="s">
        <v>6</v>
      </c>
    </row>
    <row r="427" spans="1:22" x14ac:dyDescent="0.2">
      <c r="A427" s="310" t="s">
        <v>488</v>
      </c>
      <c r="B427" s="310" t="s">
        <v>1195</v>
      </c>
      <c r="C427" s="310" t="s">
        <v>1158</v>
      </c>
      <c r="D427" s="310">
        <v>1.2794999694824218</v>
      </c>
      <c r="E427" s="310">
        <v>6459</v>
      </c>
      <c r="F427" s="310">
        <v>2504</v>
      </c>
      <c r="G427" s="310">
        <v>2421</v>
      </c>
      <c r="H427" s="310">
        <v>5048.0657710470823</v>
      </c>
      <c r="I427" s="310">
        <v>1957.0145054500533</v>
      </c>
      <c r="J427" s="310">
        <v>2920</v>
      </c>
      <c r="K427" s="310">
        <v>1310</v>
      </c>
      <c r="L427" s="310">
        <v>195</v>
      </c>
      <c r="M427" s="310">
        <v>1285</v>
      </c>
      <c r="N427" s="311">
        <v>0.44006849315068491</v>
      </c>
      <c r="O427" s="310">
        <v>55</v>
      </c>
      <c r="P427" s="310">
        <v>20</v>
      </c>
      <c r="Q427" s="310">
        <v>75</v>
      </c>
      <c r="R427" s="311">
        <v>2.5684931506849314E-2</v>
      </c>
      <c r="S427" s="310">
        <v>25</v>
      </c>
      <c r="T427" s="310">
        <v>0</v>
      </c>
      <c r="U427" s="310">
        <v>15</v>
      </c>
      <c r="V427" s="200" t="s">
        <v>5</v>
      </c>
    </row>
    <row r="428" spans="1:22" x14ac:dyDescent="0.2">
      <c r="A428" s="310" t="s">
        <v>489</v>
      </c>
      <c r="B428" s="310" t="s">
        <v>1195</v>
      </c>
      <c r="C428" s="310" t="s">
        <v>1158</v>
      </c>
      <c r="D428" s="310">
        <v>0.78360000610351566</v>
      </c>
      <c r="E428" s="310">
        <v>3913</v>
      </c>
      <c r="F428" s="310">
        <v>1723</v>
      </c>
      <c r="G428" s="310">
        <v>1596</v>
      </c>
      <c r="H428" s="310">
        <v>4993.6191545704023</v>
      </c>
      <c r="I428" s="310">
        <v>2198.8259144709436</v>
      </c>
      <c r="J428" s="310">
        <v>1720</v>
      </c>
      <c r="K428" s="310">
        <v>795</v>
      </c>
      <c r="L428" s="310">
        <v>90</v>
      </c>
      <c r="M428" s="310">
        <v>760</v>
      </c>
      <c r="N428" s="311">
        <v>0.44186046511627908</v>
      </c>
      <c r="O428" s="310">
        <v>55</v>
      </c>
      <c r="P428" s="310">
        <v>0</v>
      </c>
      <c r="Q428" s="310">
        <v>55</v>
      </c>
      <c r="R428" s="311">
        <v>3.1976744186046513E-2</v>
      </c>
      <c r="S428" s="310">
        <v>0</v>
      </c>
      <c r="T428" s="310">
        <v>0</v>
      </c>
      <c r="U428" s="310">
        <v>10</v>
      </c>
      <c r="V428" s="200" t="s">
        <v>5</v>
      </c>
    </row>
    <row r="429" spans="1:22" x14ac:dyDescent="0.2">
      <c r="A429" s="310" t="s">
        <v>490</v>
      </c>
      <c r="B429" s="310" t="s">
        <v>1195</v>
      </c>
      <c r="C429" s="310" t="s">
        <v>1158</v>
      </c>
      <c r="D429" s="310">
        <v>0.40549999237060547</v>
      </c>
      <c r="E429" s="310">
        <v>5076</v>
      </c>
      <c r="F429" s="310">
        <v>2039</v>
      </c>
      <c r="G429" s="310">
        <v>1997</v>
      </c>
      <c r="H429" s="310">
        <v>12517.879397050161</v>
      </c>
      <c r="I429" s="310">
        <v>5028.3601439293298</v>
      </c>
      <c r="J429" s="310">
        <v>1715</v>
      </c>
      <c r="K429" s="310">
        <v>475</v>
      </c>
      <c r="L429" s="310">
        <v>90</v>
      </c>
      <c r="M429" s="310">
        <v>1035</v>
      </c>
      <c r="N429" s="311">
        <v>0.60349854227405253</v>
      </c>
      <c r="O429" s="310">
        <v>80</v>
      </c>
      <c r="P429" s="310">
        <v>0</v>
      </c>
      <c r="Q429" s="310">
        <v>80</v>
      </c>
      <c r="R429" s="311">
        <v>4.6647230320699708E-2</v>
      </c>
      <c r="S429" s="310">
        <v>10</v>
      </c>
      <c r="T429" s="310">
        <v>10</v>
      </c>
      <c r="U429" s="310">
        <v>15</v>
      </c>
      <c r="V429" s="200" t="s">
        <v>5</v>
      </c>
    </row>
    <row r="430" spans="1:22" x14ac:dyDescent="0.2">
      <c r="A430" s="310" t="s">
        <v>491</v>
      </c>
      <c r="B430" s="310" t="s">
        <v>1195</v>
      </c>
      <c r="C430" s="310" t="s">
        <v>1158</v>
      </c>
      <c r="D430" s="310">
        <v>0.66760002136230467</v>
      </c>
      <c r="E430" s="310">
        <v>4379</v>
      </c>
      <c r="F430" s="310">
        <v>1655</v>
      </c>
      <c r="G430" s="310">
        <v>1577</v>
      </c>
      <c r="H430" s="310">
        <v>6559.3167463718955</v>
      </c>
      <c r="I430" s="310">
        <v>2479.0292795719311</v>
      </c>
      <c r="J430" s="310">
        <v>1810</v>
      </c>
      <c r="K430" s="310">
        <v>640</v>
      </c>
      <c r="L430" s="310">
        <v>135</v>
      </c>
      <c r="M430" s="310">
        <v>980</v>
      </c>
      <c r="N430" s="311">
        <v>0.54143646408839774</v>
      </c>
      <c r="O430" s="310">
        <v>60</v>
      </c>
      <c r="P430" s="310">
        <v>0</v>
      </c>
      <c r="Q430" s="310">
        <v>60</v>
      </c>
      <c r="R430" s="311">
        <v>3.3149171270718231E-2</v>
      </c>
      <c r="S430" s="310">
        <v>0</v>
      </c>
      <c r="T430" s="310">
        <v>0</v>
      </c>
      <c r="U430" s="310">
        <v>0</v>
      </c>
      <c r="V430" s="200" t="s">
        <v>5</v>
      </c>
    </row>
    <row r="431" spans="1:22" x14ac:dyDescent="0.2">
      <c r="A431" s="310" t="s">
        <v>492</v>
      </c>
      <c r="B431" s="310" t="s">
        <v>1195</v>
      </c>
      <c r="C431" s="310" t="s">
        <v>1158</v>
      </c>
      <c r="D431" s="310">
        <v>1.2340000152587891</v>
      </c>
      <c r="E431" s="310">
        <v>3624</v>
      </c>
      <c r="F431" s="310">
        <v>1331</v>
      </c>
      <c r="G431" s="310">
        <v>1280</v>
      </c>
      <c r="H431" s="310">
        <v>2936.7908875106377</v>
      </c>
      <c r="I431" s="310">
        <v>1078.6061454957669</v>
      </c>
      <c r="J431" s="310">
        <v>1685</v>
      </c>
      <c r="K431" s="310">
        <v>780</v>
      </c>
      <c r="L431" s="310">
        <v>100</v>
      </c>
      <c r="M431" s="310">
        <v>710</v>
      </c>
      <c r="N431" s="311">
        <v>0.42136498516320475</v>
      </c>
      <c r="O431" s="310">
        <v>70</v>
      </c>
      <c r="P431" s="310">
        <v>10</v>
      </c>
      <c r="Q431" s="310">
        <v>80</v>
      </c>
      <c r="R431" s="311">
        <v>4.7477744807121663E-2</v>
      </c>
      <c r="S431" s="310">
        <v>0</v>
      </c>
      <c r="T431" s="310">
        <v>0</v>
      </c>
      <c r="U431" s="310">
        <v>15</v>
      </c>
      <c r="V431" s="200" t="s">
        <v>5</v>
      </c>
    </row>
    <row r="432" spans="1:22" x14ac:dyDescent="0.2">
      <c r="A432" s="310" t="s">
        <v>493</v>
      </c>
      <c r="B432" s="310" t="s">
        <v>1195</v>
      </c>
      <c r="C432" s="310" t="s">
        <v>1158</v>
      </c>
      <c r="D432" s="310">
        <v>1.0983000183105469</v>
      </c>
      <c r="E432" s="310">
        <v>4132</v>
      </c>
      <c r="F432" s="310">
        <v>1577</v>
      </c>
      <c r="G432" s="310">
        <v>1504</v>
      </c>
      <c r="H432" s="310">
        <v>3762.177848595526</v>
      </c>
      <c r="I432" s="310">
        <v>1435.8553889726875</v>
      </c>
      <c r="J432" s="310">
        <v>1735</v>
      </c>
      <c r="K432" s="310">
        <v>995</v>
      </c>
      <c r="L432" s="310">
        <v>105</v>
      </c>
      <c r="M432" s="310">
        <v>595</v>
      </c>
      <c r="N432" s="311">
        <v>0.34293948126801155</v>
      </c>
      <c r="O432" s="310">
        <v>35</v>
      </c>
      <c r="P432" s="310">
        <v>0</v>
      </c>
      <c r="Q432" s="310">
        <v>35</v>
      </c>
      <c r="R432" s="311">
        <v>2.0172910662824207E-2</v>
      </c>
      <c r="S432" s="310">
        <v>0</v>
      </c>
      <c r="T432" s="310">
        <v>0</v>
      </c>
      <c r="U432" s="310">
        <v>0</v>
      </c>
      <c r="V432" s="200" t="s">
        <v>5</v>
      </c>
    </row>
    <row r="433" spans="1:22" x14ac:dyDescent="0.2">
      <c r="A433" s="310" t="s">
        <v>494</v>
      </c>
      <c r="B433" s="310" t="s">
        <v>1195</v>
      </c>
      <c r="C433" s="310" t="s">
        <v>1158</v>
      </c>
      <c r="D433" s="310">
        <v>1.0631999969482422</v>
      </c>
      <c r="E433" s="310">
        <v>4975</v>
      </c>
      <c r="F433" s="310">
        <v>1918</v>
      </c>
      <c r="G433" s="310">
        <v>1825</v>
      </c>
      <c r="H433" s="310">
        <v>4679.2701413468767</v>
      </c>
      <c r="I433" s="310">
        <v>1803.9879660509164</v>
      </c>
      <c r="J433" s="310">
        <v>2085</v>
      </c>
      <c r="K433" s="310">
        <v>900</v>
      </c>
      <c r="L433" s="310">
        <v>180</v>
      </c>
      <c r="M433" s="310">
        <v>880</v>
      </c>
      <c r="N433" s="311">
        <v>0.42206235011990406</v>
      </c>
      <c r="O433" s="310">
        <v>70</v>
      </c>
      <c r="P433" s="310">
        <v>10</v>
      </c>
      <c r="Q433" s="310">
        <v>80</v>
      </c>
      <c r="R433" s="311">
        <v>3.8369304556354913E-2</v>
      </c>
      <c r="S433" s="310">
        <v>0</v>
      </c>
      <c r="T433" s="310">
        <v>15</v>
      </c>
      <c r="U433" s="310">
        <v>20</v>
      </c>
      <c r="V433" s="200" t="s">
        <v>5</v>
      </c>
    </row>
    <row r="434" spans="1:22" x14ac:dyDescent="0.2">
      <c r="A434" s="310" t="s">
        <v>495</v>
      </c>
      <c r="B434" s="310" t="s">
        <v>1195</v>
      </c>
      <c r="C434" s="310" t="s">
        <v>1158</v>
      </c>
      <c r="D434" s="310">
        <v>0.2240999984741211</v>
      </c>
      <c r="E434" s="310">
        <v>3591</v>
      </c>
      <c r="F434" s="310">
        <v>1858</v>
      </c>
      <c r="G434" s="310">
        <v>1811</v>
      </c>
      <c r="H434" s="310">
        <v>16024.096494648955</v>
      </c>
      <c r="I434" s="310">
        <v>8290.9416004059476</v>
      </c>
      <c r="J434" s="310">
        <v>1515</v>
      </c>
      <c r="K434" s="310">
        <v>725</v>
      </c>
      <c r="L434" s="310">
        <v>80</v>
      </c>
      <c r="M434" s="310">
        <v>690</v>
      </c>
      <c r="N434" s="311">
        <v>0.45544554455445546</v>
      </c>
      <c r="O434" s="310">
        <v>15</v>
      </c>
      <c r="P434" s="310">
        <v>0</v>
      </c>
      <c r="Q434" s="310">
        <v>15</v>
      </c>
      <c r="R434" s="311">
        <v>9.9009900990099011E-3</v>
      </c>
      <c r="S434" s="310">
        <v>0</v>
      </c>
      <c r="T434" s="310">
        <v>10</v>
      </c>
      <c r="U434" s="310">
        <v>0</v>
      </c>
      <c r="V434" s="200" t="s">
        <v>5</v>
      </c>
    </row>
    <row r="435" spans="1:22" x14ac:dyDescent="0.2">
      <c r="A435" s="310" t="s">
        <v>496</v>
      </c>
      <c r="B435" s="310" t="s">
        <v>1195</v>
      </c>
      <c r="C435" s="310" t="s">
        <v>1158</v>
      </c>
      <c r="D435" s="310">
        <v>0.78620002746582029</v>
      </c>
      <c r="E435" s="310">
        <v>3742</v>
      </c>
      <c r="F435" s="310">
        <v>1271</v>
      </c>
      <c r="G435" s="310">
        <v>1188</v>
      </c>
      <c r="H435" s="310">
        <v>4759.6029881373688</v>
      </c>
      <c r="I435" s="310">
        <v>1616.6369315667014</v>
      </c>
      <c r="J435" s="310">
        <v>1720</v>
      </c>
      <c r="K435" s="310">
        <v>810</v>
      </c>
      <c r="L435" s="310">
        <v>110</v>
      </c>
      <c r="M435" s="310">
        <v>755</v>
      </c>
      <c r="N435" s="311">
        <v>0.43895348837209303</v>
      </c>
      <c r="O435" s="310">
        <v>10</v>
      </c>
      <c r="P435" s="310">
        <v>0</v>
      </c>
      <c r="Q435" s="310">
        <v>10</v>
      </c>
      <c r="R435" s="311">
        <v>5.8139534883720929E-3</v>
      </c>
      <c r="S435" s="310">
        <v>10</v>
      </c>
      <c r="T435" s="310">
        <v>15</v>
      </c>
      <c r="U435" s="310">
        <v>0</v>
      </c>
      <c r="V435" s="200" t="s">
        <v>5</v>
      </c>
    </row>
    <row r="436" spans="1:22" x14ac:dyDescent="0.2">
      <c r="A436" s="310" t="s">
        <v>497</v>
      </c>
      <c r="B436" s="310" t="s">
        <v>1195</v>
      </c>
      <c r="C436" s="310" t="s">
        <v>1158</v>
      </c>
      <c r="D436" s="310">
        <v>1.5142999267578126</v>
      </c>
      <c r="E436" s="310">
        <v>4726</v>
      </c>
      <c r="F436" s="310">
        <v>1688</v>
      </c>
      <c r="G436" s="310">
        <v>1586</v>
      </c>
      <c r="H436" s="310">
        <v>3120.9141045912802</v>
      </c>
      <c r="I436" s="310">
        <v>1114.7065189483878</v>
      </c>
      <c r="J436" s="310">
        <v>1835</v>
      </c>
      <c r="K436" s="310">
        <v>710</v>
      </c>
      <c r="L436" s="310">
        <v>205</v>
      </c>
      <c r="M436" s="310">
        <v>850</v>
      </c>
      <c r="N436" s="311">
        <v>0.46321525885558584</v>
      </c>
      <c r="O436" s="310">
        <v>30</v>
      </c>
      <c r="P436" s="310">
        <v>10</v>
      </c>
      <c r="Q436" s="310">
        <v>40</v>
      </c>
      <c r="R436" s="311">
        <v>2.1798365122615803E-2</v>
      </c>
      <c r="S436" s="310">
        <v>0</v>
      </c>
      <c r="T436" s="310">
        <v>10</v>
      </c>
      <c r="U436" s="310">
        <v>25</v>
      </c>
      <c r="V436" s="200" t="s">
        <v>5</v>
      </c>
    </row>
    <row r="437" spans="1:22" x14ac:dyDescent="0.2">
      <c r="A437" s="310" t="s">
        <v>498</v>
      </c>
      <c r="B437" s="310" t="s">
        <v>1195</v>
      </c>
      <c r="C437" s="310" t="s">
        <v>1158</v>
      </c>
      <c r="D437" s="310">
        <v>0.40299999237060546</v>
      </c>
      <c r="E437" s="310">
        <v>5042</v>
      </c>
      <c r="F437" s="310">
        <v>2024</v>
      </c>
      <c r="G437" s="310">
        <v>1888</v>
      </c>
      <c r="H437" s="310">
        <v>12511.166489956886</v>
      </c>
      <c r="I437" s="310">
        <v>5022.3326012837642</v>
      </c>
      <c r="J437" s="310">
        <v>2385</v>
      </c>
      <c r="K437" s="310">
        <v>910</v>
      </c>
      <c r="L437" s="310">
        <v>115</v>
      </c>
      <c r="M437" s="310">
        <v>1180</v>
      </c>
      <c r="N437" s="311">
        <v>0.4947589098532495</v>
      </c>
      <c r="O437" s="310">
        <v>110</v>
      </c>
      <c r="P437" s="310">
        <v>10</v>
      </c>
      <c r="Q437" s="310">
        <v>120</v>
      </c>
      <c r="R437" s="311">
        <v>5.0314465408805034E-2</v>
      </c>
      <c r="S437" s="310">
        <v>10</v>
      </c>
      <c r="T437" s="310">
        <v>20</v>
      </c>
      <c r="U437" s="310">
        <v>25</v>
      </c>
      <c r="V437" s="200" t="s">
        <v>5</v>
      </c>
    </row>
    <row r="438" spans="1:22" x14ac:dyDescent="0.2">
      <c r="A438" s="310" t="s">
        <v>499</v>
      </c>
      <c r="B438" s="310" t="s">
        <v>1195</v>
      </c>
      <c r="C438" s="310" t="s">
        <v>1158</v>
      </c>
      <c r="D438" s="310">
        <v>1.5042999267578125</v>
      </c>
      <c r="E438" s="310">
        <v>990</v>
      </c>
      <c r="F438" s="310">
        <v>334</v>
      </c>
      <c r="G438" s="310">
        <v>323</v>
      </c>
      <c r="H438" s="310">
        <v>658.11344027233133</v>
      </c>
      <c r="I438" s="310">
        <v>222.03019096056428</v>
      </c>
      <c r="J438" s="310">
        <v>535</v>
      </c>
      <c r="K438" s="310">
        <v>280</v>
      </c>
      <c r="L438" s="310">
        <v>30</v>
      </c>
      <c r="M438" s="310">
        <v>210</v>
      </c>
      <c r="N438" s="311">
        <v>0.3925233644859813</v>
      </c>
      <c r="O438" s="310">
        <v>0</v>
      </c>
      <c r="P438" s="310">
        <v>0</v>
      </c>
      <c r="Q438" s="310">
        <v>0</v>
      </c>
      <c r="R438" s="311">
        <v>0</v>
      </c>
      <c r="S438" s="310">
        <v>0</v>
      </c>
      <c r="T438" s="310">
        <v>0</v>
      </c>
      <c r="U438" s="310">
        <v>0</v>
      </c>
      <c r="V438" s="200" t="s">
        <v>5</v>
      </c>
    </row>
    <row r="439" spans="1:22" x14ac:dyDescent="0.2">
      <c r="A439" s="310" t="s">
        <v>500</v>
      </c>
      <c r="B439" s="310" t="s">
        <v>1195</v>
      </c>
      <c r="C439" s="310" t="s">
        <v>1158</v>
      </c>
      <c r="D439" s="310">
        <v>2.2983000183105471</v>
      </c>
      <c r="E439" s="310">
        <v>4645</v>
      </c>
      <c r="F439" s="310">
        <v>1669</v>
      </c>
      <c r="G439" s="310">
        <v>1600</v>
      </c>
      <c r="H439" s="310">
        <v>2021.0590275391826</v>
      </c>
      <c r="I439" s="310">
        <v>726.18891646133386</v>
      </c>
      <c r="J439" s="310">
        <v>2135</v>
      </c>
      <c r="K439" s="310">
        <v>1115</v>
      </c>
      <c r="L439" s="310">
        <v>155</v>
      </c>
      <c r="M439" s="310">
        <v>720</v>
      </c>
      <c r="N439" s="311">
        <v>0.33723653395784542</v>
      </c>
      <c r="O439" s="310">
        <v>115</v>
      </c>
      <c r="P439" s="310">
        <v>30</v>
      </c>
      <c r="Q439" s="310">
        <v>145</v>
      </c>
      <c r="R439" s="311">
        <v>6.7915690866510545E-2</v>
      </c>
      <c r="S439" s="310">
        <v>0</v>
      </c>
      <c r="T439" s="310">
        <v>0</v>
      </c>
      <c r="U439" s="310">
        <v>10</v>
      </c>
      <c r="V439" s="200" t="s">
        <v>5</v>
      </c>
    </row>
    <row r="440" spans="1:22" x14ac:dyDescent="0.2">
      <c r="A440" s="310" t="s">
        <v>501</v>
      </c>
      <c r="B440" s="310" t="s">
        <v>1195</v>
      </c>
      <c r="C440" s="310" t="s">
        <v>1158</v>
      </c>
      <c r="D440" s="310">
        <v>0.88209999084472657</v>
      </c>
      <c r="E440" s="310">
        <v>5547</v>
      </c>
      <c r="F440" s="310">
        <v>2356</v>
      </c>
      <c r="G440" s="310">
        <v>2219</v>
      </c>
      <c r="H440" s="310">
        <v>6288.4027407006533</v>
      </c>
      <c r="I440" s="310">
        <v>2670.8990187652316</v>
      </c>
      <c r="J440" s="310">
        <v>2575</v>
      </c>
      <c r="K440" s="310">
        <v>1155</v>
      </c>
      <c r="L440" s="310">
        <v>190</v>
      </c>
      <c r="M440" s="310">
        <v>1040</v>
      </c>
      <c r="N440" s="311">
        <v>0.40388349514563104</v>
      </c>
      <c r="O440" s="310">
        <v>170</v>
      </c>
      <c r="P440" s="310">
        <v>0</v>
      </c>
      <c r="Q440" s="310">
        <v>170</v>
      </c>
      <c r="R440" s="311">
        <v>6.6019417475728162E-2</v>
      </c>
      <c r="S440" s="310">
        <v>10</v>
      </c>
      <c r="T440" s="310">
        <v>0</v>
      </c>
      <c r="U440" s="310">
        <v>0</v>
      </c>
      <c r="V440" s="200" t="s">
        <v>5</v>
      </c>
    </row>
    <row r="441" spans="1:22" x14ac:dyDescent="0.2">
      <c r="A441" s="308" t="s">
        <v>502</v>
      </c>
      <c r="B441" s="308" t="s">
        <v>1195</v>
      </c>
      <c r="C441" s="308" t="s">
        <v>1158</v>
      </c>
      <c r="D441" s="308">
        <v>3.375</v>
      </c>
      <c r="E441" s="308">
        <v>5346</v>
      </c>
      <c r="F441" s="308">
        <v>2194</v>
      </c>
      <c r="G441" s="308">
        <v>2093</v>
      </c>
      <c r="H441" s="308">
        <v>1584</v>
      </c>
      <c r="I441" s="308">
        <v>650.07407407407402</v>
      </c>
      <c r="J441" s="308">
        <v>2180</v>
      </c>
      <c r="K441" s="308">
        <v>1285</v>
      </c>
      <c r="L441" s="308">
        <v>135</v>
      </c>
      <c r="M441" s="308">
        <v>635</v>
      </c>
      <c r="N441" s="309">
        <v>0.29128440366972475</v>
      </c>
      <c r="O441" s="308">
        <v>95</v>
      </c>
      <c r="P441" s="308">
        <v>0</v>
      </c>
      <c r="Q441" s="308">
        <v>95</v>
      </c>
      <c r="R441" s="309">
        <v>4.3577981651376149E-2</v>
      </c>
      <c r="S441" s="308">
        <v>0</v>
      </c>
      <c r="T441" s="308">
        <v>0</v>
      </c>
      <c r="U441" s="308">
        <v>10</v>
      </c>
      <c r="V441" s="152" t="s">
        <v>6</v>
      </c>
    </row>
    <row r="442" spans="1:22" x14ac:dyDescent="0.2">
      <c r="A442" s="310" t="s">
        <v>503</v>
      </c>
      <c r="B442" s="310" t="s">
        <v>1195</v>
      </c>
      <c r="C442" s="310" t="s">
        <v>1158</v>
      </c>
      <c r="D442" s="310">
        <v>0.97239997863769534</v>
      </c>
      <c r="E442" s="310">
        <v>5226</v>
      </c>
      <c r="F442" s="310">
        <v>2102</v>
      </c>
      <c r="G442" s="310">
        <v>2006</v>
      </c>
      <c r="H442" s="310">
        <v>5374.3316688688919</v>
      </c>
      <c r="I442" s="310">
        <v>2161.6619150329911</v>
      </c>
      <c r="J442" s="310">
        <v>2250</v>
      </c>
      <c r="K442" s="310">
        <v>1050</v>
      </c>
      <c r="L442" s="310">
        <v>165</v>
      </c>
      <c r="M442" s="310">
        <v>925</v>
      </c>
      <c r="N442" s="311">
        <v>0.41111111111111109</v>
      </c>
      <c r="O442" s="310">
        <v>70</v>
      </c>
      <c r="P442" s="310">
        <v>10</v>
      </c>
      <c r="Q442" s="310">
        <v>80</v>
      </c>
      <c r="R442" s="311">
        <v>3.5555555555555556E-2</v>
      </c>
      <c r="S442" s="310">
        <v>0</v>
      </c>
      <c r="T442" s="310">
        <v>10</v>
      </c>
      <c r="U442" s="310">
        <v>15</v>
      </c>
      <c r="V442" s="200" t="s">
        <v>5</v>
      </c>
    </row>
    <row r="443" spans="1:22" x14ac:dyDescent="0.2">
      <c r="A443" s="310" t="s">
        <v>504</v>
      </c>
      <c r="B443" s="310" t="s">
        <v>1195</v>
      </c>
      <c r="C443" s="310" t="s">
        <v>1158</v>
      </c>
      <c r="D443" s="310">
        <v>0.56639999389648432</v>
      </c>
      <c r="E443" s="310">
        <v>2757</v>
      </c>
      <c r="F443" s="310">
        <v>1100</v>
      </c>
      <c r="G443" s="310">
        <v>1061</v>
      </c>
      <c r="H443" s="310">
        <v>4867.5847982157138</v>
      </c>
      <c r="I443" s="310">
        <v>1942.0904164081555</v>
      </c>
      <c r="J443" s="310">
        <v>1230</v>
      </c>
      <c r="K443" s="310">
        <v>465</v>
      </c>
      <c r="L443" s="310">
        <v>70</v>
      </c>
      <c r="M443" s="310">
        <v>645</v>
      </c>
      <c r="N443" s="311">
        <v>0.52439024390243905</v>
      </c>
      <c r="O443" s="310">
        <v>35</v>
      </c>
      <c r="P443" s="310">
        <v>0</v>
      </c>
      <c r="Q443" s="310">
        <v>35</v>
      </c>
      <c r="R443" s="311">
        <v>2.8455284552845527E-2</v>
      </c>
      <c r="S443" s="310">
        <v>0</v>
      </c>
      <c r="T443" s="310">
        <v>0</v>
      </c>
      <c r="U443" s="310">
        <v>10</v>
      </c>
      <c r="V443" s="200" t="s">
        <v>5</v>
      </c>
    </row>
    <row r="444" spans="1:22" x14ac:dyDescent="0.2">
      <c r="A444" s="310" t="s">
        <v>505</v>
      </c>
      <c r="B444" s="310" t="s">
        <v>1195</v>
      </c>
      <c r="C444" s="310" t="s">
        <v>1158</v>
      </c>
      <c r="D444" s="310">
        <v>1.124800033569336</v>
      </c>
      <c r="E444" s="310">
        <v>5513</v>
      </c>
      <c r="F444" s="310">
        <v>1894</v>
      </c>
      <c r="G444" s="310">
        <v>1822</v>
      </c>
      <c r="H444" s="310">
        <v>4901.315643195313</v>
      </c>
      <c r="I444" s="310">
        <v>1683.8548572849488</v>
      </c>
      <c r="J444" s="310">
        <v>2515</v>
      </c>
      <c r="K444" s="310">
        <v>1290</v>
      </c>
      <c r="L444" s="310">
        <v>195</v>
      </c>
      <c r="M444" s="310">
        <v>895</v>
      </c>
      <c r="N444" s="311">
        <v>0.35586481113320079</v>
      </c>
      <c r="O444" s="310">
        <v>85</v>
      </c>
      <c r="P444" s="310">
        <v>30</v>
      </c>
      <c r="Q444" s="310">
        <v>115</v>
      </c>
      <c r="R444" s="311">
        <v>4.5725646123260438E-2</v>
      </c>
      <c r="S444" s="310">
        <v>0</v>
      </c>
      <c r="T444" s="310">
        <v>0</v>
      </c>
      <c r="U444" s="310">
        <v>10</v>
      </c>
      <c r="V444" s="200" t="s">
        <v>5</v>
      </c>
    </row>
    <row r="445" spans="1:22" x14ac:dyDescent="0.2">
      <c r="A445" s="308" t="s">
        <v>506</v>
      </c>
      <c r="B445" s="308" t="s">
        <v>1195</v>
      </c>
      <c r="C445" s="308" t="s">
        <v>1158</v>
      </c>
      <c r="D445" s="308">
        <v>1.217699966430664</v>
      </c>
      <c r="E445" s="308">
        <v>4901</v>
      </c>
      <c r="F445" s="308">
        <v>1726</v>
      </c>
      <c r="G445" s="308">
        <v>1641</v>
      </c>
      <c r="H445" s="308">
        <v>4024.8009650241406</v>
      </c>
      <c r="I445" s="308">
        <v>1417.4263345504319</v>
      </c>
      <c r="J445" s="308">
        <v>2145</v>
      </c>
      <c r="K445" s="308">
        <v>1200</v>
      </c>
      <c r="L445" s="308">
        <v>180</v>
      </c>
      <c r="M445" s="308">
        <v>675</v>
      </c>
      <c r="N445" s="309">
        <v>0.31468531468531469</v>
      </c>
      <c r="O445" s="308">
        <v>65</v>
      </c>
      <c r="P445" s="308">
        <v>0</v>
      </c>
      <c r="Q445" s="308">
        <v>65</v>
      </c>
      <c r="R445" s="309">
        <v>3.0303030303030304E-2</v>
      </c>
      <c r="S445" s="308">
        <v>0</v>
      </c>
      <c r="T445" s="308">
        <v>0</v>
      </c>
      <c r="U445" s="308">
        <v>25</v>
      </c>
      <c r="V445" s="152" t="s">
        <v>6</v>
      </c>
    </row>
    <row r="446" spans="1:22" x14ac:dyDescent="0.2">
      <c r="A446" s="310" t="s">
        <v>507</v>
      </c>
      <c r="B446" s="310" t="s">
        <v>1195</v>
      </c>
      <c r="C446" s="310" t="s">
        <v>1158</v>
      </c>
      <c r="D446" s="310">
        <v>0.40950000762939454</v>
      </c>
      <c r="E446" s="310">
        <v>3118</v>
      </c>
      <c r="F446" s="310">
        <v>1110</v>
      </c>
      <c r="G446" s="310">
        <v>1060</v>
      </c>
      <c r="H446" s="310">
        <v>7614.1634723041334</v>
      </c>
      <c r="I446" s="310">
        <v>2710.6226601210997</v>
      </c>
      <c r="J446" s="310">
        <v>1440</v>
      </c>
      <c r="K446" s="310">
        <v>590</v>
      </c>
      <c r="L446" s="310">
        <v>65</v>
      </c>
      <c r="M446" s="310">
        <v>730</v>
      </c>
      <c r="N446" s="311">
        <v>0.50694444444444442</v>
      </c>
      <c r="O446" s="310">
        <v>20</v>
      </c>
      <c r="P446" s="310">
        <v>0</v>
      </c>
      <c r="Q446" s="310">
        <v>20</v>
      </c>
      <c r="R446" s="311">
        <v>1.3888888888888888E-2</v>
      </c>
      <c r="S446" s="310">
        <v>0</v>
      </c>
      <c r="T446" s="310">
        <v>0</v>
      </c>
      <c r="U446" s="310">
        <v>30</v>
      </c>
      <c r="V446" s="200" t="s">
        <v>5</v>
      </c>
    </row>
    <row r="447" spans="1:22" x14ac:dyDescent="0.2">
      <c r="A447" s="310" t="s">
        <v>508</v>
      </c>
      <c r="B447" s="310" t="s">
        <v>1195</v>
      </c>
      <c r="C447" s="310" t="s">
        <v>1158</v>
      </c>
      <c r="D447" s="310">
        <v>0.62900001525878901</v>
      </c>
      <c r="E447" s="310">
        <v>4410</v>
      </c>
      <c r="F447" s="310">
        <v>1646</v>
      </c>
      <c r="G447" s="310">
        <v>1549</v>
      </c>
      <c r="H447" s="310">
        <v>7011.1286057530488</v>
      </c>
      <c r="I447" s="310">
        <v>2616.852082782204</v>
      </c>
      <c r="J447" s="310">
        <v>1790</v>
      </c>
      <c r="K447" s="310">
        <v>830</v>
      </c>
      <c r="L447" s="310">
        <v>140</v>
      </c>
      <c r="M447" s="310">
        <v>790</v>
      </c>
      <c r="N447" s="311">
        <v>0.44134078212290501</v>
      </c>
      <c r="O447" s="310">
        <v>15</v>
      </c>
      <c r="P447" s="310">
        <v>10</v>
      </c>
      <c r="Q447" s="310">
        <v>25</v>
      </c>
      <c r="R447" s="311">
        <v>1.3966480446927373E-2</v>
      </c>
      <c r="S447" s="310">
        <v>0</v>
      </c>
      <c r="T447" s="310">
        <v>0</v>
      </c>
      <c r="U447" s="310">
        <v>10</v>
      </c>
      <c r="V447" s="200" t="s">
        <v>5</v>
      </c>
    </row>
    <row r="448" spans="1:22" x14ac:dyDescent="0.2">
      <c r="A448" s="310" t="s">
        <v>509</v>
      </c>
      <c r="B448" s="310" t="s">
        <v>1195</v>
      </c>
      <c r="C448" s="310" t="s">
        <v>1158</v>
      </c>
      <c r="D448" s="310">
        <v>1.3339999389648438</v>
      </c>
      <c r="E448" s="310">
        <v>5225</v>
      </c>
      <c r="F448" s="310">
        <v>1847</v>
      </c>
      <c r="G448" s="310">
        <v>1726</v>
      </c>
      <c r="H448" s="310">
        <v>3916.7917834047962</v>
      </c>
      <c r="I448" s="310">
        <v>1384.5577844877816</v>
      </c>
      <c r="J448" s="310">
        <v>2160</v>
      </c>
      <c r="K448" s="310">
        <v>1270</v>
      </c>
      <c r="L448" s="310">
        <v>85</v>
      </c>
      <c r="M448" s="310">
        <v>720</v>
      </c>
      <c r="N448" s="311">
        <v>0.33333333333333331</v>
      </c>
      <c r="O448" s="310">
        <v>70</v>
      </c>
      <c r="P448" s="310">
        <v>10</v>
      </c>
      <c r="Q448" s="310">
        <v>80</v>
      </c>
      <c r="R448" s="311">
        <v>3.7037037037037035E-2</v>
      </c>
      <c r="S448" s="310">
        <v>0</v>
      </c>
      <c r="T448" s="310">
        <v>0</v>
      </c>
      <c r="U448" s="310">
        <v>10</v>
      </c>
      <c r="V448" s="200" t="s">
        <v>5</v>
      </c>
    </row>
    <row r="449" spans="1:22" x14ac:dyDescent="0.2">
      <c r="A449" s="310" t="s">
        <v>510</v>
      </c>
      <c r="B449" s="310" t="s">
        <v>1195</v>
      </c>
      <c r="C449" s="310" t="s">
        <v>1158</v>
      </c>
      <c r="D449" s="310">
        <v>1.1073999786376953</v>
      </c>
      <c r="E449" s="310">
        <v>5455</v>
      </c>
      <c r="F449" s="310">
        <v>1976</v>
      </c>
      <c r="G449" s="310">
        <v>1902</v>
      </c>
      <c r="H449" s="310">
        <v>4925.9527769818533</v>
      </c>
      <c r="I449" s="310">
        <v>1784.3597960249572</v>
      </c>
      <c r="J449" s="310">
        <v>2350</v>
      </c>
      <c r="K449" s="310">
        <v>1150</v>
      </c>
      <c r="L449" s="310">
        <v>130</v>
      </c>
      <c r="M449" s="310">
        <v>1005</v>
      </c>
      <c r="N449" s="311">
        <v>0.42765957446808511</v>
      </c>
      <c r="O449" s="310">
        <v>45</v>
      </c>
      <c r="P449" s="310">
        <v>10</v>
      </c>
      <c r="Q449" s="310">
        <v>55</v>
      </c>
      <c r="R449" s="311">
        <v>2.3404255319148935E-2</v>
      </c>
      <c r="S449" s="310">
        <v>0</v>
      </c>
      <c r="T449" s="310">
        <v>10</v>
      </c>
      <c r="U449" s="310">
        <v>15</v>
      </c>
      <c r="V449" s="200" t="s">
        <v>5</v>
      </c>
    </row>
    <row r="450" spans="1:22" x14ac:dyDescent="0.2">
      <c r="A450" s="310" t="s">
        <v>511</v>
      </c>
      <c r="B450" s="310" t="s">
        <v>1195</v>
      </c>
      <c r="C450" s="310" t="s">
        <v>1158</v>
      </c>
      <c r="D450" s="310">
        <v>0.50479999542236331</v>
      </c>
      <c r="E450" s="310">
        <v>4570</v>
      </c>
      <c r="F450" s="310">
        <v>1748</v>
      </c>
      <c r="G450" s="310">
        <v>1678</v>
      </c>
      <c r="H450" s="310">
        <v>9053.0904149004728</v>
      </c>
      <c r="I450" s="310">
        <v>3462.7575591347982</v>
      </c>
      <c r="J450" s="310">
        <v>1660</v>
      </c>
      <c r="K450" s="310">
        <v>585</v>
      </c>
      <c r="L450" s="310">
        <v>60</v>
      </c>
      <c r="M450" s="310">
        <v>875</v>
      </c>
      <c r="N450" s="311">
        <v>0.52710843373493976</v>
      </c>
      <c r="O450" s="310">
        <v>85</v>
      </c>
      <c r="P450" s="310">
        <v>15</v>
      </c>
      <c r="Q450" s="310">
        <v>100</v>
      </c>
      <c r="R450" s="311">
        <v>6.0240963855421686E-2</v>
      </c>
      <c r="S450" s="310">
        <v>0</v>
      </c>
      <c r="T450" s="310">
        <v>15</v>
      </c>
      <c r="U450" s="310">
        <v>25</v>
      </c>
      <c r="V450" s="200" t="s">
        <v>5</v>
      </c>
    </row>
    <row r="451" spans="1:22" x14ac:dyDescent="0.2">
      <c r="A451" s="310" t="s">
        <v>512</v>
      </c>
      <c r="B451" s="310" t="s">
        <v>1195</v>
      </c>
      <c r="C451" s="310" t="s">
        <v>1158</v>
      </c>
      <c r="D451" s="310">
        <v>0.57689998626708983</v>
      </c>
      <c r="E451" s="310">
        <v>4834</v>
      </c>
      <c r="F451" s="310">
        <v>1849</v>
      </c>
      <c r="G451" s="310">
        <v>1683</v>
      </c>
      <c r="H451" s="310">
        <v>8379.2687035391646</v>
      </c>
      <c r="I451" s="310">
        <v>3205.0616120901773</v>
      </c>
      <c r="J451" s="310">
        <v>2140</v>
      </c>
      <c r="K451" s="310">
        <v>1020</v>
      </c>
      <c r="L451" s="310">
        <v>105</v>
      </c>
      <c r="M451" s="310">
        <v>935</v>
      </c>
      <c r="N451" s="311">
        <v>0.43691588785046731</v>
      </c>
      <c r="O451" s="310">
        <v>60</v>
      </c>
      <c r="P451" s="310">
        <v>0</v>
      </c>
      <c r="Q451" s="310">
        <v>60</v>
      </c>
      <c r="R451" s="311">
        <v>2.8037383177570093E-2</v>
      </c>
      <c r="S451" s="310">
        <v>0</v>
      </c>
      <c r="T451" s="310">
        <v>0</v>
      </c>
      <c r="U451" s="310">
        <v>25</v>
      </c>
      <c r="V451" s="200" t="s">
        <v>5</v>
      </c>
    </row>
    <row r="452" spans="1:22" x14ac:dyDescent="0.2">
      <c r="A452" s="308" t="s">
        <v>513</v>
      </c>
      <c r="B452" s="308" t="s">
        <v>1195</v>
      </c>
      <c r="C452" s="308" t="s">
        <v>1158</v>
      </c>
      <c r="D452" s="308">
        <v>1.5613999938964844</v>
      </c>
      <c r="E452" s="308">
        <v>4816</v>
      </c>
      <c r="F452" s="308">
        <v>1917</v>
      </c>
      <c r="G452" s="308">
        <v>1774</v>
      </c>
      <c r="H452" s="308">
        <v>3084.4114377006235</v>
      </c>
      <c r="I452" s="308">
        <v>1227.7443368089898</v>
      </c>
      <c r="J452" s="308">
        <v>2035</v>
      </c>
      <c r="K452" s="308">
        <v>1155</v>
      </c>
      <c r="L452" s="308">
        <v>145</v>
      </c>
      <c r="M452" s="308">
        <v>670</v>
      </c>
      <c r="N452" s="309">
        <v>0.32923832923832924</v>
      </c>
      <c r="O452" s="308">
        <v>25</v>
      </c>
      <c r="P452" s="308">
        <v>25</v>
      </c>
      <c r="Q452" s="308">
        <v>50</v>
      </c>
      <c r="R452" s="309">
        <v>2.4570024570024569E-2</v>
      </c>
      <c r="S452" s="308">
        <v>0</v>
      </c>
      <c r="T452" s="308">
        <v>10</v>
      </c>
      <c r="U452" s="308">
        <v>15</v>
      </c>
      <c r="V452" s="152" t="s">
        <v>6</v>
      </c>
    </row>
    <row r="453" spans="1:22" x14ac:dyDescent="0.2">
      <c r="A453" s="310" t="s">
        <v>514</v>
      </c>
      <c r="B453" s="310" t="s">
        <v>1195</v>
      </c>
      <c r="C453" s="310" t="s">
        <v>1158</v>
      </c>
      <c r="D453" s="310">
        <v>1.0466000366210937</v>
      </c>
      <c r="E453" s="310">
        <v>7124</v>
      </c>
      <c r="F453" s="310">
        <v>2484</v>
      </c>
      <c r="G453" s="310">
        <v>2398</v>
      </c>
      <c r="H453" s="310">
        <v>6806.8027429079293</v>
      </c>
      <c r="I453" s="310">
        <v>2373.399496544539</v>
      </c>
      <c r="J453" s="310">
        <v>2580</v>
      </c>
      <c r="K453" s="310">
        <v>1300</v>
      </c>
      <c r="L453" s="310">
        <v>175</v>
      </c>
      <c r="M453" s="310">
        <v>975</v>
      </c>
      <c r="N453" s="311">
        <v>0.37790697674418605</v>
      </c>
      <c r="O453" s="310">
        <v>90</v>
      </c>
      <c r="P453" s="310">
        <v>0</v>
      </c>
      <c r="Q453" s="310">
        <v>90</v>
      </c>
      <c r="R453" s="311">
        <v>3.4883720930232558E-2</v>
      </c>
      <c r="S453" s="310">
        <v>0</v>
      </c>
      <c r="T453" s="310">
        <v>10</v>
      </c>
      <c r="U453" s="310">
        <v>20</v>
      </c>
      <c r="V453" s="200" t="s">
        <v>5</v>
      </c>
    </row>
    <row r="454" spans="1:22" x14ac:dyDescent="0.2">
      <c r="A454" s="310" t="s">
        <v>515</v>
      </c>
      <c r="B454" s="310" t="s">
        <v>1195</v>
      </c>
      <c r="C454" s="310" t="s">
        <v>1158</v>
      </c>
      <c r="D454" s="310">
        <v>1.1091999816894531</v>
      </c>
      <c r="E454" s="310">
        <v>5009</v>
      </c>
      <c r="F454" s="310">
        <v>1757</v>
      </c>
      <c r="G454" s="310">
        <v>1667</v>
      </c>
      <c r="H454" s="310">
        <v>4515.8673662892188</v>
      </c>
      <c r="I454" s="310">
        <v>1584.0245483270428</v>
      </c>
      <c r="J454" s="310">
        <v>1775</v>
      </c>
      <c r="K454" s="310">
        <v>885</v>
      </c>
      <c r="L454" s="310">
        <v>100</v>
      </c>
      <c r="M454" s="310">
        <v>725</v>
      </c>
      <c r="N454" s="311">
        <v>0.40845070422535212</v>
      </c>
      <c r="O454" s="310">
        <v>45</v>
      </c>
      <c r="P454" s="310">
        <v>0</v>
      </c>
      <c r="Q454" s="310">
        <v>45</v>
      </c>
      <c r="R454" s="311">
        <v>2.5352112676056339E-2</v>
      </c>
      <c r="S454" s="310">
        <v>0</v>
      </c>
      <c r="T454" s="310">
        <v>0</v>
      </c>
      <c r="U454" s="310">
        <v>20</v>
      </c>
      <c r="V454" s="200" t="s">
        <v>5</v>
      </c>
    </row>
    <row r="455" spans="1:22" x14ac:dyDescent="0.2">
      <c r="A455" s="308" t="s">
        <v>516</v>
      </c>
      <c r="B455" s="308" t="s">
        <v>1195</v>
      </c>
      <c r="C455" s="308" t="s">
        <v>1158</v>
      </c>
      <c r="D455" s="308">
        <v>1.114000015258789</v>
      </c>
      <c r="E455" s="308">
        <v>3495</v>
      </c>
      <c r="F455" s="308">
        <v>1156</v>
      </c>
      <c r="G455" s="308">
        <v>1114</v>
      </c>
      <c r="H455" s="308">
        <v>3137.3428654649438</v>
      </c>
      <c r="I455" s="308">
        <v>1037.701960651638</v>
      </c>
      <c r="J455" s="308">
        <v>1575</v>
      </c>
      <c r="K455" s="308">
        <v>960</v>
      </c>
      <c r="L455" s="308">
        <v>110</v>
      </c>
      <c r="M455" s="308">
        <v>490</v>
      </c>
      <c r="N455" s="309">
        <v>0.31111111111111112</v>
      </c>
      <c r="O455" s="308">
        <v>20</v>
      </c>
      <c r="P455" s="308">
        <v>0</v>
      </c>
      <c r="Q455" s="308">
        <v>20</v>
      </c>
      <c r="R455" s="309">
        <v>1.2698412698412698E-2</v>
      </c>
      <c r="S455" s="308">
        <v>0</v>
      </c>
      <c r="T455" s="308">
        <v>0</v>
      </c>
      <c r="U455" s="308">
        <v>0</v>
      </c>
      <c r="V455" s="152" t="s">
        <v>6</v>
      </c>
    </row>
    <row r="456" spans="1:22" x14ac:dyDescent="0.2">
      <c r="A456" s="310" t="s">
        <v>517</v>
      </c>
      <c r="B456" s="310" t="s">
        <v>1195</v>
      </c>
      <c r="C456" s="310" t="s">
        <v>1158</v>
      </c>
      <c r="D456" s="310">
        <v>0.61540000915527349</v>
      </c>
      <c r="E456" s="310">
        <v>4376</v>
      </c>
      <c r="F456" s="310">
        <v>1935</v>
      </c>
      <c r="G456" s="310">
        <v>1810</v>
      </c>
      <c r="H456" s="310">
        <v>7110.8221236569361</v>
      </c>
      <c r="I456" s="310">
        <v>3144.2963458126537</v>
      </c>
      <c r="J456" s="310">
        <v>1750</v>
      </c>
      <c r="K456" s="310">
        <v>925</v>
      </c>
      <c r="L456" s="310">
        <v>125</v>
      </c>
      <c r="M456" s="310">
        <v>620</v>
      </c>
      <c r="N456" s="311">
        <v>0.35428571428571426</v>
      </c>
      <c r="O456" s="310">
        <v>70</v>
      </c>
      <c r="P456" s="310">
        <v>0</v>
      </c>
      <c r="Q456" s="310">
        <v>70</v>
      </c>
      <c r="R456" s="311">
        <v>0.04</v>
      </c>
      <c r="S456" s="310">
        <v>0</v>
      </c>
      <c r="T456" s="310">
        <v>0</v>
      </c>
      <c r="U456" s="310">
        <v>10</v>
      </c>
      <c r="V456" s="200" t="s">
        <v>5</v>
      </c>
    </row>
    <row r="457" spans="1:22" x14ac:dyDescent="0.2">
      <c r="A457" s="310" t="s">
        <v>518</v>
      </c>
      <c r="B457" s="310" t="s">
        <v>1195</v>
      </c>
      <c r="C457" s="310" t="s">
        <v>1158</v>
      </c>
      <c r="D457" s="310">
        <v>1.0972000122070313</v>
      </c>
      <c r="E457" s="310">
        <v>5101</v>
      </c>
      <c r="F457" s="310">
        <v>2160</v>
      </c>
      <c r="G457" s="310">
        <v>2049</v>
      </c>
      <c r="H457" s="310">
        <v>4649.1067656290634</v>
      </c>
      <c r="I457" s="310">
        <v>1968.6474443753727</v>
      </c>
      <c r="J457" s="310">
        <v>2115</v>
      </c>
      <c r="K457" s="310">
        <v>1120</v>
      </c>
      <c r="L457" s="310">
        <v>110</v>
      </c>
      <c r="M457" s="310">
        <v>835</v>
      </c>
      <c r="N457" s="311">
        <v>0.39479905437352247</v>
      </c>
      <c r="O457" s="310">
        <v>30</v>
      </c>
      <c r="P457" s="310">
        <v>0</v>
      </c>
      <c r="Q457" s="310">
        <v>30</v>
      </c>
      <c r="R457" s="311">
        <v>1.4184397163120567E-2</v>
      </c>
      <c r="S457" s="310">
        <v>0</v>
      </c>
      <c r="T457" s="310">
        <v>0</v>
      </c>
      <c r="U457" s="310">
        <v>0</v>
      </c>
      <c r="V457" s="200" t="s">
        <v>5</v>
      </c>
    </row>
    <row r="458" spans="1:22" x14ac:dyDescent="0.2">
      <c r="A458" s="310" t="s">
        <v>519</v>
      </c>
      <c r="B458" s="310" t="s">
        <v>1195</v>
      </c>
      <c r="C458" s="310" t="s">
        <v>1158</v>
      </c>
      <c r="D458" s="310">
        <v>2.2333999633789063</v>
      </c>
      <c r="E458" s="310">
        <v>7027</v>
      </c>
      <c r="F458" s="310">
        <v>2688</v>
      </c>
      <c r="G458" s="310">
        <v>2527</v>
      </c>
      <c r="H458" s="310">
        <v>3146.3240419189701</v>
      </c>
      <c r="I458" s="310">
        <v>1203.5461825356754</v>
      </c>
      <c r="J458" s="310">
        <v>2785</v>
      </c>
      <c r="K458" s="310">
        <v>1495</v>
      </c>
      <c r="L458" s="310">
        <v>155</v>
      </c>
      <c r="M458" s="310">
        <v>1030</v>
      </c>
      <c r="N458" s="311">
        <v>0.36983842010771995</v>
      </c>
      <c r="O458" s="310">
        <v>90</v>
      </c>
      <c r="P458" s="310">
        <v>0</v>
      </c>
      <c r="Q458" s="310">
        <v>90</v>
      </c>
      <c r="R458" s="311">
        <v>3.231597845601436E-2</v>
      </c>
      <c r="S458" s="310">
        <v>0</v>
      </c>
      <c r="T458" s="310">
        <v>0</v>
      </c>
      <c r="U458" s="310">
        <v>10</v>
      </c>
      <c r="V458" s="200" t="s">
        <v>5</v>
      </c>
    </row>
    <row r="459" spans="1:22" x14ac:dyDescent="0.2">
      <c r="A459" s="308" t="s">
        <v>520</v>
      </c>
      <c r="B459" s="308" t="s">
        <v>1195</v>
      </c>
      <c r="C459" s="308" t="s">
        <v>1158</v>
      </c>
      <c r="D459" s="308">
        <v>4.5179000854492184</v>
      </c>
      <c r="E459" s="308">
        <v>5633</v>
      </c>
      <c r="F459" s="308">
        <v>1924</v>
      </c>
      <c r="G459" s="308">
        <v>1842</v>
      </c>
      <c r="H459" s="308">
        <v>1246.8181884194782</v>
      </c>
      <c r="I459" s="308">
        <v>425.86156480011999</v>
      </c>
      <c r="J459" s="308">
        <v>2695</v>
      </c>
      <c r="K459" s="308">
        <v>1650</v>
      </c>
      <c r="L459" s="308">
        <v>210</v>
      </c>
      <c r="M459" s="308">
        <v>765</v>
      </c>
      <c r="N459" s="309">
        <v>0.28385899814471244</v>
      </c>
      <c r="O459" s="308">
        <v>40</v>
      </c>
      <c r="P459" s="308">
        <v>10</v>
      </c>
      <c r="Q459" s="308">
        <v>50</v>
      </c>
      <c r="R459" s="309">
        <v>1.8552875695732839E-2</v>
      </c>
      <c r="S459" s="308">
        <v>0</v>
      </c>
      <c r="T459" s="308">
        <v>0</v>
      </c>
      <c r="U459" s="308">
        <v>15</v>
      </c>
      <c r="V459" s="152" t="s">
        <v>6</v>
      </c>
    </row>
    <row r="460" spans="1:22" x14ac:dyDescent="0.2">
      <c r="A460" s="308" t="s">
        <v>521</v>
      </c>
      <c r="B460" s="308" t="s">
        <v>1195</v>
      </c>
      <c r="C460" s="308" t="s">
        <v>1158</v>
      </c>
      <c r="D460" s="308">
        <v>2.9361999511718748</v>
      </c>
      <c r="E460" s="308">
        <v>5771</v>
      </c>
      <c r="F460" s="308">
        <v>1822</v>
      </c>
      <c r="G460" s="308">
        <v>1786</v>
      </c>
      <c r="H460" s="308">
        <v>1965.4656004257204</v>
      </c>
      <c r="I460" s="308">
        <v>620.52994697204338</v>
      </c>
      <c r="J460" s="308">
        <v>2650</v>
      </c>
      <c r="K460" s="308">
        <v>1820</v>
      </c>
      <c r="L460" s="308">
        <v>185</v>
      </c>
      <c r="M460" s="308">
        <v>580</v>
      </c>
      <c r="N460" s="309">
        <v>0.21886792452830189</v>
      </c>
      <c r="O460" s="308">
        <v>20</v>
      </c>
      <c r="P460" s="308">
        <v>0</v>
      </c>
      <c r="Q460" s="308">
        <v>20</v>
      </c>
      <c r="R460" s="309">
        <v>7.5471698113207548E-3</v>
      </c>
      <c r="S460" s="308">
        <v>0</v>
      </c>
      <c r="T460" s="308">
        <v>10</v>
      </c>
      <c r="U460" s="308">
        <v>30</v>
      </c>
      <c r="V460" s="152" t="s">
        <v>6</v>
      </c>
    </row>
    <row r="461" spans="1:22" x14ac:dyDescent="0.2">
      <c r="A461" s="308" t="s">
        <v>522</v>
      </c>
      <c r="B461" s="308" t="s">
        <v>1195</v>
      </c>
      <c r="C461" s="308" t="s">
        <v>1158</v>
      </c>
      <c r="D461" s="308">
        <v>2.4535000610351561</v>
      </c>
      <c r="E461" s="308">
        <v>6679</v>
      </c>
      <c r="F461" s="308">
        <v>2174</v>
      </c>
      <c r="G461" s="308">
        <v>2143</v>
      </c>
      <c r="H461" s="308">
        <v>2722.2334761964767</v>
      </c>
      <c r="I461" s="308">
        <v>886.08108657750256</v>
      </c>
      <c r="J461" s="308">
        <v>3230</v>
      </c>
      <c r="K461" s="308">
        <v>2120</v>
      </c>
      <c r="L461" s="308">
        <v>260</v>
      </c>
      <c r="M461" s="308">
        <v>800</v>
      </c>
      <c r="N461" s="309">
        <v>0.24767801857585139</v>
      </c>
      <c r="O461" s="308">
        <v>20</v>
      </c>
      <c r="P461" s="308">
        <v>0</v>
      </c>
      <c r="Q461" s="308">
        <v>20</v>
      </c>
      <c r="R461" s="309">
        <v>6.1919504643962852E-3</v>
      </c>
      <c r="S461" s="308">
        <v>0</v>
      </c>
      <c r="T461" s="308">
        <v>10</v>
      </c>
      <c r="U461" s="308">
        <v>20</v>
      </c>
      <c r="V461" s="152" t="s">
        <v>6</v>
      </c>
    </row>
    <row r="462" spans="1:22" x14ac:dyDescent="0.2">
      <c r="A462" s="308" t="s">
        <v>523</v>
      </c>
      <c r="B462" s="308" t="s">
        <v>1195</v>
      </c>
      <c r="C462" s="308" t="s">
        <v>1158</v>
      </c>
      <c r="D462" s="308">
        <v>2.5014999389648436</v>
      </c>
      <c r="E462" s="308">
        <v>6212</v>
      </c>
      <c r="F462" s="308">
        <v>2067</v>
      </c>
      <c r="G462" s="308">
        <v>1989</v>
      </c>
      <c r="H462" s="308">
        <v>2483.3100745829379</v>
      </c>
      <c r="I462" s="308">
        <v>826.3042376308648</v>
      </c>
      <c r="J462" s="308">
        <v>3095</v>
      </c>
      <c r="K462" s="308">
        <v>1965</v>
      </c>
      <c r="L462" s="308">
        <v>230</v>
      </c>
      <c r="M462" s="308">
        <v>815</v>
      </c>
      <c r="N462" s="309">
        <v>0.2633279483037157</v>
      </c>
      <c r="O462" s="308">
        <v>75</v>
      </c>
      <c r="P462" s="308">
        <v>0</v>
      </c>
      <c r="Q462" s="308">
        <v>75</v>
      </c>
      <c r="R462" s="309">
        <v>2.4232633279483037E-2</v>
      </c>
      <c r="S462" s="308">
        <v>0</v>
      </c>
      <c r="T462" s="308">
        <v>0</v>
      </c>
      <c r="U462" s="308">
        <v>15</v>
      </c>
      <c r="V462" s="152" t="s">
        <v>6</v>
      </c>
    </row>
    <row r="463" spans="1:22" x14ac:dyDescent="0.2">
      <c r="A463" s="308" t="s">
        <v>524</v>
      </c>
      <c r="B463" s="308" t="s">
        <v>1195</v>
      </c>
      <c r="C463" s="308" t="s">
        <v>1158</v>
      </c>
      <c r="D463" s="308">
        <v>1.9136999511718751</v>
      </c>
      <c r="E463" s="308">
        <v>5501</v>
      </c>
      <c r="F463" s="308">
        <v>1603</v>
      </c>
      <c r="G463" s="308">
        <v>1533</v>
      </c>
      <c r="H463" s="308">
        <v>2874.5363120437992</v>
      </c>
      <c r="I463" s="308">
        <v>837.64437524199411</v>
      </c>
      <c r="J463" s="308">
        <v>2800</v>
      </c>
      <c r="K463" s="308">
        <v>1955</v>
      </c>
      <c r="L463" s="308">
        <v>210</v>
      </c>
      <c r="M463" s="308">
        <v>605</v>
      </c>
      <c r="N463" s="309">
        <v>0.21607142857142858</v>
      </c>
      <c r="O463" s="308">
        <v>30</v>
      </c>
      <c r="P463" s="308">
        <v>0</v>
      </c>
      <c r="Q463" s="308">
        <v>30</v>
      </c>
      <c r="R463" s="309">
        <v>1.0714285714285714E-2</v>
      </c>
      <c r="S463" s="308">
        <v>0</v>
      </c>
      <c r="T463" s="308">
        <v>10</v>
      </c>
      <c r="U463" s="308">
        <v>0</v>
      </c>
      <c r="V463" s="152" t="s">
        <v>6</v>
      </c>
    </row>
    <row r="464" spans="1:22" x14ac:dyDescent="0.2">
      <c r="A464" s="308" t="s">
        <v>525</v>
      </c>
      <c r="B464" s="308" t="s">
        <v>1195</v>
      </c>
      <c r="C464" s="308" t="s">
        <v>1158</v>
      </c>
      <c r="D464" s="308">
        <v>3.2183999633789062</v>
      </c>
      <c r="E464" s="308">
        <v>7352</v>
      </c>
      <c r="F464" s="308">
        <v>2099</v>
      </c>
      <c r="G464" s="308">
        <v>2035</v>
      </c>
      <c r="H464" s="308">
        <v>2284.3649278075882</v>
      </c>
      <c r="I464" s="308">
        <v>652.18742974267241</v>
      </c>
      <c r="J464" s="308">
        <v>3765</v>
      </c>
      <c r="K464" s="308">
        <v>2645</v>
      </c>
      <c r="L464" s="308">
        <v>430</v>
      </c>
      <c r="M464" s="308">
        <v>640</v>
      </c>
      <c r="N464" s="309">
        <v>0.16998671978751659</v>
      </c>
      <c r="O464" s="308">
        <v>35</v>
      </c>
      <c r="P464" s="308">
        <v>10</v>
      </c>
      <c r="Q464" s="308">
        <v>45</v>
      </c>
      <c r="R464" s="309">
        <v>1.1952191235059761E-2</v>
      </c>
      <c r="S464" s="308">
        <v>0</v>
      </c>
      <c r="T464" s="308">
        <v>0</v>
      </c>
      <c r="U464" s="308">
        <v>10</v>
      </c>
      <c r="V464" s="152" t="s">
        <v>6</v>
      </c>
    </row>
    <row r="465" spans="1:22" x14ac:dyDescent="0.2">
      <c r="A465" s="308" t="s">
        <v>526</v>
      </c>
      <c r="B465" s="308" t="s">
        <v>1195</v>
      </c>
      <c r="C465" s="308" t="s">
        <v>1158</v>
      </c>
      <c r="D465" s="308">
        <v>1.3780000305175781</v>
      </c>
      <c r="E465" s="308">
        <v>4955</v>
      </c>
      <c r="F465" s="308">
        <v>1743</v>
      </c>
      <c r="G465" s="308">
        <v>1665</v>
      </c>
      <c r="H465" s="308">
        <v>3595.7909218179752</v>
      </c>
      <c r="I465" s="308">
        <v>1264.8766047888457</v>
      </c>
      <c r="J465" s="308">
        <v>2520</v>
      </c>
      <c r="K465" s="308">
        <v>1665</v>
      </c>
      <c r="L465" s="308">
        <v>130</v>
      </c>
      <c r="M465" s="308">
        <v>695</v>
      </c>
      <c r="N465" s="309">
        <v>0.27579365079365081</v>
      </c>
      <c r="O465" s="308">
        <v>10</v>
      </c>
      <c r="P465" s="308">
        <v>0</v>
      </c>
      <c r="Q465" s="308">
        <v>10</v>
      </c>
      <c r="R465" s="309">
        <v>3.968253968253968E-3</v>
      </c>
      <c r="S465" s="308">
        <v>0</v>
      </c>
      <c r="T465" s="308">
        <v>0</v>
      </c>
      <c r="U465" s="308">
        <v>15</v>
      </c>
      <c r="V465" s="152" t="s">
        <v>6</v>
      </c>
    </row>
    <row r="466" spans="1:22" x14ac:dyDescent="0.2">
      <c r="A466" s="308" t="s">
        <v>527</v>
      </c>
      <c r="B466" s="308" t="s">
        <v>1195</v>
      </c>
      <c r="C466" s="308" t="s">
        <v>1158</v>
      </c>
      <c r="D466" s="308">
        <v>1.1869999694824218</v>
      </c>
      <c r="E466" s="308">
        <v>3114</v>
      </c>
      <c r="F466" s="308">
        <v>1110</v>
      </c>
      <c r="G466" s="308">
        <v>1045</v>
      </c>
      <c r="H466" s="308">
        <v>2623.420454979308</v>
      </c>
      <c r="I466" s="308">
        <v>935.13060533944508</v>
      </c>
      <c r="J466" s="308">
        <v>1625</v>
      </c>
      <c r="K466" s="308">
        <v>965</v>
      </c>
      <c r="L466" s="308">
        <v>80</v>
      </c>
      <c r="M466" s="308">
        <v>540</v>
      </c>
      <c r="N466" s="309">
        <v>0.3323076923076923</v>
      </c>
      <c r="O466" s="308">
        <v>30</v>
      </c>
      <c r="P466" s="308">
        <v>0</v>
      </c>
      <c r="Q466" s="308">
        <v>30</v>
      </c>
      <c r="R466" s="309">
        <v>1.8461538461538463E-2</v>
      </c>
      <c r="S466" s="308">
        <v>0</v>
      </c>
      <c r="T466" s="308">
        <v>0</v>
      </c>
      <c r="U466" s="308">
        <v>10</v>
      </c>
      <c r="V466" s="152" t="s">
        <v>6</v>
      </c>
    </row>
    <row r="467" spans="1:22" x14ac:dyDescent="0.2">
      <c r="A467" s="308" t="s">
        <v>528</v>
      </c>
      <c r="B467" s="308" t="s">
        <v>1195</v>
      </c>
      <c r="C467" s="308" t="s">
        <v>1158</v>
      </c>
      <c r="D467" s="308">
        <v>1.085</v>
      </c>
      <c r="E467" s="308">
        <v>3665</v>
      </c>
      <c r="F467" s="308">
        <v>1103</v>
      </c>
      <c r="G467" s="308">
        <v>1067</v>
      </c>
      <c r="H467" s="308">
        <v>3377.8801843317974</v>
      </c>
      <c r="I467" s="308">
        <v>1016.5898617511521</v>
      </c>
      <c r="J467" s="308">
        <v>1780</v>
      </c>
      <c r="K467" s="308">
        <v>1020</v>
      </c>
      <c r="L467" s="308">
        <v>160</v>
      </c>
      <c r="M467" s="308">
        <v>580</v>
      </c>
      <c r="N467" s="309">
        <v>0.3258426966292135</v>
      </c>
      <c r="O467" s="308">
        <v>15</v>
      </c>
      <c r="P467" s="308">
        <v>0</v>
      </c>
      <c r="Q467" s="308">
        <v>15</v>
      </c>
      <c r="R467" s="309">
        <v>8.4269662921348312E-3</v>
      </c>
      <c r="S467" s="308">
        <v>0</v>
      </c>
      <c r="T467" s="308">
        <v>0</v>
      </c>
      <c r="U467" s="308">
        <v>10</v>
      </c>
      <c r="V467" s="152" t="s">
        <v>6</v>
      </c>
    </row>
    <row r="468" spans="1:22" x14ac:dyDescent="0.2">
      <c r="A468" s="310" t="s">
        <v>529</v>
      </c>
      <c r="B468" s="310" t="s">
        <v>1195</v>
      </c>
      <c r="C468" s="310" t="s">
        <v>1158</v>
      </c>
      <c r="D468" s="310">
        <v>0.51240001678466796</v>
      </c>
      <c r="E468" s="310">
        <v>4693</v>
      </c>
      <c r="F468" s="310">
        <v>1776</v>
      </c>
      <c r="G468" s="310">
        <v>1615</v>
      </c>
      <c r="H468" s="310">
        <v>9158.8599654012032</v>
      </c>
      <c r="I468" s="310">
        <v>3466.0420410297329</v>
      </c>
      <c r="J468" s="310">
        <v>1645</v>
      </c>
      <c r="K468" s="310">
        <v>860</v>
      </c>
      <c r="L468" s="310">
        <v>125</v>
      </c>
      <c r="M468" s="310">
        <v>590</v>
      </c>
      <c r="N468" s="311">
        <v>0.35866261398176291</v>
      </c>
      <c r="O468" s="310">
        <v>55</v>
      </c>
      <c r="P468" s="310">
        <v>0</v>
      </c>
      <c r="Q468" s="310">
        <v>55</v>
      </c>
      <c r="R468" s="311">
        <v>3.3434650455927049E-2</v>
      </c>
      <c r="S468" s="310">
        <v>0</v>
      </c>
      <c r="T468" s="310">
        <v>0</v>
      </c>
      <c r="U468" s="310">
        <v>15</v>
      </c>
      <c r="V468" s="200" t="s">
        <v>5</v>
      </c>
    </row>
    <row r="469" spans="1:22" x14ac:dyDescent="0.2">
      <c r="A469" s="308" t="s">
        <v>530</v>
      </c>
      <c r="B469" s="308" t="s">
        <v>1195</v>
      </c>
      <c r="C469" s="308" t="s">
        <v>1158</v>
      </c>
      <c r="D469" s="308">
        <v>0.83410003662109378</v>
      </c>
      <c r="E469" s="308">
        <v>6218</v>
      </c>
      <c r="F469" s="308">
        <v>2992</v>
      </c>
      <c r="G469" s="308">
        <v>2785</v>
      </c>
      <c r="H469" s="308">
        <v>7454.7413103935014</v>
      </c>
      <c r="I469" s="308">
        <v>3587.0997106300024</v>
      </c>
      <c r="J469" s="308">
        <v>3205</v>
      </c>
      <c r="K469" s="308">
        <v>2005</v>
      </c>
      <c r="L469" s="308">
        <v>260</v>
      </c>
      <c r="M469" s="308">
        <v>810</v>
      </c>
      <c r="N469" s="309">
        <v>0.25273010920436817</v>
      </c>
      <c r="O469" s="308">
        <v>115</v>
      </c>
      <c r="P469" s="308">
        <v>0</v>
      </c>
      <c r="Q469" s="308">
        <v>115</v>
      </c>
      <c r="R469" s="309">
        <v>3.5881435257410298E-2</v>
      </c>
      <c r="S469" s="308">
        <v>0</v>
      </c>
      <c r="T469" s="308">
        <v>10</v>
      </c>
      <c r="U469" s="308">
        <v>10</v>
      </c>
      <c r="V469" s="152" t="s">
        <v>6</v>
      </c>
    </row>
    <row r="470" spans="1:22" x14ac:dyDescent="0.2">
      <c r="A470" s="310" t="s">
        <v>531</v>
      </c>
      <c r="B470" s="310" t="s">
        <v>1195</v>
      </c>
      <c r="C470" s="310" t="s">
        <v>1158</v>
      </c>
      <c r="D470" s="310">
        <v>2.268399963378906</v>
      </c>
      <c r="E470" s="310">
        <v>5393</v>
      </c>
      <c r="F470" s="310">
        <v>1964</v>
      </c>
      <c r="G470" s="310">
        <v>1927</v>
      </c>
      <c r="H470" s="310">
        <v>2377.4466968192114</v>
      </c>
      <c r="I470" s="310">
        <v>865.80851336045453</v>
      </c>
      <c r="J470" s="310">
        <v>1815</v>
      </c>
      <c r="K470" s="310">
        <v>830</v>
      </c>
      <c r="L470" s="310">
        <v>210</v>
      </c>
      <c r="M470" s="310">
        <v>665</v>
      </c>
      <c r="N470" s="311">
        <v>0.36639118457300274</v>
      </c>
      <c r="O470" s="310">
        <v>80</v>
      </c>
      <c r="P470" s="310">
        <v>0</v>
      </c>
      <c r="Q470" s="310">
        <v>80</v>
      </c>
      <c r="R470" s="311">
        <v>4.4077134986225897E-2</v>
      </c>
      <c r="S470" s="310">
        <v>0</v>
      </c>
      <c r="T470" s="310">
        <v>10</v>
      </c>
      <c r="U470" s="310">
        <v>15</v>
      </c>
      <c r="V470" s="200" t="s">
        <v>5</v>
      </c>
    </row>
    <row r="471" spans="1:22" x14ac:dyDescent="0.2">
      <c r="A471" s="308" t="s">
        <v>532</v>
      </c>
      <c r="B471" s="308" t="s">
        <v>1195</v>
      </c>
      <c r="C471" s="308" t="s">
        <v>1158</v>
      </c>
      <c r="D471" s="308">
        <v>2.9111999511718749</v>
      </c>
      <c r="E471" s="308">
        <v>5730</v>
      </c>
      <c r="F471" s="308">
        <v>1986</v>
      </c>
      <c r="G471" s="308">
        <v>1892</v>
      </c>
      <c r="H471" s="308">
        <v>1968.2605441420967</v>
      </c>
      <c r="I471" s="308">
        <v>682.19292158223459</v>
      </c>
      <c r="J471" s="308">
        <v>2385</v>
      </c>
      <c r="K471" s="308">
        <v>1530</v>
      </c>
      <c r="L471" s="308">
        <v>220</v>
      </c>
      <c r="M471" s="308">
        <v>580</v>
      </c>
      <c r="N471" s="309">
        <v>0.24318658280922431</v>
      </c>
      <c r="O471" s="308">
        <v>40</v>
      </c>
      <c r="P471" s="308">
        <v>0</v>
      </c>
      <c r="Q471" s="308">
        <v>40</v>
      </c>
      <c r="R471" s="309">
        <v>1.6771488469601678E-2</v>
      </c>
      <c r="S471" s="308">
        <v>10</v>
      </c>
      <c r="T471" s="308">
        <v>10</v>
      </c>
      <c r="U471" s="308">
        <v>0</v>
      </c>
      <c r="V471" s="152" t="s">
        <v>6</v>
      </c>
    </row>
    <row r="472" spans="1:22" x14ac:dyDescent="0.2">
      <c r="A472" s="308" t="s">
        <v>533</v>
      </c>
      <c r="B472" s="308" t="s">
        <v>1195</v>
      </c>
      <c r="C472" s="308" t="s">
        <v>1158</v>
      </c>
      <c r="D472" s="308">
        <v>0.74059997558593749</v>
      </c>
      <c r="E472" s="308">
        <v>2984</v>
      </c>
      <c r="F472" s="308">
        <v>1026</v>
      </c>
      <c r="G472" s="308">
        <v>959</v>
      </c>
      <c r="H472" s="308">
        <v>4029.1656742753207</v>
      </c>
      <c r="I472" s="308">
        <v>1385.3632646804556</v>
      </c>
      <c r="J472" s="308">
        <v>1395</v>
      </c>
      <c r="K472" s="308">
        <v>775</v>
      </c>
      <c r="L472" s="308">
        <v>140</v>
      </c>
      <c r="M472" s="308">
        <v>425</v>
      </c>
      <c r="N472" s="309">
        <v>0.30465949820788529</v>
      </c>
      <c r="O472" s="308">
        <v>35</v>
      </c>
      <c r="P472" s="308">
        <v>10</v>
      </c>
      <c r="Q472" s="308">
        <v>45</v>
      </c>
      <c r="R472" s="309">
        <v>3.2258064516129031E-2</v>
      </c>
      <c r="S472" s="308">
        <v>0</v>
      </c>
      <c r="T472" s="308">
        <v>0</v>
      </c>
      <c r="U472" s="308">
        <v>0</v>
      </c>
      <c r="V472" s="152" t="s">
        <v>6</v>
      </c>
    </row>
    <row r="473" spans="1:22" x14ac:dyDescent="0.2">
      <c r="A473" s="308" t="s">
        <v>534</v>
      </c>
      <c r="B473" s="308" t="s">
        <v>1195</v>
      </c>
      <c r="C473" s="308" t="s">
        <v>1158</v>
      </c>
      <c r="D473" s="308">
        <v>1.563699951171875</v>
      </c>
      <c r="E473" s="308">
        <v>6400</v>
      </c>
      <c r="F473" s="308">
        <v>2086</v>
      </c>
      <c r="G473" s="308">
        <v>1980</v>
      </c>
      <c r="H473" s="308">
        <v>4092.8568138687242</v>
      </c>
      <c r="I473" s="308">
        <v>1334.0155177703373</v>
      </c>
      <c r="J473" s="308">
        <v>2725</v>
      </c>
      <c r="K473" s="308">
        <v>1600</v>
      </c>
      <c r="L473" s="308">
        <v>210</v>
      </c>
      <c r="M473" s="308">
        <v>825</v>
      </c>
      <c r="N473" s="309">
        <v>0.30275229357798167</v>
      </c>
      <c r="O473" s="308">
        <v>75</v>
      </c>
      <c r="P473" s="308">
        <v>0</v>
      </c>
      <c r="Q473" s="308">
        <v>75</v>
      </c>
      <c r="R473" s="309">
        <v>2.7522935779816515E-2</v>
      </c>
      <c r="S473" s="308">
        <v>0</v>
      </c>
      <c r="T473" s="308">
        <v>0</v>
      </c>
      <c r="U473" s="308">
        <v>15</v>
      </c>
      <c r="V473" s="152" t="s">
        <v>6</v>
      </c>
    </row>
    <row r="474" spans="1:22" x14ac:dyDescent="0.2">
      <c r="A474" s="308" t="s">
        <v>535</v>
      </c>
      <c r="B474" s="308" t="s">
        <v>1195</v>
      </c>
      <c r="C474" s="308" t="s">
        <v>1158</v>
      </c>
      <c r="D474" s="308">
        <v>1.3936000061035156</v>
      </c>
      <c r="E474" s="308">
        <v>6176</v>
      </c>
      <c r="F474" s="308">
        <v>2146</v>
      </c>
      <c r="G474" s="308">
        <v>2072</v>
      </c>
      <c r="H474" s="308">
        <v>4431.6876958604516</v>
      </c>
      <c r="I474" s="308">
        <v>1539.8966637494379</v>
      </c>
      <c r="J474" s="308">
        <v>2775</v>
      </c>
      <c r="K474" s="308">
        <v>1500</v>
      </c>
      <c r="L474" s="308">
        <v>230</v>
      </c>
      <c r="M474" s="308">
        <v>905</v>
      </c>
      <c r="N474" s="309">
        <v>0.32612612612612613</v>
      </c>
      <c r="O474" s="308">
        <v>90</v>
      </c>
      <c r="P474" s="308">
        <v>10</v>
      </c>
      <c r="Q474" s="308">
        <v>100</v>
      </c>
      <c r="R474" s="309">
        <v>3.6036036036036036E-2</v>
      </c>
      <c r="S474" s="308">
        <v>0</v>
      </c>
      <c r="T474" s="308">
        <v>0</v>
      </c>
      <c r="U474" s="308">
        <v>40</v>
      </c>
      <c r="V474" s="152" t="s">
        <v>6</v>
      </c>
    </row>
    <row r="475" spans="1:22" x14ac:dyDescent="0.2">
      <c r="A475" s="308" t="s">
        <v>536</v>
      </c>
      <c r="B475" s="308" t="s">
        <v>1195</v>
      </c>
      <c r="C475" s="308" t="s">
        <v>1158</v>
      </c>
      <c r="D475" s="308">
        <v>0.75260002136230464</v>
      </c>
      <c r="E475" s="308">
        <v>4875</v>
      </c>
      <c r="F475" s="308">
        <v>1379</v>
      </c>
      <c r="G475" s="308">
        <v>1350</v>
      </c>
      <c r="H475" s="308">
        <v>6477.5443284941866</v>
      </c>
      <c r="I475" s="308">
        <v>1832.3145905627657</v>
      </c>
      <c r="J475" s="308">
        <v>2015</v>
      </c>
      <c r="K475" s="308">
        <v>1050</v>
      </c>
      <c r="L475" s="308">
        <v>245</v>
      </c>
      <c r="M475" s="308">
        <v>660</v>
      </c>
      <c r="N475" s="309">
        <v>0.32754342431761785</v>
      </c>
      <c r="O475" s="308">
        <v>30</v>
      </c>
      <c r="P475" s="308">
        <v>0</v>
      </c>
      <c r="Q475" s="308">
        <v>30</v>
      </c>
      <c r="R475" s="309">
        <v>1.488833746898263E-2</v>
      </c>
      <c r="S475" s="308">
        <v>0</v>
      </c>
      <c r="T475" s="308">
        <v>0</v>
      </c>
      <c r="U475" s="308">
        <v>25</v>
      </c>
      <c r="V475" s="152" t="s">
        <v>6</v>
      </c>
    </row>
    <row r="476" spans="1:22" x14ac:dyDescent="0.2">
      <c r="A476" s="308" t="s">
        <v>537</v>
      </c>
      <c r="B476" s="308" t="s">
        <v>1195</v>
      </c>
      <c r="C476" s="308" t="s">
        <v>1158</v>
      </c>
      <c r="D476" s="308">
        <v>1.0370999908447265</v>
      </c>
      <c r="E476" s="308">
        <v>3466</v>
      </c>
      <c r="F476" s="308">
        <v>1210</v>
      </c>
      <c r="G476" s="308">
        <v>1172</v>
      </c>
      <c r="H476" s="308">
        <v>3342.0114073831151</v>
      </c>
      <c r="I476" s="308">
        <v>1166.7148883247457</v>
      </c>
      <c r="J476" s="308">
        <v>1515</v>
      </c>
      <c r="K476" s="308">
        <v>975</v>
      </c>
      <c r="L476" s="308">
        <v>85</v>
      </c>
      <c r="M476" s="308">
        <v>420</v>
      </c>
      <c r="N476" s="309">
        <v>0.27722772277227725</v>
      </c>
      <c r="O476" s="308">
        <v>25</v>
      </c>
      <c r="P476" s="308">
        <v>0</v>
      </c>
      <c r="Q476" s="308">
        <v>25</v>
      </c>
      <c r="R476" s="309">
        <v>1.65016501650165E-2</v>
      </c>
      <c r="S476" s="308">
        <v>0</v>
      </c>
      <c r="T476" s="308">
        <v>0</v>
      </c>
      <c r="U476" s="308">
        <v>15</v>
      </c>
      <c r="V476" s="152" t="s">
        <v>6</v>
      </c>
    </row>
    <row r="477" spans="1:22" x14ac:dyDescent="0.2">
      <c r="A477" s="308" t="s">
        <v>538</v>
      </c>
      <c r="B477" s="308" t="s">
        <v>1195</v>
      </c>
      <c r="C477" s="308" t="s">
        <v>1158</v>
      </c>
      <c r="D477" s="308">
        <v>2.4480000305175782</v>
      </c>
      <c r="E477" s="308">
        <v>8020</v>
      </c>
      <c r="F477" s="308">
        <v>3769</v>
      </c>
      <c r="G477" s="308">
        <v>3399</v>
      </c>
      <c r="H477" s="308">
        <v>3276.1437500081811</v>
      </c>
      <c r="I477" s="308">
        <v>1539.6241638130716</v>
      </c>
      <c r="J477" s="308">
        <v>3405</v>
      </c>
      <c r="K477" s="308">
        <v>1925</v>
      </c>
      <c r="L477" s="308">
        <v>280</v>
      </c>
      <c r="M477" s="308">
        <v>1030</v>
      </c>
      <c r="N477" s="309">
        <v>0.30249632892804701</v>
      </c>
      <c r="O477" s="308">
        <v>120</v>
      </c>
      <c r="P477" s="308">
        <v>15</v>
      </c>
      <c r="Q477" s="308">
        <v>135</v>
      </c>
      <c r="R477" s="309">
        <v>3.9647577092511016E-2</v>
      </c>
      <c r="S477" s="308">
        <v>0</v>
      </c>
      <c r="T477" s="308">
        <v>0</v>
      </c>
      <c r="U477" s="308">
        <v>35</v>
      </c>
      <c r="V477" s="152" t="s">
        <v>6</v>
      </c>
    </row>
    <row r="478" spans="1:22" x14ac:dyDescent="0.2">
      <c r="A478" s="308" t="s">
        <v>539</v>
      </c>
      <c r="B478" s="308" t="s">
        <v>1195</v>
      </c>
      <c r="C478" s="308" t="s">
        <v>1158</v>
      </c>
      <c r="D478" s="308">
        <v>2.4500999450683594</v>
      </c>
      <c r="E478" s="308">
        <v>7333</v>
      </c>
      <c r="F478" s="308">
        <v>2396</v>
      </c>
      <c r="G478" s="308">
        <v>2300</v>
      </c>
      <c r="H478" s="308">
        <v>2992.9391308138675</v>
      </c>
      <c r="I478" s="308">
        <v>977.91929052639114</v>
      </c>
      <c r="J478" s="308">
        <v>2825</v>
      </c>
      <c r="K478" s="308">
        <v>1540</v>
      </c>
      <c r="L478" s="308">
        <v>205</v>
      </c>
      <c r="M478" s="308">
        <v>915</v>
      </c>
      <c r="N478" s="309">
        <v>0.32389380530973449</v>
      </c>
      <c r="O478" s="308">
        <v>140</v>
      </c>
      <c r="P478" s="308">
        <v>0</v>
      </c>
      <c r="Q478" s="308">
        <v>140</v>
      </c>
      <c r="R478" s="309">
        <v>4.9557522123893805E-2</v>
      </c>
      <c r="S478" s="308">
        <v>10</v>
      </c>
      <c r="T478" s="308">
        <v>10</v>
      </c>
      <c r="U478" s="308">
        <v>20</v>
      </c>
      <c r="V478" s="152" t="s">
        <v>6</v>
      </c>
    </row>
    <row r="479" spans="1:22" x14ac:dyDescent="0.2">
      <c r="A479" s="310" t="s">
        <v>540</v>
      </c>
      <c r="B479" s="310" t="s">
        <v>1195</v>
      </c>
      <c r="C479" s="310" t="s">
        <v>1158</v>
      </c>
      <c r="D479" s="310">
        <v>1.7538000488281249</v>
      </c>
      <c r="E479" s="310">
        <v>10185</v>
      </c>
      <c r="F479" s="310">
        <v>3798</v>
      </c>
      <c r="G479" s="310">
        <v>3595</v>
      </c>
      <c r="H479" s="310">
        <v>5807.3895064637127</v>
      </c>
      <c r="I479" s="310">
        <v>2165.583244531093</v>
      </c>
      <c r="J479" s="310">
        <v>4395</v>
      </c>
      <c r="K479" s="310">
        <v>2215</v>
      </c>
      <c r="L479" s="310">
        <v>290</v>
      </c>
      <c r="M479" s="310">
        <v>1580</v>
      </c>
      <c r="N479" s="311">
        <v>0.35949943117178612</v>
      </c>
      <c r="O479" s="310">
        <v>290</v>
      </c>
      <c r="P479" s="310">
        <v>0</v>
      </c>
      <c r="Q479" s="310">
        <v>290</v>
      </c>
      <c r="R479" s="311">
        <v>6.5984072810011382E-2</v>
      </c>
      <c r="S479" s="310">
        <v>0</v>
      </c>
      <c r="T479" s="310">
        <v>0</v>
      </c>
      <c r="U479" s="310">
        <v>10</v>
      </c>
      <c r="V479" s="200" t="s">
        <v>5</v>
      </c>
    </row>
    <row r="480" spans="1:22" x14ac:dyDescent="0.2">
      <c r="A480" s="308" t="s">
        <v>541</v>
      </c>
      <c r="B480" s="308" t="s">
        <v>1195</v>
      </c>
      <c r="C480" s="308" t="s">
        <v>1158</v>
      </c>
      <c r="D480" s="308">
        <v>2.2755000305175783</v>
      </c>
      <c r="E480" s="308">
        <v>4786</v>
      </c>
      <c r="F480" s="308">
        <v>1667</v>
      </c>
      <c r="G480" s="308">
        <v>1586</v>
      </c>
      <c r="H480" s="308">
        <v>2103.2739775052391</v>
      </c>
      <c r="I480" s="308">
        <v>732.58623495637983</v>
      </c>
      <c r="J480" s="308">
        <v>2150</v>
      </c>
      <c r="K480" s="308">
        <v>1140</v>
      </c>
      <c r="L480" s="308">
        <v>175</v>
      </c>
      <c r="M480" s="308">
        <v>670</v>
      </c>
      <c r="N480" s="309">
        <v>0.3116279069767442</v>
      </c>
      <c r="O480" s="308">
        <v>130</v>
      </c>
      <c r="P480" s="308">
        <v>10</v>
      </c>
      <c r="Q480" s="308">
        <v>140</v>
      </c>
      <c r="R480" s="309">
        <v>6.5116279069767441E-2</v>
      </c>
      <c r="S480" s="308">
        <v>0</v>
      </c>
      <c r="T480" s="308">
        <v>10</v>
      </c>
      <c r="U480" s="308">
        <v>15</v>
      </c>
      <c r="V480" s="152" t="s">
        <v>6</v>
      </c>
    </row>
    <row r="481" spans="1:22" x14ac:dyDescent="0.2">
      <c r="A481" s="310" t="s">
        <v>542</v>
      </c>
      <c r="B481" s="310" t="s">
        <v>1195</v>
      </c>
      <c r="C481" s="310" t="s">
        <v>1158</v>
      </c>
      <c r="D481" s="310">
        <v>0.85499999999999998</v>
      </c>
      <c r="E481" s="310">
        <v>3890</v>
      </c>
      <c r="F481" s="310">
        <v>1389</v>
      </c>
      <c r="G481" s="310">
        <v>1315</v>
      </c>
      <c r="H481" s="310">
        <v>4549.707602339181</v>
      </c>
      <c r="I481" s="310">
        <v>1624.5614035087719</v>
      </c>
      <c r="J481" s="310">
        <v>1565</v>
      </c>
      <c r="K481" s="310">
        <v>775</v>
      </c>
      <c r="L481" s="310">
        <v>100</v>
      </c>
      <c r="M481" s="310">
        <v>585</v>
      </c>
      <c r="N481" s="311">
        <v>0.37380191693290737</v>
      </c>
      <c r="O481" s="310">
        <v>80</v>
      </c>
      <c r="P481" s="310">
        <v>0</v>
      </c>
      <c r="Q481" s="310">
        <v>80</v>
      </c>
      <c r="R481" s="311">
        <v>5.1118210862619806E-2</v>
      </c>
      <c r="S481" s="310">
        <v>0</v>
      </c>
      <c r="T481" s="310">
        <v>0</v>
      </c>
      <c r="U481" s="310">
        <v>15</v>
      </c>
      <c r="V481" s="200" t="s">
        <v>5</v>
      </c>
    </row>
    <row r="482" spans="1:22" x14ac:dyDescent="0.2">
      <c r="A482" s="308" t="s">
        <v>543</v>
      </c>
      <c r="B482" s="308" t="s">
        <v>1195</v>
      </c>
      <c r="C482" s="308" t="s">
        <v>1158</v>
      </c>
      <c r="D482" s="308">
        <v>3.705899963378906</v>
      </c>
      <c r="E482" s="308">
        <v>6951</v>
      </c>
      <c r="F482" s="308">
        <v>2528</v>
      </c>
      <c r="G482" s="308">
        <v>2398</v>
      </c>
      <c r="H482" s="308">
        <v>1875.6577534981081</v>
      </c>
      <c r="I482" s="308">
        <v>682.15548854024132</v>
      </c>
      <c r="J482" s="308">
        <v>2945</v>
      </c>
      <c r="K482" s="308">
        <v>1855</v>
      </c>
      <c r="L482" s="308">
        <v>215</v>
      </c>
      <c r="M482" s="308">
        <v>820</v>
      </c>
      <c r="N482" s="309">
        <v>0.27843803056027167</v>
      </c>
      <c r="O482" s="308">
        <v>25</v>
      </c>
      <c r="P482" s="308">
        <v>10</v>
      </c>
      <c r="Q482" s="308">
        <v>35</v>
      </c>
      <c r="R482" s="309">
        <v>1.1884550084889643E-2</v>
      </c>
      <c r="S482" s="308">
        <v>0</v>
      </c>
      <c r="T482" s="308">
        <v>0</v>
      </c>
      <c r="U482" s="308">
        <v>10</v>
      </c>
      <c r="V482" s="152" t="s">
        <v>6</v>
      </c>
    </row>
    <row r="483" spans="1:22" x14ac:dyDescent="0.2">
      <c r="A483" s="308" t="s">
        <v>544</v>
      </c>
      <c r="B483" s="308" t="s">
        <v>1195</v>
      </c>
      <c r="C483" s="308" t="s">
        <v>1158</v>
      </c>
      <c r="D483" s="308">
        <v>1.3233000183105468</v>
      </c>
      <c r="E483" s="308">
        <v>4256</v>
      </c>
      <c r="F483" s="308">
        <v>1510</v>
      </c>
      <c r="G483" s="308">
        <v>1450</v>
      </c>
      <c r="H483" s="308">
        <v>3216.2018749411209</v>
      </c>
      <c r="I483" s="308">
        <v>1141.0866614570236</v>
      </c>
      <c r="J483" s="308">
        <v>2005</v>
      </c>
      <c r="K483" s="308">
        <v>1295</v>
      </c>
      <c r="L483" s="308">
        <v>165</v>
      </c>
      <c r="M483" s="308">
        <v>465</v>
      </c>
      <c r="N483" s="309">
        <v>0.23192019950124687</v>
      </c>
      <c r="O483" s="308">
        <v>60</v>
      </c>
      <c r="P483" s="308">
        <v>15</v>
      </c>
      <c r="Q483" s="308">
        <v>75</v>
      </c>
      <c r="R483" s="309">
        <v>3.7406483790523692E-2</v>
      </c>
      <c r="S483" s="308">
        <v>0</v>
      </c>
      <c r="T483" s="308">
        <v>0</v>
      </c>
      <c r="U483" s="308">
        <v>10</v>
      </c>
      <c r="V483" s="152" t="s">
        <v>6</v>
      </c>
    </row>
    <row r="484" spans="1:22" x14ac:dyDescent="0.2">
      <c r="A484" s="308" t="s">
        <v>545</v>
      </c>
      <c r="B484" s="308" t="s">
        <v>1195</v>
      </c>
      <c r="C484" s="308" t="s">
        <v>1158</v>
      </c>
      <c r="D484" s="308">
        <v>0.95819999694824221</v>
      </c>
      <c r="E484" s="308">
        <v>4544</v>
      </c>
      <c r="F484" s="308">
        <v>1880</v>
      </c>
      <c r="G484" s="308">
        <v>1720</v>
      </c>
      <c r="H484" s="308">
        <v>4742.2250203215635</v>
      </c>
      <c r="I484" s="308">
        <v>1962.0121122809285</v>
      </c>
      <c r="J484" s="308">
        <v>2050</v>
      </c>
      <c r="K484" s="308">
        <v>1225</v>
      </c>
      <c r="L484" s="308">
        <v>145</v>
      </c>
      <c r="M484" s="308">
        <v>615</v>
      </c>
      <c r="N484" s="309">
        <v>0.3</v>
      </c>
      <c r="O484" s="308">
        <v>25</v>
      </c>
      <c r="P484" s="308">
        <v>15</v>
      </c>
      <c r="Q484" s="308">
        <v>40</v>
      </c>
      <c r="R484" s="309">
        <v>1.9512195121951219E-2</v>
      </c>
      <c r="S484" s="308">
        <v>0</v>
      </c>
      <c r="T484" s="308">
        <v>10</v>
      </c>
      <c r="U484" s="308">
        <v>10</v>
      </c>
      <c r="V484" s="152" t="s">
        <v>6</v>
      </c>
    </row>
    <row r="485" spans="1:22" x14ac:dyDescent="0.2">
      <c r="A485" s="308" t="s">
        <v>546</v>
      </c>
      <c r="B485" s="308" t="s">
        <v>1195</v>
      </c>
      <c r="C485" s="308" t="s">
        <v>1158</v>
      </c>
      <c r="D485" s="308">
        <v>1.2024999999999999</v>
      </c>
      <c r="E485" s="308">
        <v>4897</v>
      </c>
      <c r="F485" s="308">
        <v>1663</v>
      </c>
      <c r="G485" s="308">
        <v>1614</v>
      </c>
      <c r="H485" s="308">
        <v>4072.3492723492727</v>
      </c>
      <c r="I485" s="308">
        <v>1382.952182952183</v>
      </c>
      <c r="J485" s="308">
        <v>2305</v>
      </c>
      <c r="K485" s="308">
        <v>1325</v>
      </c>
      <c r="L485" s="308">
        <v>210</v>
      </c>
      <c r="M485" s="308">
        <v>690</v>
      </c>
      <c r="N485" s="309">
        <v>0.29934924078091107</v>
      </c>
      <c r="O485" s="308">
        <v>70</v>
      </c>
      <c r="P485" s="308">
        <v>0</v>
      </c>
      <c r="Q485" s="308">
        <v>70</v>
      </c>
      <c r="R485" s="309">
        <v>3.0368763557483729E-2</v>
      </c>
      <c r="S485" s="308">
        <v>0</v>
      </c>
      <c r="T485" s="308">
        <v>0</v>
      </c>
      <c r="U485" s="308">
        <v>10</v>
      </c>
      <c r="V485" s="152" t="s">
        <v>6</v>
      </c>
    </row>
    <row r="486" spans="1:22" x14ac:dyDescent="0.2">
      <c r="A486" s="310" t="s">
        <v>547</v>
      </c>
      <c r="B486" s="310" t="s">
        <v>1195</v>
      </c>
      <c r="C486" s="310" t="s">
        <v>1158</v>
      </c>
      <c r="D486" s="310">
        <v>0.8122000122070312</v>
      </c>
      <c r="E486" s="310">
        <v>3274</v>
      </c>
      <c r="F486" s="310">
        <v>1077</v>
      </c>
      <c r="G486" s="310">
        <v>1038</v>
      </c>
      <c r="H486" s="310">
        <v>4031.0267800949646</v>
      </c>
      <c r="I486" s="310">
        <v>1326.0280519738171</v>
      </c>
      <c r="J486" s="310">
        <v>1500</v>
      </c>
      <c r="K486" s="310">
        <v>760</v>
      </c>
      <c r="L486" s="310">
        <v>145</v>
      </c>
      <c r="M486" s="310">
        <v>525</v>
      </c>
      <c r="N486" s="311">
        <v>0.35</v>
      </c>
      <c r="O486" s="310">
        <v>40</v>
      </c>
      <c r="P486" s="310">
        <v>20</v>
      </c>
      <c r="Q486" s="310">
        <v>60</v>
      </c>
      <c r="R486" s="311">
        <v>0.04</v>
      </c>
      <c r="S486" s="310">
        <v>0</v>
      </c>
      <c r="T486" s="310">
        <v>10</v>
      </c>
      <c r="U486" s="310">
        <v>0</v>
      </c>
      <c r="V486" s="200" t="s">
        <v>5</v>
      </c>
    </row>
    <row r="487" spans="1:22" x14ac:dyDescent="0.2">
      <c r="A487" s="308" t="s">
        <v>548</v>
      </c>
      <c r="B487" s="308" t="s">
        <v>1195</v>
      </c>
      <c r="C487" s="308" t="s">
        <v>1158</v>
      </c>
      <c r="D487" s="308">
        <v>0.80769996643066411</v>
      </c>
      <c r="E487" s="308">
        <v>4186</v>
      </c>
      <c r="F487" s="308">
        <v>1697</v>
      </c>
      <c r="G487" s="308">
        <v>1627</v>
      </c>
      <c r="H487" s="308">
        <v>5182.6175238046653</v>
      </c>
      <c r="I487" s="308">
        <v>2101.027696583019</v>
      </c>
      <c r="J487" s="308">
        <v>1655</v>
      </c>
      <c r="K487" s="308">
        <v>865</v>
      </c>
      <c r="L487" s="308">
        <v>210</v>
      </c>
      <c r="M487" s="308">
        <v>495</v>
      </c>
      <c r="N487" s="309">
        <v>0.29909365558912387</v>
      </c>
      <c r="O487" s="308">
        <v>65</v>
      </c>
      <c r="P487" s="308">
        <v>15</v>
      </c>
      <c r="Q487" s="308">
        <v>80</v>
      </c>
      <c r="R487" s="309">
        <v>4.8338368580060423E-2</v>
      </c>
      <c r="S487" s="308">
        <v>10</v>
      </c>
      <c r="T487" s="308">
        <v>0</v>
      </c>
      <c r="U487" s="308">
        <v>10</v>
      </c>
      <c r="V487" s="152" t="s">
        <v>6</v>
      </c>
    </row>
    <row r="488" spans="1:22" x14ac:dyDescent="0.2">
      <c r="A488" s="308" t="s">
        <v>549</v>
      </c>
      <c r="B488" s="308" t="s">
        <v>1195</v>
      </c>
      <c r="C488" s="308" t="s">
        <v>1158</v>
      </c>
      <c r="D488" s="308">
        <v>0.95389999389648439</v>
      </c>
      <c r="E488" s="308">
        <v>6150</v>
      </c>
      <c r="F488" s="308">
        <v>2586</v>
      </c>
      <c r="G488" s="308">
        <v>2513</v>
      </c>
      <c r="H488" s="308">
        <v>6447.2167306328629</v>
      </c>
      <c r="I488" s="308">
        <v>2710.9760106368431</v>
      </c>
      <c r="J488" s="308">
        <v>2460</v>
      </c>
      <c r="K488" s="308">
        <v>1390</v>
      </c>
      <c r="L488" s="308">
        <v>205</v>
      </c>
      <c r="M488" s="308">
        <v>715</v>
      </c>
      <c r="N488" s="309">
        <v>0.29065040650406504</v>
      </c>
      <c r="O488" s="308">
        <v>130</v>
      </c>
      <c r="P488" s="308">
        <v>0</v>
      </c>
      <c r="Q488" s="308">
        <v>130</v>
      </c>
      <c r="R488" s="309">
        <v>5.2845528455284556E-2</v>
      </c>
      <c r="S488" s="308">
        <v>0</v>
      </c>
      <c r="T488" s="308">
        <v>0</v>
      </c>
      <c r="U488" s="308">
        <v>15</v>
      </c>
      <c r="V488" s="152" t="s">
        <v>6</v>
      </c>
    </row>
    <row r="489" spans="1:22" x14ac:dyDescent="0.2">
      <c r="A489" s="308" t="s">
        <v>550</v>
      </c>
      <c r="B489" s="308" t="s">
        <v>1195</v>
      </c>
      <c r="C489" s="308" t="s">
        <v>1158</v>
      </c>
      <c r="D489" s="308">
        <v>0.61060001373291017</v>
      </c>
      <c r="E489" s="308">
        <v>1961</v>
      </c>
      <c r="F489" s="308">
        <v>695</v>
      </c>
      <c r="G489" s="308">
        <v>690</v>
      </c>
      <c r="H489" s="308">
        <v>3211.5950800777159</v>
      </c>
      <c r="I489" s="308">
        <v>1138.2246714196901</v>
      </c>
      <c r="J489" s="308">
        <v>850</v>
      </c>
      <c r="K489" s="308">
        <v>610</v>
      </c>
      <c r="L489" s="308">
        <v>70</v>
      </c>
      <c r="M489" s="308">
        <v>145</v>
      </c>
      <c r="N489" s="309">
        <v>0.17058823529411765</v>
      </c>
      <c r="O489" s="308">
        <v>10</v>
      </c>
      <c r="P489" s="308">
        <v>10</v>
      </c>
      <c r="Q489" s="308">
        <v>20</v>
      </c>
      <c r="R489" s="309">
        <v>2.3529411764705882E-2</v>
      </c>
      <c r="S489" s="308">
        <v>0</v>
      </c>
      <c r="T489" s="308">
        <v>0</v>
      </c>
      <c r="U489" s="308">
        <v>0</v>
      </c>
      <c r="V489" s="152" t="s">
        <v>6</v>
      </c>
    </row>
    <row r="490" spans="1:22" x14ac:dyDescent="0.2">
      <c r="A490" s="310" t="s">
        <v>551</v>
      </c>
      <c r="B490" s="310" t="s">
        <v>1195</v>
      </c>
      <c r="C490" s="310" t="s">
        <v>1158</v>
      </c>
      <c r="D490" s="310">
        <v>0.81089996337890624</v>
      </c>
      <c r="E490" s="310">
        <v>5342</v>
      </c>
      <c r="F490" s="310">
        <v>1900</v>
      </c>
      <c r="G490" s="310">
        <v>1845</v>
      </c>
      <c r="H490" s="310">
        <v>6587.7423125543583</v>
      </c>
      <c r="I490" s="310">
        <v>2343.0757008336354</v>
      </c>
      <c r="J490" s="310">
        <v>1945</v>
      </c>
      <c r="K490" s="310">
        <v>1080</v>
      </c>
      <c r="L490" s="310">
        <v>140</v>
      </c>
      <c r="M490" s="310">
        <v>650</v>
      </c>
      <c r="N490" s="311">
        <v>0.33419023136246789</v>
      </c>
      <c r="O490" s="310">
        <v>70</v>
      </c>
      <c r="P490" s="310">
        <v>0</v>
      </c>
      <c r="Q490" s="310">
        <v>70</v>
      </c>
      <c r="R490" s="311">
        <v>3.5989717223650387E-2</v>
      </c>
      <c r="S490" s="310">
        <v>0</v>
      </c>
      <c r="T490" s="310">
        <v>0</v>
      </c>
      <c r="U490" s="310">
        <v>0</v>
      </c>
      <c r="V490" s="200" t="s">
        <v>5</v>
      </c>
    </row>
    <row r="491" spans="1:22" x14ac:dyDescent="0.2">
      <c r="A491" s="310" t="s">
        <v>552</v>
      </c>
      <c r="B491" s="310" t="s">
        <v>1195</v>
      </c>
      <c r="C491" s="310" t="s">
        <v>1158</v>
      </c>
      <c r="D491" s="310">
        <v>0.92410003662109375</v>
      </c>
      <c r="E491" s="310">
        <v>5598</v>
      </c>
      <c r="F491" s="310">
        <v>1661</v>
      </c>
      <c r="G491" s="310">
        <v>1640</v>
      </c>
      <c r="H491" s="310">
        <v>6057.7857138375302</v>
      </c>
      <c r="I491" s="310">
        <v>1797.4244499257122</v>
      </c>
      <c r="J491" s="310">
        <v>2545</v>
      </c>
      <c r="K491" s="310">
        <v>1295</v>
      </c>
      <c r="L491" s="310">
        <v>315</v>
      </c>
      <c r="M491" s="310">
        <v>880</v>
      </c>
      <c r="N491" s="311">
        <v>0.34577603143418467</v>
      </c>
      <c r="O491" s="310">
        <v>35</v>
      </c>
      <c r="P491" s="310">
        <v>15</v>
      </c>
      <c r="Q491" s="310">
        <v>50</v>
      </c>
      <c r="R491" s="311">
        <v>1.9646365422396856E-2</v>
      </c>
      <c r="S491" s="310">
        <v>0</v>
      </c>
      <c r="T491" s="310">
        <v>0</v>
      </c>
      <c r="U491" s="310">
        <v>0</v>
      </c>
      <c r="V491" s="200" t="s">
        <v>5</v>
      </c>
    </row>
    <row r="492" spans="1:22" x14ac:dyDescent="0.2">
      <c r="A492" s="308" t="s">
        <v>553</v>
      </c>
      <c r="B492" s="308" t="s">
        <v>1195</v>
      </c>
      <c r="C492" s="308" t="s">
        <v>1158</v>
      </c>
      <c r="D492" s="308">
        <v>1.1299999999999999</v>
      </c>
      <c r="E492" s="308">
        <v>7379</v>
      </c>
      <c r="F492" s="308">
        <v>2776</v>
      </c>
      <c r="G492" s="308">
        <v>2718</v>
      </c>
      <c r="H492" s="308">
        <v>6530.0884955752217</v>
      </c>
      <c r="I492" s="308">
        <v>2456.6371681415931</v>
      </c>
      <c r="J492" s="308">
        <v>3115</v>
      </c>
      <c r="K492" s="308">
        <v>1775</v>
      </c>
      <c r="L492" s="308">
        <v>250</v>
      </c>
      <c r="M492" s="308">
        <v>1005</v>
      </c>
      <c r="N492" s="309">
        <v>0.32263242375601925</v>
      </c>
      <c r="O492" s="308">
        <v>40</v>
      </c>
      <c r="P492" s="308">
        <v>20</v>
      </c>
      <c r="Q492" s="308">
        <v>60</v>
      </c>
      <c r="R492" s="309">
        <v>1.9261637239165328E-2</v>
      </c>
      <c r="S492" s="308">
        <v>0</v>
      </c>
      <c r="T492" s="308">
        <v>10</v>
      </c>
      <c r="U492" s="308">
        <v>20</v>
      </c>
      <c r="V492" s="152" t="s">
        <v>6</v>
      </c>
    </row>
    <row r="493" spans="1:22" x14ac:dyDescent="0.2">
      <c r="A493" s="308" t="s">
        <v>554</v>
      </c>
      <c r="B493" s="308" t="s">
        <v>1195</v>
      </c>
      <c r="C493" s="308" t="s">
        <v>1158</v>
      </c>
      <c r="D493" s="308">
        <v>1.043499984741211</v>
      </c>
      <c r="E493" s="308">
        <v>5346</v>
      </c>
      <c r="F493" s="308">
        <v>1667</v>
      </c>
      <c r="G493" s="308">
        <v>1586</v>
      </c>
      <c r="H493" s="308">
        <v>5123.1433427627826</v>
      </c>
      <c r="I493" s="308">
        <v>1597.5084086018628</v>
      </c>
      <c r="J493" s="308">
        <v>2055</v>
      </c>
      <c r="K493" s="308">
        <v>1180</v>
      </c>
      <c r="L493" s="308">
        <v>195</v>
      </c>
      <c r="M493" s="308">
        <v>605</v>
      </c>
      <c r="N493" s="309">
        <v>0.2944038929440389</v>
      </c>
      <c r="O493" s="308">
        <v>35</v>
      </c>
      <c r="P493" s="308">
        <v>0</v>
      </c>
      <c r="Q493" s="308">
        <v>35</v>
      </c>
      <c r="R493" s="309">
        <v>1.7031630170316302E-2</v>
      </c>
      <c r="S493" s="308">
        <v>0</v>
      </c>
      <c r="T493" s="308">
        <v>0</v>
      </c>
      <c r="U493" s="308">
        <v>40</v>
      </c>
      <c r="V493" s="152" t="s">
        <v>6</v>
      </c>
    </row>
    <row r="494" spans="1:22" x14ac:dyDescent="0.2">
      <c r="A494" s="308" t="s">
        <v>555</v>
      </c>
      <c r="B494" s="308" t="s">
        <v>1195</v>
      </c>
      <c r="C494" s="308" t="s">
        <v>1158</v>
      </c>
      <c r="D494" s="308">
        <v>0.8641000366210938</v>
      </c>
      <c r="E494" s="308">
        <v>5319</v>
      </c>
      <c r="F494" s="308">
        <v>1644</v>
      </c>
      <c r="G494" s="308">
        <v>1605</v>
      </c>
      <c r="H494" s="308">
        <v>6155.5372926484106</v>
      </c>
      <c r="I494" s="308">
        <v>1902.5574937232536</v>
      </c>
      <c r="J494" s="308">
        <v>2260</v>
      </c>
      <c r="K494" s="308">
        <v>1150</v>
      </c>
      <c r="L494" s="308">
        <v>275</v>
      </c>
      <c r="M494" s="308">
        <v>750</v>
      </c>
      <c r="N494" s="309">
        <v>0.33185840707964603</v>
      </c>
      <c r="O494" s="308">
        <v>55</v>
      </c>
      <c r="P494" s="308">
        <v>25</v>
      </c>
      <c r="Q494" s="308">
        <v>80</v>
      </c>
      <c r="R494" s="309">
        <v>3.5398230088495575E-2</v>
      </c>
      <c r="S494" s="308">
        <v>0</v>
      </c>
      <c r="T494" s="308">
        <v>0</v>
      </c>
      <c r="U494" s="308">
        <v>0</v>
      </c>
      <c r="V494" s="152" t="s">
        <v>6</v>
      </c>
    </row>
    <row r="495" spans="1:22" x14ac:dyDescent="0.2">
      <c r="A495" s="308" t="s">
        <v>556</v>
      </c>
      <c r="B495" s="308" t="s">
        <v>1195</v>
      </c>
      <c r="C495" s="308" t="s">
        <v>1158</v>
      </c>
      <c r="D495" s="308">
        <v>1.1902999877929688</v>
      </c>
      <c r="E495" s="308">
        <v>5304</v>
      </c>
      <c r="F495" s="308">
        <v>1676</v>
      </c>
      <c r="G495" s="308">
        <v>1635</v>
      </c>
      <c r="H495" s="308">
        <v>4456.0195365830205</v>
      </c>
      <c r="I495" s="308">
        <v>1408.0484056020255</v>
      </c>
      <c r="J495" s="308">
        <v>2185</v>
      </c>
      <c r="K495" s="308">
        <v>1460</v>
      </c>
      <c r="L495" s="308">
        <v>150</v>
      </c>
      <c r="M495" s="308">
        <v>500</v>
      </c>
      <c r="N495" s="309">
        <v>0.2288329519450801</v>
      </c>
      <c r="O495" s="308">
        <v>55</v>
      </c>
      <c r="P495" s="308">
        <v>15</v>
      </c>
      <c r="Q495" s="308">
        <v>70</v>
      </c>
      <c r="R495" s="309">
        <v>3.2036613272311214E-2</v>
      </c>
      <c r="S495" s="308">
        <v>0</v>
      </c>
      <c r="T495" s="308">
        <v>0</v>
      </c>
      <c r="U495" s="308">
        <v>10</v>
      </c>
      <c r="V495" s="152" t="s">
        <v>6</v>
      </c>
    </row>
    <row r="496" spans="1:22" x14ac:dyDescent="0.2">
      <c r="A496" s="308" t="s">
        <v>557</v>
      </c>
      <c r="B496" s="308" t="s">
        <v>1195</v>
      </c>
      <c r="C496" s="308" t="s">
        <v>1158</v>
      </c>
      <c r="D496" s="308">
        <v>1.279000015258789</v>
      </c>
      <c r="E496" s="308">
        <v>6653</v>
      </c>
      <c r="F496" s="308">
        <v>1953</v>
      </c>
      <c r="G496" s="308">
        <v>1919</v>
      </c>
      <c r="H496" s="308">
        <v>5201.7200317654815</v>
      </c>
      <c r="I496" s="308">
        <v>1526.9741803754675</v>
      </c>
      <c r="J496" s="308">
        <v>2900</v>
      </c>
      <c r="K496" s="308">
        <v>1725</v>
      </c>
      <c r="L496" s="308">
        <v>295</v>
      </c>
      <c r="M496" s="308">
        <v>710</v>
      </c>
      <c r="N496" s="309">
        <v>0.24482758620689654</v>
      </c>
      <c r="O496" s="308">
        <v>75</v>
      </c>
      <c r="P496" s="308">
        <v>0</v>
      </c>
      <c r="Q496" s="308">
        <v>75</v>
      </c>
      <c r="R496" s="309">
        <v>2.5862068965517241E-2</v>
      </c>
      <c r="S496" s="308">
        <v>0</v>
      </c>
      <c r="T496" s="308">
        <v>0</v>
      </c>
      <c r="U496" s="308">
        <v>80</v>
      </c>
      <c r="V496" s="152" t="s">
        <v>6</v>
      </c>
    </row>
    <row r="497" spans="1:22" x14ac:dyDescent="0.2">
      <c r="A497" s="312" t="s">
        <v>558</v>
      </c>
      <c r="B497" s="312" t="s">
        <v>1195</v>
      </c>
      <c r="C497" s="312" t="s">
        <v>1158</v>
      </c>
      <c r="D497" s="312">
        <v>2.1942999267578127</v>
      </c>
      <c r="E497" s="312">
        <v>20</v>
      </c>
      <c r="F497" s="312">
        <v>9</v>
      </c>
      <c r="G497" s="312">
        <v>8</v>
      </c>
      <c r="H497" s="312">
        <v>9.114524298212503</v>
      </c>
      <c r="I497" s="312">
        <v>4.1015359341956268</v>
      </c>
      <c r="J497" s="312">
        <v>0</v>
      </c>
      <c r="K497" s="312">
        <v>0</v>
      </c>
      <c r="L497" s="312">
        <v>0</v>
      </c>
      <c r="M497" s="312">
        <v>0</v>
      </c>
      <c r="N497" s="313" t="e">
        <v>#DIV/0!</v>
      </c>
      <c r="O497" s="312">
        <v>0</v>
      </c>
      <c r="P497" s="312">
        <v>0</v>
      </c>
      <c r="Q497" s="312">
        <v>0</v>
      </c>
      <c r="R497" s="313" t="e">
        <v>#DIV/0!</v>
      </c>
      <c r="S497" s="312">
        <v>0</v>
      </c>
      <c r="T497" s="312">
        <v>0</v>
      </c>
      <c r="U497" s="312">
        <v>0</v>
      </c>
      <c r="V497" s="251" t="s">
        <v>1067</v>
      </c>
    </row>
    <row r="498" spans="1:22" x14ac:dyDescent="0.2">
      <c r="A498" s="308" t="s">
        <v>559</v>
      </c>
      <c r="B498" s="308" t="s">
        <v>1195</v>
      </c>
      <c r="C498" s="308" t="s">
        <v>1158</v>
      </c>
      <c r="D498" s="308">
        <v>1.1956999969482422</v>
      </c>
      <c r="E498" s="308">
        <v>7575</v>
      </c>
      <c r="F498" s="308">
        <v>2851</v>
      </c>
      <c r="G498" s="308">
        <v>2678</v>
      </c>
      <c r="H498" s="308">
        <v>6335.2011535782376</v>
      </c>
      <c r="I498" s="308">
        <v>2384.377358264232</v>
      </c>
      <c r="J498" s="308">
        <v>2660</v>
      </c>
      <c r="K498" s="308">
        <v>1495</v>
      </c>
      <c r="L498" s="308">
        <v>200</v>
      </c>
      <c r="M498" s="308">
        <v>830</v>
      </c>
      <c r="N498" s="309">
        <v>0.31203007518796994</v>
      </c>
      <c r="O498" s="308">
        <v>85</v>
      </c>
      <c r="P498" s="308">
        <v>0</v>
      </c>
      <c r="Q498" s="308">
        <v>85</v>
      </c>
      <c r="R498" s="309">
        <v>3.1954887218045111E-2</v>
      </c>
      <c r="S498" s="308">
        <v>0</v>
      </c>
      <c r="T498" s="308">
        <v>0</v>
      </c>
      <c r="U498" s="308">
        <v>40</v>
      </c>
      <c r="V498" s="152" t="s">
        <v>6</v>
      </c>
    </row>
    <row r="499" spans="1:22" x14ac:dyDescent="0.2">
      <c r="A499" s="308" t="s">
        <v>560</v>
      </c>
      <c r="B499" s="308" t="s">
        <v>1195</v>
      </c>
      <c r="C499" s="308" t="s">
        <v>1158</v>
      </c>
      <c r="D499" s="308">
        <v>0.87599998474121099</v>
      </c>
      <c r="E499" s="308">
        <v>6816</v>
      </c>
      <c r="F499" s="308">
        <v>2168</v>
      </c>
      <c r="G499" s="308">
        <v>2136</v>
      </c>
      <c r="H499" s="308">
        <v>7780.8220533400936</v>
      </c>
      <c r="I499" s="308">
        <v>2474.8858878581755</v>
      </c>
      <c r="J499" s="308">
        <v>2915</v>
      </c>
      <c r="K499" s="308">
        <v>1495</v>
      </c>
      <c r="L499" s="308">
        <v>265</v>
      </c>
      <c r="M499" s="308">
        <v>970</v>
      </c>
      <c r="N499" s="309">
        <v>0.33276157804459694</v>
      </c>
      <c r="O499" s="308">
        <v>110</v>
      </c>
      <c r="P499" s="308">
        <v>40</v>
      </c>
      <c r="Q499" s="308">
        <v>150</v>
      </c>
      <c r="R499" s="309">
        <v>5.1457975986277875E-2</v>
      </c>
      <c r="S499" s="308">
        <v>10</v>
      </c>
      <c r="T499" s="308">
        <v>10</v>
      </c>
      <c r="U499" s="308">
        <v>15</v>
      </c>
      <c r="V499" s="152" t="s">
        <v>6</v>
      </c>
    </row>
    <row r="500" spans="1:22" x14ac:dyDescent="0.2">
      <c r="A500" s="308" t="s">
        <v>561</v>
      </c>
      <c r="B500" s="308" t="s">
        <v>1195</v>
      </c>
      <c r="C500" s="308" t="s">
        <v>1158</v>
      </c>
      <c r="D500" s="308">
        <v>0.79760002136230468</v>
      </c>
      <c r="E500" s="308">
        <v>4911</v>
      </c>
      <c r="F500" s="308">
        <v>1649</v>
      </c>
      <c r="G500" s="308">
        <v>1609</v>
      </c>
      <c r="H500" s="308">
        <v>6157.2215000847018</v>
      </c>
      <c r="I500" s="308">
        <v>2067.452301698162</v>
      </c>
      <c r="J500" s="308">
        <v>2265</v>
      </c>
      <c r="K500" s="308">
        <v>1325</v>
      </c>
      <c r="L500" s="308">
        <v>190</v>
      </c>
      <c r="M500" s="308">
        <v>630</v>
      </c>
      <c r="N500" s="309">
        <v>0.27814569536423839</v>
      </c>
      <c r="O500" s="308">
        <v>85</v>
      </c>
      <c r="P500" s="308">
        <v>10</v>
      </c>
      <c r="Q500" s="308">
        <v>95</v>
      </c>
      <c r="R500" s="309">
        <v>4.194260485651214E-2</v>
      </c>
      <c r="S500" s="308">
        <v>10</v>
      </c>
      <c r="T500" s="308">
        <v>0</v>
      </c>
      <c r="U500" s="308">
        <v>25</v>
      </c>
      <c r="V500" s="152" t="s">
        <v>6</v>
      </c>
    </row>
    <row r="501" spans="1:22" x14ac:dyDescent="0.2">
      <c r="A501" s="310" t="s">
        <v>562</v>
      </c>
      <c r="B501" s="310" t="s">
        <v>1195</v>
      </c>
      <c r="C501" s="310" t="s">
        <v>1158</v>
      </c>
      <c r="D501" s="310">
        <v>0.46349998474121096</v>
      </c>
      <c r="E501" s="310">
        <v>3747</v>
      </c>
      <c r="F501" s="310">
        <v>1060</v>
      </c>
      <c r="G501" s="310">
        <v>1029</v>
      </c>
      <c r="H501" s="310">
        <v>8084.1426609584196</v>
      </c>
      <c r="I501" s="310">
        <v>2286.9472166041965</v>
      </c>
      <c r="J501" s="310">
        <v>1500</v>
      </c>
      <c r="K501" s="310">
        <v>740</v>
      </c>
      <c r="L501" s="310">
        <v>165</v>
      </c>
      <c r="M501" s="310">
        <v>555</v>
      </c>
      <c r="N501" s="311">
        <v>0.37</v>
      </c>
      <c r="O501" s="310">
        <v>30</v>
      </c>
      <c r="P501" s="310">
        <v>0</v>
      </c>
      <c r="Q501" s="310">
        <v>30</v>
      </c>
      <c r="R501" s="311">
        <v>0.02</v>
      </c>
      <c r="S501" s="310">
        <v>0</v>
      </c>
      <c r="T501" s="310">
        <v>0</v>
      </c>
      <c r="U501" s="310">
        <v>0</v>
      </c>
      <c r="V501" s="200" t="s">
        <v>5</v>
      </c>
    </row>
    <row r="502" spans="1:22" x14ac:dyDescent="0.2">
      <c r="A502" s="308" t="s">
        <v>563</v>
      </c>
      <c r="B502" s="308" t="s">
        <v>1195</v>
      </c>
      <c r="C502" s="308" t="s">
        <v>1158</v>
      </c>
      <c r="D502" s="308">
        <v>0.91309997558593747</v>
      </c>
      <c r="E502" s="308">
        <v>5507</v>
      </c>
      <c r="F502" s="308">
        <v>1889</v>
      </c>
      <c r="G502" s="308">
        <v>1859</v>
      </c>
      <c r="H502" s="308">
        <v>6031.1029977480293</v>
      </c>
      <c r="I502" s="308">
        <v>2068.7767500900723</v>
      </c>
      <c r="J502" s="308">
        <v>2385</v>
      </c>
      <c r="K502" s="308">
        <v>1365</v>
      </c>
      <c r="L502" s="308">
        <v>240</v>
      </c>
      <c r="M502" s="308">
        <v>680</v>
      </c>
      <c r="N502" s="309">
        <v>0.28511530398322849</v>
      </c>
      <c r="O502" s="308">
        <v>60</v>
      </c>
      <c r="P502" s="308">
        <v>10</v>
      </c>
      <c r="Q502" s="308">
        <v>70</v>
      </c>
      <c r="R502" s="309">
        <v>2.9350104821802937E-2</v>
      </c>
      <c r="S502" s="308">
        <v>0</v>
      </c>
      <c r="T502" s="308">
        <v>0</v>
      </c>
      <c r="U502" s="308">
        <v>20</v>
      </c>
      <c r="V502" s="152" t="s">
        <v>6</v>
      </c>
    </row>
    <row r="503" spans="1:22" x14ac:dyDescent="0.2">
      <c r="A503" s="308" t="s">
        <v>564</v>
      </c>
      <c r="B503" s="308" t="s">
        <v>1195</v>
      </c>
      <c r="C503" s="308" t="s">
        <v>1158</v>
      </c>
      <c r="D503" s="308">
        <v>0.51259998321533207</v>
      </c>
      <c r="E503" s="308">
        <v>4028</v>
      </c>
      <c r="F503" s="308">
        <v>1375</v>
      </c>
      <c r="G503" s="308">
        <v>1340</v>
      </c>
      <c r="H503" s="308">
        <v>7857.9791882434083</v>
      </c>
      <c r="I503" s="308">
        <v>2682.4035213095053</v>
      </c>
      <c r="J503" s="308">
        <v>1665</v>
      </c>
      <c r="K503" s="308">
        <v>990</v>
      </c>
      <c r="L503" s="308">
        <v>170</v>
      </c>
      <c r="M503" s="308">
        <v>465</v>
      </c>
      <c r="N503" s="309">
        <v>0.27927927927927926</v>
      </c>
      <c r="O503" s="308">
        <v>20</v>
      </c>
      <c r="P503" s="308">
        <v>0</v>
      </c>
      <c r="Q503" s="308">
        <v>20</v>
      </c>
      <c r="R503" s="309">
        <v>1.2012012012012012E-2</v>
      </c>
      <c r="S503" s="308">
        <v>0</v>
      </c>
      <c r="T503" s="308">
        <v>0</v>
      </c>
      <c r="U503" s="308">
        <v>0</v>
      </c>
      <c r="V503" s="152" t="s">
        <v>6</v>
      </c>
    </row>
    <row r="504" spans="1:22" x14ac:dyDescent="0.2">
      <c r="A504" s="308" t="s">
        <v>565</v>
      </c>
      <c r="B504" s="308" t="s">
        <v>1195</v>
      </c>
      <c r="C504" s="308" t="s">
        <v>1158</v>
      </c>
      <c r="D504" s="308">
        <v>0.73589996337890629</v>
      </c>
      <c r="E504" s="308">
        <v>3800</v>
      </c>
      <c r="F504" s="308">
        <v>1086</v>
      </c>
      <c r="G504" s="308">
        <v>1071</v>
      </c>
      <c r="H504" s="308">
        <v>5163.7453310259571</v>
      </c>
      <c r="I504" s="308">
        <v>1475.7440603932077</v>
      </c>
      <c r="J504" s="308">
        <v>1775</v>
      </c>
      <c r="K504" s="308">
        <v>1115</v>
      </c>
      <c r="L504" s="308">
        <v>280</v>
      </c>
      <c r="M504" s="308">
        <v>295</v>
      </c>
      <c r="N504" s="309">
        <v>0.16619718309859155</v>
      </c>
      <c r="O504" s="308">
        <v>50</v>
      </c>
      <c r="P504" s="308">
        <v>20</v>
      </c>
      <c r="Q504" s="308">
        <v>70</v>
      </c>
      <c r="R504" s="309">
        <v>3.9436619718309862E-2</v>
      </c>
      <c r="S504" s="308">
        <v>0</v>
      </c>
      <c r="T504" s="308">
        <v>10</v>
      </c>
      <c r="U504" s="308">
        <v>10</v>
      </c>
      <c r="V504" s="152" t="s">
        <v>6</v>
      </c>
    </row>
    <row r="505" spans="1:22" x14ac:dyDescent="0.2">
      <c r="A505" s="308" t="s">
        <v>566</v>
      </c>
      <c r="B505" s="308" t="s">
        <v>1195</v>
      </c>
      <c r="C505" s="308" t="s">
        <v>1158</v>
      </c>
      <c r="D505" s="308">
        <v>2.0702999877929686</v>
      </c>
      <c r="E505" s="308">
        <v>6483</v>
      </c>
      <c r="F505" s="308">
        <v>2160</v>
      </c>
      <c r="G505" s="308">
        <v>2093</v>
      </c>
      <c r="H505" s="308">
        <v>3131.4302459669939</v>
      </c>
      <c r="I505" s="308">
        <v>1043.3270602018674</v>
      </c>
      <c r="J505" s="308">
        <v>2790</v>
      </c>
      <c r="K505" s="308">
        <v>1715</v>
      </c>
      <c r="L505" s="308">
        <v>255</v>
      </c>
      <c r="M505" s="308">
        <v>660</v>
      </c>
      <c r="N505" s="309">
        <v>0.23655913978494625</v>
      </c>
      <c r="O505" s="308">
        <v>80</v>
      </c>
      <c r="P505" s="308">
        <v>60</v>
      </c>
      <c r="Q505" s="308">
        <v>140</v>
      </c>
      <c r="R505" s="309">
        <v>5.0179211469534052E-2</v>
      </c>
      <c r="S505" s="308">
        <v>0</v>
      </c>
      <c r="T505" s="308">
        <v>0</v>
      </c>
      <c r="U505" s="308">
        <v>20</v>
      </c>
      <c r="V505" s="152" t="s">
        <v>6</v>
      </c>
    </row>
    <row r="506" spans="1:22" x14ac:dyDescent="0.2">
      <c r="A506" s="308" t="s">
        <v>567</v>
      </c>
      <c r="B506" s="308" t="s">
        <v>1195</v>
      </c>
      <c r="C506" s="308" t="s">
        <v>1158</v>
      </c>
      <c r="D506" s="308">
        <v>1.9102999877929687</v>
      </c>
      <c r="E506" s="308">
        <v>4643</v>
      </c>
      <c r="F506" s="308">
        <v>1466</v>
      </c>
      <c r="G506" s="308">
        <v>1421</v>
      </c>
      <c r="H506" s="308">
        <v>2430.5083126573268</v>
      </c>
      <c r="I506" s="308">
        <v>767.41873494629351</v>
      </c>
      <c r="J506" s="308">
        <v>2045</v>
      </c>
      <c r="K506" s="308">
        <v>1440</v>
      </c>
      <c r="L506" s="308">
        <v>170</v>
      </c>
      <c r="M506" s="308">
        <v>305</v>
      </c>
      <c r="N506" s="309">
        <v>0.1491442542787286</v>
      </c>
      <c r="O506" s="308">
        <v>90</v>
      </c>
      <c r="P506" s="308">
        <v>15</v>
      </c>
      <c r="Q506" s="308">
        <v>105</v>
      </c>
      <c r="R506" s="309">
        <v>5.1344743276283619E-2</v>
      </c>
      <c r="S506" s="308">
        <v>0</v>
      </c>
      <c r="T506" s="308">
        <v>10</v>
      </c>
      <c r="U506" s="308">
        <v>25</v>
      </c>
      <c r="V506" s="152" t="s">
        <v>6</v>
      </c>
    </row>
    <row r="507" spans="1:22" x14ac:dyDescent="0.2">
      <c r="A507" s="308" t="s">
        <v>568</v>
      </c>
      <c r="B507" s="308" t="s">
        <v>1195</v>
      </c>
      <c r="C507" s="308" t="s">
        <v>1158</v>
      </c>
      <c r="D507" s="308">
        <v>0.65059997558593752</v>
      </c>
      <c r="E507" s="308">
        <v>2928</v>
      </c>
      <c r="F507" s="308">
        <v>894</v>
      </c>
      <c r="G507" s="308">
        <v>872</v>
      </c>
      <c r="H507" s="308">
        <v>4500.4612817008037</v>
      </c>
      <c r="I507" s="308">
        <v>1374.1162519947127</v>
      </c>
      <c r="J507" s="308">
        <v>1370</v>
      </c>
      <c r="K507" s="308">
        <v>850</v>
      </c>
      <c r="L507" s="308">
        <v>165</v>
      </c>
      <c r="M507" s="308">
        <v>290</v>
      </c>
      <c r="N507" s="309">
        <v>0.21167883211678831</v>
      </c>
      <c r="O507" s="308">
        <v>40</v>
      </c>
      <c r="P507" s="308">
        <v>25</v>
      </c>
      <c r="Q507" s="308">
        <v>65</v>
      </c>
      <c r="R507" s="309">
        <v>4.7445255474452552E-2</v>
      </c>
      <c r="S507" s="308">
        <v>0</v>
      </c>
      <c r="T507" s="308">
        <v>0</v>
      </c>
      <c r="U507" s="308">
        <v>0</v>
      </c>
      <c r="V507" s="152" t="s">
        <v>6</v>
      </c>
    </row>
    <row r="508" spans="1:22" x14ac:dyDescent="0.2">
      <c r="A508" s="308" t="s">
        <v>569</v>
      </c>
      <c r="B508" s="308" t="s">
        <v>1195</v>
      </c>
      <c r="C508" s="308" t="s">
        <v>1158</v>
      </c>
      <c r="D508" s="308">
        <v>0.88069999694824219</v>
      </c>
      <c r="E508" s="308">
        <v>6380</v>
      </c>
      <c r="F508" s="308">
        <v>1715</v>
      </c>
      <c r="G508" s="308">
        <v>1670</v>
      </c>
      <c r="H508" s="308">
        <v>7244.2375634241607</v>
      </c>
      <c r="I508" s="308">
        <v>1947.3146428326702</v>
      </c>
      <c r="J508" s="308">
        <v>2995</v>
      </c>
      <c r="K508" s="308">
        <v>1840</v>
      </c>
      <c r="L508" s="308">
        <v>260</v>
      </c>
      <c r="M508" s="308">
        <v>805</v>
      </c>
      <c r="N508" s="309">
        <v>0.26878130217028379</v>
      </c>
      <c r="O508" s="308">
        <v>70</v>
      </c>
      <c r="P508" s="308">
        <v>15</v>
      </c>
      <c r="Q508" s="308">
        <v>85</v>
      </c>
      <c r="R508" s="309">
        <v>2.8380634390651086E-2</v>
      </c>
      <c r="S508" s="308">
        <v>0</v>
      </c>
      <c r="T508" s="308">
        <v>0</v>
      </c>
      <c r="U508" s="308">
        <v>10</v>
      </c>
      <c r="V508" s="152" t="s">
        <v>6</v>
      </c>
    </row>
    <row r="509" spans="1:22" x14ac:dyDescent="0.2">
      <c r="A509" s="308" t="s">
        <v>570</v>
      </c>
      <c r="B509" s="308" t="s">
        <v>1195</v>
      </c>
      <c r="C509" s="308" t="s">
        <v>1158</v>
      </c>
      <c r="D509" s="308">
        <v>0.51229999542236326</v>
      </c>
      <c r="E509" s="308">
        <v>3650</v>
      </c>
      <c r="F509" s="308">
        <v>964</v>
      </c>
      <c r="G509" s="308">
        <v>950</v>
      </c>
      <c r="H509" s="308">
        <v>7124.7316662393778</v>
      </c>
      <c r="I509" s="308">
        <v>1881.7099523985646</v>
      </c>
      <c r="J509" s="308">
        <v>1755</v>
      </c>
      <c r="K509" s="308">
        <v>1020</v>
      </c>
      <c r="L509" s="308">
        <v>210</v>
      </c>
      <c r="M509" s="308">
        <v>475</v>
      </c>
      <c r="N509" s="309">
        <v>0.27065527065527067</v>
      </c>
      <c r="O509" s="308">
        <v>25</v>
      </c>
      <c r="P509" s="308">
        <v>0</v>
      </c>
      <c r="Q509" s="308">
        <v>25</v>
      </c>
      <c r="R509" s="309">
        <v>1.4245014245014245E-2</v>
      </c>
      <c r="S509" s="308">
        <v>0</v>
      </c>
      <c r="T509" s="308">
        <v>0</v>
      </c>
      <c r="U509" s="308">
        <v>10</v>
      </c>
      <c r="V509" s="152" t="s">
        <v>6</v>
      </c>
    </row>
    <row r="510" spans="1:22" x14ac:dyDescent="0.2">
      <c r="A510" s="308" t="s">
        <v>571</v>
      </c>
      <c r="B510" s="308" t="s">
        <v>1195</v>
      </c>
      <c r="C510" s="308" t="s">
        <v>1158</v>
      </c>
      <c r="D510" s="308">
        <v>0.77059997558593751</v>
      </c>
      <c r="E510" s="308">
        <v>4913</v>
      </c>
      <c r="F510" s="308">
        <v>1427</v>
      </c>
      <c r="G510" s="308">
        <v>1394</v>
      </c>
      <c r="H510" s="308">
        <v>6375.5517202869423</v>
      </c>
      <c r="I510" s="308">
        <v>1851.8038479237671</v>
      </c>
      <c r="J510" s="308">
        <v>2205</v>
      </c>
      <c r="K510" s="308">
        <v>1265</v>
      </c>
      <c r="L510" s="308">
        <v>285</v>
      </c>
      <c r="M510" s="308">
        <v>575</v>
      </c>
      <c r="N510" s="309">
        <v>0.26077097505668934</v>
      </c>
      <c r="O510" s="308">
        <v>35</v>
      </c>
      <c r="P510" s="308">
        <v>35</v>
      </c>
      <c r="Q510" s="308">
        <v>70</v>
      </c>
      <c r="R510" s="309">
        <v>3.1746031746031744E-2</v>
      </c>
      <c r="S510" s="308">
        <v>0</v>
      </c>
      <c r="T510" s="308">
        <v>0</v>
      </c>
      <c r="U510" s="308">
        <v>15</v>
      </c>
      <c r="V510" s="152" t="s">
        <v>6</v>
      </c>
    </row>
    <row r="511" spans="1:22" x14ac:dyDescent="0.2">
      <c r="A511" s="308" t="s">
        <v>572</v>
      </c>
      <c r="B511" s="308" t="s">
        <v>1195</v>
      </c>
      <c r="C511" s="308" t="s">
        <v>1158</v>
      </c>
      <c r="D511" s="308">
        <v>1.0633999633789062</v>
      </c>
      <c r="E511" s="308">
        <v>3295</v>
      </c>
      <c r="F511" s="308">
        <v>952</v>
      </c>
      <c r="G511" s="308">
        <v>924</v>
      </c>
      <c r="H511" s="308">
        <v>3098.5519216403618</v>
      </c>
      <c r="I511" s="308">
        <v>895.24170846786774</v>
      </c>
      <c r="J511" s="308">
        <v>1445</v>
      </c>
      <c r="K511" s="308">
        <v>855</v>
      </c>
      <c r="L511" s="308">
        <v>185</v>
      </c>
      <c r="M511" s="308">
        <v>345</v>
      </c>
      <c r="N511" s="309">
        <v>0.23875432525951557</v>
      </c>
      <c r="O511" s="308">
        <v>45</v>
      </c>
      <c r="P511" s="308">
        <v>0</v>
      </c>
      <c r="Q511" s="308">
        <v>45</v>
      </c>
      <c r="R511" s="309">
        <v>3.1141868512110725E-2</v>
      </c>
      <c r="S511" s="308">
        <v>0</v>
      </c>
      <c r="T511" s="308">
        <v>0</v>
      </c>
      <c r="U511" s="308">
        <v>15</v>
      </c>
      <c r="V511" s="152" t="s">
        <v>6</v>
      </c>
    </row>
    <row r="512" spans="1:22" x14ac:dyDescent="0.2">
      <c r="A512" s="308" t="s">
        <v>573</v>
      </c>
      <c r="B512" s="308" t="s">
        <v>1195</v>
      </c>
      <c r="C512" s="308" t="s">
        <v>1158</v>
      </c>
      <c r="D512" s="308">
        <v>2.2403999328613282</v>
      </c>
      <c r="E512" s="308">
        <v>6926</v>
      </c>
      <c r="F512" s="308">
        <v>2079</v>
      </c>
      <c r="G512" s="308">
        <v>2016</v>
      </c>
      <c r="H512" s="308">
        <v>3091.4123404540787</v>
      </c>
      <c r="I512" s="308">
        <v>927.95932079180341</v>
      </c>
      <c r="J512" s="308">
        <v>3385</v>
      </c>
      <c r="K512" s="308">
        <v>1950</v>
      </c>
      <c r="L512" s="308">
        <v>355</v>
      </c>
      <c r="M512" s="308">
        <v>910</v>
      </c>
      <c r="N512" s="309">
        <v>0.26883308714918758</v>
      </c>
      <c r="O512" s="308">
        <v>130</v>
      </c>
      <c r="P512" s="308">
        <v>0</v>
      </c>
      <c r="Q512" s="308">
        <v>130</v>
      </c>
      <c r="R512" s="309">
        <v>3.8404726735598228E-2</v>
      </c>
      <c r="S512" s="308">
        <v>0</v>
      </c>
      <c r="T512" s="308">
        <v>0</v>
      </c>
      <c r="U512" s="308">
        <v>40</v>
      </c>
      <c r="V512" s="152" t="s">
        <v>6</v>
      </c>
    </row>
    <row r="513" spans="1:22" x14ac:dyDescent="0.2">
      <c r="A513" s="308" t="s">
        <v>574</v>
      </c>
      <c r="B513" s="308" t="s">
        <v>1195</v>
      </c>
      <c r="C513" s="308" t="s">
        <v>1158</v>
      </c>
      <c r="D513" s="308">
        <v>1.2863999938964843</v>
      </c>
      <c r="E513" s="308">
        <v>6064</v>
      </c>
      <c r="F513" s="308">
        <v>1732</v>
      </c>
      <c r="G513" s="308">
        <v>1682</v>
      </c>
      <c r="H513" s="308">
        <v>4713.9303706246483</v>
      </c>
      <c r="I513" s="308">
        <v>1346.3930412140323</v>
      </c>
      <c r="J513" s="308">
        <v>2860</v>
      </c>
      <c r="K513" s="308">
        <v>1710</v>
      </c>
      <c r="L513" s="308">
        <v>225</v>
      </c>
      <c r="M513" s="308">
        <v>840</v>
      </c>
      <c r="N513" s="309">
        <v>0.2937062937062937</v>
      </c>
      <c r="O513" s="308">
        <v>75</v>
      </c>
      <c r="P513" s="308">
        <v>10</v>
      </c>
      <c r="Q513" s="308">
        <v>85</v>
      </c>
      <c r="R513" s="309">
        <v>2.972027972027972E-2</v>
      </c>
      <c r="S513" s="308">
        <v>0</v>
      </c>
      <c r="T513" s="308">
        <v>0</v>
      </c>
      <c r="U513" s="308">
        <v>0</v>
      </c>
      <c r="V513" s="152" t="s">
        <v>6</v>
      </c>
    </row>
    <row r="514" spans="1:22" x14ac:dyDescent="0.2">
      <c r="A514" s="308" t="s">
        <v>575</v>
      </c>
      <c r="B514" s="308" t="s">
        <v>1195</v>
      </c>
      <c r="C514" s="308" t="s">
        <v>1158</v>
      </c>
      <c r="D514" s="308">
        <v>0.72389999389648441</v>
      </c>
      <c r="E514" s="308">
        <v>4042</v>
      </c>
      <c r="F514" s="308">
        <v>1213</v>
      </c>
      <c r="G514" s="308">
        <v>1166</v>
      </c>
      <c r="H514" s="308">
        <v>5583.6441968225718</v>
      </c>
      <c r="I514" s="308">
        <v>1675.6458215600642</v>
      </c>
      <c r="J514" s="308">
        <v>1955</v>
      </c>
      <c r="K514" s="308">
        <v>1140</v>
      </c>
      <c r="L514" s="308">
        <v>215</v>
      </c>
      <c r="M514" s="308">
        <v>560</v>
      </c>
      <c r="N514" s="309">
        <v>0.28644501278772377</v>
      </c>
      <c r="O514" s="308">
        <v>35</v>
      </c>
      <c r="P514" s="308">
        <v>0</v>
      </c>
      <c r="Q514" s="308">
        <v>35</v>
      </c>
      <c r="R514" s="309">
        <v>1.7902813299232736E-2</v>
      </c>
      <c r="S514" s="308">
        <v>0</v>
      </c>
      <c r="T514" s="308">
        <v>0</v>
      </c>
      <c r="U514" s="308">
        <v>10</v>
      </c>
      <c r="V514" s="152" t="s">
        <v>6</v>
      </c>
    </row>
    <row r="515" spans="1:22" x14ac:dyDescent="0.2">
      <c r="A515" s="308" t="s">
        <v>576</v>
      </c>
      <c r="B515" s="308" t="s">
        <v>1195</v>
      </c>
      <c r="C515" s="308" t="s">
        <v>1158</v>
      </c>
      <c r="D515" s="308">
        <v>1.7633999633789061</v>
      </c>
      <c r="E515" s="308">
        <v>6269</v>
      </c>
      <c r="F515" s="308">
        <v>1731</v>
      </c>
      <c r="G515" s="308">
        <v>1667</v>
      </c>
      <c r="H515" s="308">
        <v>3555.0641545822491</v>
      </c>
      <c r="I515" s="308">
        <v>981.62642392436965</v>
      </c>
      <c r="J515" s="308">
        <v>2935</v>
      </c>
      <c r="K515" s="308">
        <v>1640</v>
      </c>
      <c r="L515" s="308">
        <v>245</v>
      </c>
      <c r="M515" s="308">
        <v>955</v>
      </c>
      <c r="N515" s="309">
        <v>0.32538330494037476</v>
      </c>
      <c r="O515" s="308">
        <v>55</v>
      </c>
      <c r="P515" s="308">
        <v>0</v>
      </c>
      <c r="Q515" s="308">
        <v>55</v>
      </c>
      <c r="R515" s="309">
        <v>1.8739352640545145E-2</v>
      </c>
      <c r="S515" s="308">
        <v>0</v>
      </c>
      <c r="T515" s="308">
        <v>15</v>
      </c>
      <c r="U515" s="308">
        <v>25</v>
      </c>
      <c r="V515" s="152" t="s">
        <v>6</v>
      </c>
    </row>
    <row r="516" spans="1:22" x14ac:dyDescent="0.2">
      <c r="A516" s="308" t="s">
        <v>577</v>
      </c>
      <c r="B516" s="308" t="s">
        <v>1195</v>
      </c>
      <c r="C516" s="308" t="s">
        <v>1158</v>
      </c>
      <c r="D516" s="308">
        <v>2.8089999389648437</v>
      </c>
      <c r="E516" s="308">
        <v>7141</v>
      </c>
      <c r="F516" s="308">
        <v>2375</v>
      </c>
      <c r="G516" s="308">
        <v>2303</v>
      </c>
      <c r="H516" s="308">
        <v>2542.1858864943797</v>
      </c>
      <c r="I516" s="308">
        <v>845.49663638484139</v>
      </c>
      <c r="J516" s="308">
        <v>3190</v>
      </c>
      <c r="K516" s="308">
        <v>1810</v>
      </c>
      <c r="L516" s="308">
        <v>385</v>
      </c>
      <c r="M516" s="308">
        <v>885</v>
      </c>
      <c r="N516" s="309">
        <v>0.2774294670846395</v>
      </c>
      <c r="O516" s="308">
        <v>90</v>
      </c>
      <c r="P516" s="308">
        <v>10</v>
      </c>
      <c r="Q516" s="308">
        <v>100</v>
      </c>
      <c r="R516" s="309">
        <v>3.1347962382445138E-2</v>
      </c>
      <c r="S516" s="308">
        <v>10</v>
      </c>
      <c r="T516" s="308">
        <v>0</v>
      </c>
      <c r="U516" s="308">
        <v>10</v>
      </c>
      <c r="V516" s="152" t="s">
        <v>6</v>
      </c>
    </row>
    <row r="517" spans="1:22" x14ac:dyDescent="0.2">
      <c r="A517" s="308" t="s">
        <v>578</v>
      </c>
      <c r="B517" s="308" t="s">
        <v>1195</v>
      </c>
      <c r="C517" s="308" t="s">
        <v>1158</v>
      </c>
      <c r="D517" s="308">
        <v>0.88819999694824214</v>
      </c>
      <c r="E517" s="308">
        <v>6572</v>
      </c>
      <c r="F517" s="308">
        <v>1925</v>
      </c>
      <c r="G517" s="308">
        <v>1884</v>
      </c>
      <c r="H517" s="308">
        <v>7399.2344320881239</v>
      </c>
      <c r="I517" s="308">
        <v>2167.3046685589834</v>
      </c>
      <c r="J517" s="308">
        <v>3155</v>
      </c>
      <c r="K517" s="308">
        <v>1775</v>
      </c>
      <c r="L517" s="308">
        <v>325</v>
      </c>
      <c r="M517" s="308">
        <v>915</v>
      </c>
      <c r="N517" s="309">
        <v>0.2900158478605388</v>
      </c>
      <c r="O517" s="308">
        <v>75</v>
      </c>
      <c r="P517" s="308">
        <v>10</v>
      </c>
      <c r="Q517" s="308">
        <v>85</v>
      </c>
      <c r="R517" s="309">
        <v>2.694136291600634E-2</v>
      </c>
      <c r="S517" s="308">
        <v>0</v>
      </c>
      <c r="T517" s="308">
        <v>0</v>
      </c>
      <c r="U517" s="308">
        <v>45</v>
      </c>
      <c r="V517" s="152" t="s">
        <v>6</v>
      </c>
    </row>
    <row r="518" spans="1:22" x14ac:dyDescent="0.2">
      <c r="A518" s="308" t="s">
        <v>579</v>
      </c>
      <c r="B518" s="308" t="s">
        <v>1195</v>
      </c>
      <c r="C518" s="308" t="s">
        <v>1158</v>
      </c>
      <c r="D518" s="308">
        <v>28.722700195312498</v>
      </c>
      <c r="E518" s="308">
        <v>22724</v>
      </c>
      <c r="F518" s="308">
        <v>5925</v>
      </c>
      <c r="G518" s="308">
        <v>5709</v>
      </c>
      <c r="H518" s="308">
        <v>791.15124432864161</v>
      </c>
      <c r="I518" s="308">
        <v>206.28283412459081</v>
      </c>
      <c r="J518" s="308">
        <v>10865</v>
      </c>
      <c r="K518" s="308">
        <v>6975</v>
      </c>
      <c r="L518" s="308">
        <v>955</v>
      </c>
      <c r="M518" s="308">
        <v>2755</v>
      </c>
      <c r="N518" s="309">
        <v>0.25356649792913022</v>
      </c>
      <c r="O518" s="308">
        <v>80</v>
      </c>
      <c r="P518" s="308">
        <v>25</v>
      </c>
      <c r="Q518" s="308">
        <v>105</v>
      </c>
      <c r="R518" s="309">
        <v>9.6640589047399909E-3</v>
      </c>
      <c r="S518" s="308">
        <v>0</v>
      </c>
      <c r="T518" s="308">
        <v>15</v>
      </c>
      <c r="U518" s="308">
        <v>60</v>
      </c>
      <c r="V518" s="152" t="s">
        <v>6</v>
      </c>
    </row>
    <row r="519" spans="1:22" x14ac:dyDescent="0.2">
      <c r="A519" s="308" t="s">
        <v>580</v>
      </c>
      <c r="B519" s="308" t="s">
        <v>1195</v>
      </c>
      <c r="C519" s="308" t="s">
        <v>1158</v>
      </c>
      <c r="D519" s="308">
        <v>0.95389999389648439</v>
      </c>
      <c r="E519" s="308">
        <v>5519</v>
      </c>
      <c r="F519" s="308">
        <v>1691</v>
      </c>
      <c r="G519" s="308">
        <v>1594</v>
      </c>
      <c r="H519" s="308">
        <v>5785.7218107906947</v>
      </c>
      <c r="I519" s="308">
        <v>1772.7225189431172</v>
      </c>
      <c r="J519" s="308">
        <v>2475</v>
      </c>
      <c r="K519" s="308">
        <v>1310</v>
      </c>
      <c r="L519" s="308">
        <v>245</v>
      </c>
      <c r="M519" s="308">
        <v>800</v>
      </c>
      <c r="N519" s="309">
        <v>0.32323232323232326</v>
      </c>
      <c r="O519" s="308">
        <v>80</v>
      </c>
      <c r="P519" s="308">
        <v>0</v>
      </c>
      <c r="Q519" s="308">
        <v>80</v>
      </c>
      <c r="R519" s="309">
        <v>3.2323232323232323E-2</v>
      </c>
      <c r="S519" s="308">
        <v>25</v>
      </c>
      <c r="T519" s="308">
        <v>0</v>
      </c>
      <c r="U519" s="308">
        <v>15</v>
      </c>
      <c r="V519" s="152" t="s">
        <v>6</v>
      </c>
    </row>
    <row r="520" spans="1:22" x14ac:dyDescent="0.2">
      <c r="A520" s="308" t="s">
        <v>581</v>
      </c>
      <c r="B520" s="308" t="s">
        <v>1195</v>
      </c>
      <c r="C520" s="308" t="s">
        <v>1158</v>
      </c>
      <c r="D520" s="308">
        <v>0.78769996643066409</v>
      </c>
      <c r="E520" s="308">
        <v>5367</v>
      </c>
      <c r="F520" s="308">
        <v>1881</v>
      </c>
      <c r="G520" s="308">
        <v>1792</v>
      </c>
      <c r="H520" s="308">
        <v>6813.5079709596776</v>
      </c>
      <c r="I520" s="308">
        <v>2387.9650630473548</v>
      </c>
      <c r="J520" s="308">
        <v>2175</v>
      </c>
      <c r="K520" s="308">
        <v>1260</v>
      </c>
      <c r="L520" s="308">
        <v>195</v>
      </c>
      <c r="M520" s="308">
        <v>660</v>
      </c>
      <c r="N520" s="309">
        <v>0.30344827586206896</v>
      </c>
      <c r="O520" s="308">
        <v>50</v>
      </c>
      <c r="P520" s="308">
        <v>0</v>
      </c>
      <c r="Q520" s="308">
        <v>50</v>
      </c>
      <c r="R520" s="309">
        <v>2.2988505747126436E-2</v>
      </c>
      <c r="S520" s="308">
        <v>0</v>
      </c>
      <c r="T520" s="308">
        <v>0</v>
      </c>
      <c r="U520" s="308">
        <v>0</v>
      </c>
      <c r="V520" s="152" t="s">
        <v>6</v>
      </c>
    </row>
    <row r="521" spans="1:22" x14ac:dyDescent="0.2">
      <c r="A521" s="308" t="s">
        <v>582</v>
      </c>
      <c r="B521" s="308" t="s">
        <v>1195</v>
      </c>
      <c r="C521" s="308" t="s">
        <v>1158</v>
      </c>
      <c r="D521" s="308">
        <v>0.92959999084472655</v>
      </c>
      <c r="E521" s="308">
        <v>4072</v>
      </c>
      <c r="F521" s="308">
        <v>1181</v>
      </c>
      <c r="G521" s="308">
        <v>1146</v>
      </c>
      <c r="H521" s="308">
        <v>4380.3787006277589</v>
      </c>
      <c r="I521" s="308">
        <v>1270.4389109630117</v>
      </c>
      <c r="J521" s="308">
        <v>1910</v>
      </c>
      <c r="K521" s="308">
        <v>1135</v>
      </c>
      <c r="L521" s="308">
        <v>175</v>
      </c>
      <c r="M521" s="308">
        <v>520</v>
      </c>
      <c r="N521" s="309">
        <v>0.27225130890052357</v>
      </c>
      <c r="O521" s="308">
        <v>65</v>
      </c>
      <c r="P521" s="308">
        <v>0</v>
      </c>
      <c r="Q521" s="308">
        <v>65</v>
      </c>
      <c r="R521" s="309">
        <v>3.4031413612565446E-2</v>
      </c>
      <c r="S521" s="308">
        <v>0</v>
      </c>
      <c r="T521" s="308">
        <v>10</v>
      </c>
      <c r="U521" s="308">
        <v>10</v>
      </c>
      <c r="V521" s="152" t="s">
        <v>6</v>
      </c>
    </row>
    <row r="522" spans="1:22" x14ac:dyDescent="0.2">
      <c r="A522" s="308" t="s">
        <v>583</v>
      </c>
      <c r="B522" s="308" t="s">
        <v>1195</v>
      </c>
      <c r="C522" s="308" t="s">
        <v>1158</v>
      </c>
      <c r="D522" s="308">
        <v>0.63689998626708988</v>
      </c>
      <c r="E522" s="308">
        <v>6455</v>
      </c>
      <c r="F522" s="308">
        <v>1965</v>
      </c>
      <c r="G522" s="308">
        <v>1893</v>
      </c>
      <c r="H522" s="308">
        <v>10135.029265478797</v>
      </c>
      <c r="I522" s="308">
        <v>3085.2567787243743</v>
      </c>
      <c r="J522" s="308">
        <v>2950</v>
      </c>
      <c r="K522" s="308">
        <v>1735</v>
      </c>
      <c r="L522" s="308">
        <v>305</v>
      </c>
      <c r="M522" s="308">
        <v>830</v>
      </c>
      <c r="N522" s="309">
        <v>0.28135593220338984</v>
      </c>
      <c r="O522" s="308">
        <v>40</v>
      </c>
      <c r="P522" s="308">
        <v>0</v>
      </c>
      <c r="Q522" s="308">
        <v>40</v>
      </c>
      <c r="R522" s="309">
        <v>1.3559322033898305E-2</v>
      </c>
      <c r="S522" s="308">
        <v>0</v>
      </c>
      <c r="T522" s="308">
        <v>0</v>
      </c>
      <c r="U522" s="308">
        <v>30</v>
      </c>
      <c r="V522" s="152" t="s">
        <v>6</v>
      </c>
    </row>
    <row r="523" spans="1:22" x14ac:dyDescent="0.2">
      <c r="A523" s="308" t="s">
        <v>584</v>
      </c>
      <c r="B523" s="308" t="s">
        <v>1195</v>
      </c>
      <c r="C523" s="308" t="s">
        <v>1158</v>
      </c>
      <c r="D523" s="308">
        <v>0.46720001220703122</v>
      </c>
      <c r="E523" s="308">
        <v>3682</v>
      </c>
      <c r="F523" s="308">
        <v>938</v>
      </c>
      <c r="G523" s="308">
        <v>916</v>
      </c>
      <c r="H523" s="308">
        <v>7880.9929447698478</v>
      </c>
      <c r="I523" s="308">
        <v>2007.7054269946002</v>
      </c>
      <c r="J523" s="308">
        <v>1645</v>
      </c>
      <c r="K523" s="308">
        <v>840</v>
      </c>
      <c r="L523" s="308">
        <v>260</v>
      </c>
      <c r="M523" s="308">
        <v>490</v>
      </c>
      <c r="N523" s="309">
        <v>0.2978723404255319</v>
      </c>
      <c r="O523" s="308">
        <v>40</v>
      </c>
      <c r="P523" s="308">
        <v>0</v>
      </c>
      <c r="Q523" s="308">
        <v>40</v>
      </c>
      <c r="R523" s="309">
        <v>2.4316109422492401E-2</v>
      </c>
      <c r="S523" s="308">
        <v>0</v>
      </c>
      <c r="T523" s="308">
        <v>0</v>
      </c>
      <c r="U523" s="308">
        <v>15</v>
      </c>
      <c r="V523" s="152" t="s">
        <v>6</v>
      </c>
    </row>
    <row r="524" spans="1:22" x14ac:dyDescent="0.2">
      <c r="A524" s="310" t="s">
        <v>585</v>
      </c>
      <c r="B524" s="310" t="s">
        <v>1195</v>
      </c>
      <c r="C524" s="310" t="s">
        <v>1158</v>
      </c>
      <c r="D524" s="310">
        <v>9.0399999618530277E-2</v>
      </c>
      <c r="E524" s="310">
        <v>3003</v>
      </c>
      <c r="F524" s="310">
        <v>1117</v>
      </c>
      <c r="G524" s="310">
        <v>1081</v>
      </c>
      <c r="H524" s="310">
        <v>33219.026688850143</v>
      </c>
      <c r="I524" s="310">
        <v>12356.194742406131</v>
      </c>
      <c r="J524" s="310">
        <v>1305</v>
      </c>
      <c r="K524" s="310">
        <v>710</v>
      </c>
      <c r="L524" s="310">
        <v>110</v>
      </c>
      <c r="M524" s="310">
        <v>450</v>
      </c>
      <c r="N524" s="311">
        <v>0.34482758620689657</v>
      </c>
      <c r="O524" s="310">
        <v>35</v>
      </c>
      <c r="P524" s="310">
        <v>0</v>
      </c>
      <c r="Q524" s="310">
        <v>35</v>
      </c>
      <c r="R524" s="311">
        <v>2.681992337164751E-2</v>
      </c>
      <c r="S524" s="310">
        <v>0</v>
      </c>
      <c r="T524" s="310">
        <v>0</v>
      </c>
      <c r="U524" s="310">
        <v>0</v>
      </c>
      <c r="V524" s="200" t="s">
        <v>5</v>
      </c>
    </row>
    <row r="525" spans="1:22" x14ac:dyDescent="0.2">
      <c r="A525" s="308" t="s">
        <v>586</v>
      </c>
      <c r="B525" s="308" t="s">
        <v>1195</v>
      </c>
      <c r="C525" s="308" t="s">
        <v>1158</v>
      </c>
      <c r="D525" s="308">
        <v>4.4860000610351563</v>
      </c>
      <c r="E525" s="308">
        <v>5423</v>
      </c>
      <c r="F525" s="308">
        <v>1422</v>
      </c>
      <c r="G525" s="308">
        <v>1388</v>
      </c>
      <c r="H525" s="308">
        <v>1208.872029918927</v>
      </c>
      <c r="I525" s="308">
        <v>316.9861749114354</v>
      </c>
      <c r="J525" s="308">
        <v>2525</v>
      </c>
      <c r="K525" s="308">
        <v>1590</v>
      </c>
      <c r="L525" s="308">
        <v>290</v>
      </c>
      <c r="M525" s="308">
        <v>595</v>
      </c>
      <c r="N525" s="309">
        <v>0.23564356435643563</v>
      </c>
      <c r="O525" s="308">
        <v>15</v>
      </c>
      <c r="P525" s="308">
        <v>10</v>
      </c>
      <c r="Q525" s="308">
        <v>25</v>
      </c>
      <c r="R525" s="309">
        <v>9.9009900990099011E-3</v>
      </c>
      <c r="S525" s="308">
        <v>0</v>
      </c>
      <c r="T525" s="308">
        <v>0</v>
      </c>
      <c r="U525" s="308">
        <v>20</v>
      </c>
      <c r="V525" s="152" t="s">
        <v>6</v>
      </c>
    </row>
    <row r="526" spans="1:22" x14ac:dyDescent="0.2">
      <c r="A526" s="308" t="s">
        <v>587</v>
      </c>
      <c r="B526" s="308" t="s">
        <v>1195</v>
      </c>
      <c r="C526" s="308" t="s">
        <v>1158</v>
      </c>
      <c r="D526" s="308">
        <v>0.10909999847412109</v>
      </c>
      <c r="E526" s="308">
        <v>2159</v>
      </c>
      <c r="F526" s="308">
        <v>771</v>
      </c>
      <c r="G526" s="308">
        <v>751</v>
      </c>
      <c r="H526" s="308">
        <v>19789.184511419789</v>
      </c>
      <c r="I526" s="308">
        <v>7066.9111895806664</v>
      </c>
      <c r="J526" s="308">
        <v>795</v>
      </c>
      <c r="K526" s="308">
        <v>500</v>
      </c>
      <c r="L526" s="308">
        <v>55</v>
      </c>
      <c r="M526" s="308">
        <v>205</v>
      </c>
      <c r="N526" s="309">
        <v>0.25786163522012578</v>
      </c>
      <c r="O526" s="308">
        <v>0</v>
      </c>
      <c r="P526" s="308">
        <v>15</v>
      </c>
      <c r="Q526" s="308">
        <v>15</v>
      </c>
      <c r="R526" s="309">
        <v>1.8867924528301886E-2</v>
      </c>
      <c r="S526" s="308">
        <v>0</v>
      </c>
      <c r="T526" s="308">
        <v>0</v>
      </c>
      <c r="U526" s="308">
        <v>0</v>
      </c>
      <c r="V526" s="152" t="s">
        <v>6</v>
      </c>
    </row>
    <row r="527" spans="1:22" x14ac:dyDescent="0.2">
      <c r="A527" s="308" t="s">
        <v>588</v>
      </c>
      <c r="B527" s="308" t="s">
        <v>1195</v>
      </c>
      <c r="C527" s="308" t="s">
        <v>1158</v>
      </c>
      <c r="D527" s="308">
        <v>0.6930999755859375</v>
      </c>
      <c r="E527" s="308">
        <v>3652</v>
      </c>
      <c r="F527" s="308">
        <v>966</v>
      </c>
      <c r="G527" s="308">
        <v>954</v>
      </c>
      <c r="H527" s="308">
        <v>5269.0811263016531</v>
      </c>
      <c r="I527" s="308">
        <v>1393.7383263985205</v>
      </c>
      <c r="J527" s="308">
        <v>1770</v>
      </c>
      <c r="K527" s="308">
        <v>1030</v>
      </c>
      <c r="L527" s="308">
        <v>190</v>
      </c>
      <c r="M527" s="308">
        <v>460</v>
      </c>
      <c r="N527" s="309">
        <v>0.25988700564971751</v>
      </c>
      <c r="O527" s="308">
        <v>20</v>
      </c>
      <c r="P527" s="308">
        <v>40</v>
      </c>
      <c r="Q527" s="308">
        <v>60</v>
      </c>
      <c r="R527" s="309">
        <v>3.3898305084745763E-2</v>
      </c>
      <c r="S527" s="308">
        <v>0</v>
      </c>
      <c r="T527" s="308">
        <v>0</v>
      </c>
      <c r="U527" s="308">
        <v>25</v>
      </c>
      <c r="V527" s="152" t="s">
        <v>6</v>
      </c>
    </row>
    <row r="528" spans="1:22" x14ac:dyDescent="0.2">
      <c r="A528" s="308" t="s">
        <v>589</v>
      </c>
      <c r="B528" s="308" t="s">
        <v>1195</v>
      </c>
      <c r="C528" s="308" t="s">
        <v>1158</v>
      </c>
      <c r="D528" s="308">
        <v>0.53119998931884771</v>
      </c>
      <c r="E528" s="308">
        <v>3472</v>
      </c>
      <c r="F528" s="308">
        <v>880</v>
      </c>
      <c r="G528" s="308">
        <v>863</v>
      </c>
      <c r="H528" s="308">
        <v>6536.1447097393766</v>
      </c>
      <c r="I528" s="308">
        <v>1656.6265393348651</v>
      </c>
      <c r="J528" s="308">
        <v>1585</v>
      </c>
      <c r="K528" s="308">
        <v>925</v>
      </c>
      <c r="L528" s="308">
        <v>160</v>
      </c>
      <c r="M528" s="308">
        <v>460</v>
      </c>
      <c r="N528" s="309">
        <v>0.29022082018927448</v>
      </c>
      <c r="O528" s="308">
        <v>25</v>
      </c>
      <c r="P528" s="308">
        <v>15</v>
      </c>
      <c r="Q528" s="308">
        <v>40</v>
      </c>
      <c r="R528" s="309">
        <v>2.5236593059936908E-2</v>
      </c>
      <c r="S528" s="308">
        <v>0</v>
      </c>
      <c r="T528" s="308">
        <v>0</v>
      </c>
      <c r="U528" s="308">
        <v>0</v>
      </c>
      <c r="V528" s="152" t="s">
        <v>6</v>
      </c>
    </row>
    <row r="529" spans="1:22" x14ac:dyDescent="0.2">
      <c r="A529" s="308" t="s">
        <v>590</v>
      </c>
      <c r="B529" s="308" t="s">
        <v>1195</v>
      </c>
      <c r="C529" s="308" t="s">
        <v>1158</v>
      </c>
      <c r="D529" s="308">
        <v>1.5385000610351562</v>
      </c>
      <c r="E529" s="308">
        <v>4318</v>
      </c>
      <c r="F529" s="308">
        <v>1309</v>
      </c>
      <c r="G529" s="308">
        <v>1283</v>
      </c>
      <c r="H529" s="308">
        <v>2806.6297229099227</v>
      </c>
      <c r="I529" s="308">
        <v>850.82869552781131</v>
      </c>
      <c r="J529" s="308">
        <v>1725</v>
      </c>
      <c r="K529" s="308">
        <v>1075</v>
      </c>
      <c r="L529" s="308">
        <v>145</v>
      </c>
      <c r="M529" s="308">
        <v>425</v>
      </c>
      <c r="N529" s="309">
        <v>0.24637681159420291</v>
      </c>
      <c r="O529" s="308">
        <v>55</v>
      </c>
      <c r="P529" s="308">
        <v>10</v>
      </c>
      <c r="Q529" s="308">
        <v>65</v>
      </c>
      <c r="R529" s="309">
        <v>3.7681159420289857E-2</v>
      </c>
      <c r="S529" s="308">
        <v>0</v>
      </c>
      <c r="T529" s="308">
        <v>0</v>
      </c>
      <c r="U529" s="308">
        <v>10</v>
      </c>
      <c r="V529" s="152" t="s">
        <v>6</v>
      </c>
    </row>
    <row r="530" spans="1:22" x14ac:dyDescent="0.2">
      <c r="A530" s="308" t="s">
        <v>591</v>
      </c>
      <c r="B530" s="308" t="s">
        <v>1195</v>
      </c>
      <c r="C530" s="308" t="s">
        <v>1158</v>
      </c>
      <c r="D530" s="308">
        <v>2.5208000183105468</v>
      </c>
      <c r="E530" s="308">
        <v>5886</v>
      </c>
      <c r="F530" s="308">
        <v>1947</v>
      </c>
      <c r="G530" s="308">
        <v>1862</v>
      </c>
      <c r="H530" s="308">
        <v>2334.9730074759473</v>
      </c>
      <c r="I530" s="308">
        <v>772.37384396120774</v>
      </c>
      <c r="J530" s="308">
        <v>2380</v>
      </c>
      <c r="K530" s="308">
        <v>1385</v>
      </c>
      <c r="L530" s="308">
        <v>235</v>
      </c>
      <c r="M530" s="308">
        <v>670</v>
      </c>
      <c r="N530" s="309">
        <v>0.28151260504201681</v>
      </c>
      <c r="O530" s="308">
        <v>55</v>
      </c>
      <c r="P530" s="308">
        <v>0</v>
      </c>
      <c r="Q530" s="308">
        <v>55</v>
      </c>
      <c r="R530" s="309">
        <v>2.3109243697478993E-2</v>
      </c>
      <c r="S530" s="308">
        <v>10</v>
      </c>
      <c r="T530" s="308">
        <v>0</v>
      </c>
      <c r="U530" s="308">
        <v>20</v>
      </c>
      <c r="V530" s="152" t="s">
        <v>6</v>
      </c>
    </row>
    <row r="531" spans="1:22" x14ac:dyDescent="0.2">
      <c r="A531" s="308" t="s">
        <v>592</v>
      </c>
      <c r="B531" s="308" t="s">
        <v>1195</v>
      </c>
      <c r="C531" s="308" t="s">
        <v>1158</v>
      </c>
      <c r="D531" s="308">
        <v>30.327199707031252</v>
      </c>
      <c r="E531" s="308">
        <v>13023</v>
      </c>
      <c r="F531" s="308">
        <v>4568</v>
      </c>
      <c r="G531" s="308">
        <v>3566</v>
      </c>
      <c r="H531" s="308">
        <v>429.41650154994903</v>
      </c>
      <c r="I531" s="308">
        <v>150.62386386241013</v>
      </c>
      <c r="J531" s="308">
        <v>6230</v>
      </c>
      <c r="K531" s="308">
        <v>4690</v>
      </c>
      <c r="L531" s="308">
        <v>425</v>
      </c>
      <c r="M531" s="308">
        <v>940</v>
      </c>
      <c r="N531" s="309">
        <v>0.1508828250401284</v>
      </c>
      <c r="O531" s="308">
        <v>100</v>
      </c>
      <c r="P531" s="308">
        <v>10</v>
      </c>
      <c r="Q531" s="308">
        <v>110</v>
      </c>
      <c r="R531" s="309">
        <v>1.7656500802568219E-2</v>
      </c>
      <c r="S531" s="308">
        <v>0</v>
      </c>
      <c r="T531" s="308">
        <v>0</v>
      </c>
      <c r="U531" s="308">
        <v>70</v>
      </c>
      <c r="V531" s="152" t="s">
        <v>6</v>
      </c>
    </row>
    <row r="532" spans="1:22" x14ac:dyDescent="0.2">
      <c r="A532" s="308" t="s">
        <v>593</v>
      </c>
      <c r="B532" s="308" t="s">
        <v>1195</v>
      </c>
      <c r="C532" s="308" t="s">
        <v>1158</v>
      </c>
      <c r="D532" s="308">
        <v>1.676199951171875</v>
      </c>
      <c r="E532" s="308">
        <v>6445</v>
      </c>
      <c r="F532" s="308">
        <v>1891</v>
      </c>
      <c r="G532" s="308">
        <v>1866</v>
      </c>
      <c r="H532" s="308">
        <v>3845.0066744687188</v>
      </c>
      <c r="I532" s="308">
        <v>1128.1470320279825</v>
      </c>
      <c r="J532" s="308">
        <v>3315</v>
      </c>
      <c r="K532" s="308">
        <v>2585</v>
      </c>
      <c r="L532" s="308">
        <v>275</v>
      </c>
      <c r="M532" s="308">
        <v>315</v>
      </c>
      <c r="N532" s="309">
        <v>9.5022624434389136E-2</v>
      </c>
      <c r="O532" s="308">
        <v>75</v>
      </c>
      <c r="P532" s="308">
        <v>0</v>
      </c>
      <c r="Q532" s="308">
        <v>75</v>
      </c>
      <c r="R532" s="309">
        <v>2.2624434389140271E-2</v>
      </c>
      <c r="S532" s="308">
        <v>0</v>
      </c>
      <c r="T532" s="308">
        <v>15</v>
      </c>
      <c r="U532" s="308">
        <v>45</v>
      </c>
      <c r="V532" s="152" t="s">
        <v>6</v>
      </c>
    </row>
    <row r="533" spans="1:22" x14ac:dyDescent="0.2">
      <c r="A533" s="308" t="s">
        <v>594</v>
      </c>
      <c r="B533" s="308" t="s">
        <v>1195</v>
      </c>
      <c r="C533" s="308" t="s">
        <v>1158</v>
      </c>
      <c r="D533" s="308">
        <v>0.80150001525878911</v>
      </c>
      <c r="E533" s="308">
        <v>3160</v>
      </c>
      <c r="F533" s="308">
        <v>959</v>
      </c>
      <c r="G533" s="308">
        <v>936</v>
      </c>
      <c r="H533" s="308">
        <v>3942.607535671345</v>
      </c>
      <c r="I533" s="308">
        <v>1196.5065274394999</v>
      </c>
      <c r="J533" s="308">
        <v>1675</v>
      </c>
      <c r="K533" s="308">
        <v>1190</v>
      </c>
      <c r="L533" s="308">
        <v>165</v>
      </c>
      <c r="M533" s="308">
        <v>225</v>
      </c>
      <c r="N533" s="309">
        <v>0.13432835820895522</v>
      </c>
      <c r="O533" s="308">
        <v>40</v>
      </c>
      <c r="P533" s="308">
        <v>10</v>
      </c>
      <c r="Q533" s="308">
        <v>50</v>
      </c>
      <c r="R533" s="309">
        <v>2.9850746268656716E-2</v>
      </c>
      <c r="S533" s="308">
        <v>0</v>
      </c>
      <c r="T533" s="308">
        <v>0</v>
      </c>
      <c r="U533" s="308">
        <v>40</v>
      </c>
      <c r="V533" s="152" t="s">
        <v>6</v>
      </c>
    </row>
    <row r="534" spans="1:22" x14ac:dyDescent="0.2">
      <c r="A534" s="308" t="s">
        <v>595</v>
      </c>
      <c r="B534" s="308" t="s">
        <v>1195</v>
      </c>
      <c r="C534" s="308" t="s">
        <v>1158</v>
      </c>
      <c r="D534" s="308">
        <v>3.31260009765625</v>
      </c>
      <c r="E534" s="308">
        <v>1970</v>
      </c>
      <c r="F534" s="308">
        <v>765</v>
      </c>
      <c r="G534" s="308">
        <v>734</v>
      </c>
      <c r="H534" s="308">
        <v>594.69901042200229</v>
      </c>
      <c r="I534" s="308">
        <v>230.93641775270646</v>
      </c>
      <c r="J534" s="308">
        <v>880</v>
      </c>
      <c r="K534" s="308">
        <v>695</v>
      </c>
      <c r="L534" s="308">
        <v>80</v>
      </c>
      <c r="M534" s="308">
        <v>75</v>
      </c>
      <c r="N534" s="309">
        <v>8.5227272727272721E-2</v>
      </c>
      <c r="O534" s="308">
        <v>20</v>
      </c>
      <c r="P534" s="308">
        <v>0</v>
      </c>
      <c r="Q534" s="308">
        <v>20</v>
      </c>
      <c r="R534" s="309">
        <v>2.2727272727272728E-2</v>
      </c>
      <c r="S534" s="308">
        <v>0</v>
      </c>
      <c r="T534" s="308">
        <v>0</v>
      </c>
      <c r="U534" s="308">
        <v>10</v>
      </c>
      <c r="V534" s="152" t="s">
        <v>6</v>
      </c>
    </row>
    <row r="535" spans="1:22" x14ac:dyDescent="0.2">
      <c r="A535" s="308" t="s">
        <v>596</v>
      </c>
      <c r="B535" s="308" t="s">
        <v>1195</v>
      </c>
      <c r="C535" s="308" t="s">
        <v>1158</v>
      </c>
      <c r="D535" s="308">
        <v>0.94750000000000001</v>
      </c>
      <c r="E535" s="308">
        <v>3073</v>
      </c>
      <c r="F535" s="308">
        <v>1028</v>
      </c>
      <c r="G535" s="308">
        <v>1009</v>
      </c>
      <c r="H535" s="308">
        <v>3243.2717678100262</v>
      </c>
      <c r="I535" s="308">
        <v>1084.9604221635884</v>
      </c>
      <c r="J535" s="308">
        <v>1670</v>
      </c>
      <c r="K535" s="308">
        <v>1280</v>
      </c>
      <c r="L535" s="308">
        <v>155</v>
      </c>
      <c r="M535" s="308">
        <v>170</v>
      </c>
      <c r="N535" s="309">
        <v>0.10179640718562874</v>
      </c>
      <c r="O535" s="308">
        <v>60</v>
      </c>
      <c r="P535" s="308">
        <v>0</v>
      </c>
      <c r="Q535" s="308">
        <v>60</v>
      </c>
      <c r="R535" s="309">
        <v>3.5928143712574849E-2</v>
      </c>
      <c r="S535" s="308">
        <v>0</v>
      </c>
      <c r="T535" s="308">
        <v>0</v>
      </c>
      <c r="U535" s="308">
        <v>0</v>
      </c>
      <c r="V535" s="152" t="s">
        <v>6</v>
      </c>
    </row>
    <row r="536" spans="1:22" x14ac:dyDescent="0.2">
      <c r="A536" s="308" t="s">
        <v>597</v>
      </c>
      <c r="B536" s="308" t="s">
        <v>1195</v>
      </c>
      <c r="C536" s="308" t="s">
        <v>1158</v>
      </c>
      <c r="D536" s="308">
        <v>1.5694999694824219</v>
      </c>
      <c r="E536" s="308">
        <v>3418</v>
      </c>
      <c r="F536" s="308">
        <v>1197</v>
      </c>
      <c r="G536" s="308">
        <v>1167</v>
      </c>
      <c r="H536" s="308">
        <v>2177.7636613316804</v>
      </c>
      <c r="I536" s="308">
        <v>762.66328338619712</v>
      </c>
      <c r="J536" s="308">
        <v>1720</v>
      </c>
      <c r="K536" s="308">
        <v>1410</v>
      </c>
      <c r="L536" s="308">
        <v>70</v>
      </c>
      <c r="M536" s="308">
        <v>135</v>
      </c>
      <c r="N536" s="309">
        <v>7.8488372093023256E-2</v>
      </c>
      <c r="O536" s="308">
        <v>75</v>
      </c>
      <c r="P536" s="308">
        <v>15</v>
      </c>
      <c r="Q536" s="308">
        <v>90</v>
      </c>
      <c r="R536" s="309">
        <v>5.232558139534884E-2</v>
      </c>
      <c r="S536" s="308">
        <v>0</v>
      </c>
      <c r="T536" s="308">
        <v>0</v>
      </c>
      <c r="U536" s="308">
        <v>0</v>
      </c>
      <c r="V536" s="152" t="s">
        <v>6</v>
      </c>
    </row>
    <row r="537" spans="1:22" x14ac:dyDescent="0.2">
      <c r="A537" s="308" t="s">
        <v>598</v>
      </c>
      <c r="B537" s="308" t="s">
        <v>1195</v>
      </c>
      <c r="C537" s="308" t="s">
        <v>1158</v>
      </c>
      <c r="D537" s="308">
        <v>1.7511000061035156</v>
      </c>
      <c r="E537" s="308">
        <v>2672</v>
      </c>
      <c r="F537" s="308">
        <v>1306</v>
      </c>
      <c r="G537" s="308">
        <v>1262</v>
      </c>
      <c r="H537" s="308">
        <v>1525.8980016484825</v>
      </c>
      <c r="I537" s="308">
        <v>745.81691248237962</v>
      </c>
      <c r="J537" s="308">
        <v>1035</v>
      </c>
      <c r="K537" s="308">
        <v>740</v>
      </c>
      <c r="L537" s="308">
        <v>50</v>
      </c>
      <c r="M537" s="308">
        <v>175</v>
      </c>
      <c r="N537" s="309">
        <v>0.16908212560386474</v>
      </c>
      <c r="O537" s="308">
        <v>65</v>
      </c>
      <c r="P537" s="308">
        <v>0</v>
      </c>
      <c r="Q537" s="308">
        <v>65</v>
      </c>
      <c r="R537" s="309">
        <v>6.280193236714976E-2</v>
      </c>
      <c r="S537" s="308">
        <v>0</v>
      </c>
      <c r="T537" s="308">
        <v>0</v>
      </c>
      <c r="U537" s="308">
        <v>0</v>
      </c>
      <c r="V537" s="152" t="s">
        <v>6</v>
      </c>
    </row>
    <row r="538" spans="1:22" x14ac:dyDescent="0.2">
      <c r="A538" s="308" t="s">
        <v>599</v>
      </c>
      <c r="B538" s="308" t="s">
        <v>1195</v>
      </c>
      <c r="C538" s="308" t="s">
        <v>1158</v>
      </c>
      <c r="D538" s="308">
        <v>0.89330001831054684</v>
      </c>
      <c r="E538" s="308">
        <v>7636</v>
      </c>
      <c r="F538" s="308">
        <v>2085</v>
      </c>
      <c r="G538" s="308">
        <v>1932</v>
      </c>
      <c r="H538" s="308">
        <v>8548.0799770289723</v>
      </c>
      <c r="I538" s="308">
        <v>2334.0422671693827</v>
      </c>
      <c r="J538" s="308">
        <v>3455</v>
      </c>
      <c r="K538" s="308">
        <v>2230</v>
      </c>
      <c r="L538" s="308">
        <v>350</v>
      </c>
      <c r="M538" s="308">
        <v>755</v>
      </c>
      <c r="N538" s="309">
        <v>0.21852387843704776</v>
      </c>
      <c r="O538" s="308">
        <v>65</v>
      </c>
      <c r="P538" s="308">
        <v>25</v>
      </c>
      <c r="Q538" s="308">
        <v>90</v>
      </c>
      <c r="R538" s="309">
        <v>2.6049204052098408E-2</v>
      </c>
      <c r="S538" s="308">
        <v>0</v>
      </c>
      <c r="T538" s="308">
        <v>0</v>
      </c>
      <c r="U538" s="308">
        <v>35</v>
      </c>
      <c r="V538" s="152" t="s">
        <v>6</v>
      </c>
    </row>
    <row r="539" spans="1:22" x14ac:dyDescent="0.2">
      <c r="A539" s="308" t="s">
        <v>600</v>
      </c>
      <c r="B539" s="308" t="s">
        <v>1195</v>
      </c>
      <c r="C539" s="308" t="s">
        <v>1158</v>
      </c>
      <c r="D539" s="308">
        <v>1.6780999755859376</v>
      </c>
      <c r="E539" s="308">
        <v>6366</v>
      </c>
      <c r="F539" s="308">
        <v>1574</v>
      </c>
      <c r="G539" s="308">
        <v>1516</v>
      </c>
      <c r="H539" s="308">
        <v>3793.5761233636877</v>
      </c>
      <c r="I539" s="308">
        <v>937.96556993001013</v>
      </c>
      <c r="J539" s="308">
        <v>2910</v>
      </c>
      <c r="K539" s="308">
        <v>1985</v>
      </c>
      <c r="L539" s="308">
        <v>440</v>
      </c>
      <c r="M539" s="308">
        <v>445</v>
      </c>
      <c r="N539" s="309">
        <v>0.15292096219931273</v>
      </c>
      <c r="O539" s="308">
        <v>25</v>
      </c>
      <c r="P539" s="308">
        <v>10</v>
      </c>
      <c r="Q539" s="308">
        <v>35</v>
      </c>
      <c r="R539" s="309">
        <v>1.2027491408934709E-2</v>
      </c>
      <c r="S539" s="308">
        <v>0</v>
      </c>
      <c r="T539" s="308">
        <v>10</v>
      </c>
      <c r="U539" s="308">
        <v>0</v>
      </c>
      <c r="V539" s="152" t="s">
        <v>6</v>
      </c>
    </row>
    <row r="540" spans="1:22" x14ac:dyDescent="0.2">
      <c r="A540" s="308" t="s">
        <v>601</v>
      </c>
      <c r="B540" s="308" t="s">
        <v>1195</v>
      </c>
      <c r="C540" s="308" t="s">
        <v>1158</v>
      </c>
      <c r="D540" s="308">
        <v>1.7166000366210938</v>
      </c>
      <c r="E540" s="308">
        <v>7402</v>
      </c>
      <c r="F540" s="308">
        <v>2218</v>
      </c>
      <c r="G540" s="308">
        <v>2171</v>
      </c>
      <c r="H540" s="308">
        <v>4312.0120249850888</v>
      </c>
      <c r="I540" s="308">
        <v>1292.0889856007736</v>
      </c>
      <c r="J540" s="308">
        <v>4005</v>
      </c>
      <c r="K540" s="308">
        <v>2985</v>
      </c>
      <c r="L540" s="308">
        <v>460</v>
      </c>
      <c r="M540" s="308">
        <v>490</v>
      </c>
      <c r="N540" s="309">
        <v>0.12234706616729088</v>
      </c>
      <c r="O540" s="308">
        <v>40</v>
      </c>
      <c r="P540" s="308">
        <v>0</v>
      </c>
      <c r="Q540" s="308">
        <v>40</v>
      </c>
      <c r="R540" s="309">
        <v>9.9875156054931337E-3</v>
      </c>
      <c r="S540" s="308">
        <v>0</v>
      </c>
      <c r="T540" s="308">
        <v>10</v>
      </c>
      <c r="U540" s="308">
        <v>15</v>
      </c>
      <c r="V540" s="152" t="s">
        <v>6</v>
      </c>
    </row>
    <row r="541" spans="1:22" x14ac:dyDescent="0.2">
      <c r="A541" s="308" t="s">
        <v>602</v>
      </c>
      <c r="B541" s="308" t="s">
        <v>1195</v>
      </c>
      <c r="C541" s="308" t="s">
        <v>1158</v>
      </c>
      <c r="D541" s="308">
        <v>1.281199951171875</v>
      </c>
      <c r="E541" s="308">
        <v>5592</v>
      </c>
      <c r="F541" s="308">
        <v>1345</v>
      </c>
      <c r="G541" s="308">
        <v>1303</v>
      </c>
      <c r="H541" s="308">
        <v>4364.6582993428665</v>
      </c>
      <c r="I541" s="308">
        <v>1049.7971052603998</v>
      </c>
      <c r="J541" s="308">
        <v>2580</v>
      </c>
      <c r="K541" s="308">
        <v>1785</v>
      </c>
      <c r="L541" s="308">
        <v>240</v>
      </c>
      <c r="M541" s="308">
        <v>390</v>
      </c>
      <c r="N541" s="309">
        <v>0.15116279069767441</v>
      </c>
      <c r="O541" s="308">
        <v>135</v>
      </c>
      <c r="P541" s="308">
        <v>10</v>
      </c>
      <c r="Q541" s="308">
        <v>145</v>
      </c>
      <c r="R541" s="309">
        <v>5.6201550387596902E-2</v>
      </c>
      <c r="S541" s="308">
        <v>10</v>
      </c>
      <c r="T541" s="308">
        <v>0</v>
      </c>
      <c r="U541" s="308">
        <v>0</v>
      </c>
      <c r="V541" s="152" t="s">
        <v>6</v>
      </c>
    </row>
    <row r="542" spans="1:22" x14ac:dyDescent="0.2">
      <c r="A542" s="308" t="s">
        <v>603</v>
      </c>
      <c r="B542" s="308" t="s">
        <v>1195</v>
      </c>
      <c r="C542" s="308" t="s">
        <v>1158</v>
      </c>
      <c r="D542" s="308">
        <v>1.0473000335693359</v>
      </c>
      <c r="E542" s="308">
        <v>6432</v>
      </c>
      <c r="F542" s="308">
        <v>1532</v>
      </c>
      <c r="G542" s="308">
        <v>1454</v>
      </c>
      <c r="H542" s="308">
        <v>6141.5065347404798</v>
      </c>
      <c r="I542" s="308">
        <v>1462.8090813467684</v>
      </c>
      <c r="J542" s="308">
        <v>2975</v>
      </c>
      <c r="K542" s="308">
        <v>1990</v>
      </c>
      <c r="L542" s="308">
        <v>340</v>
      </c>
      <c r="M542" s="308">
        <v>585</v>
      </c>
      <c r="N542" s="309">
        <v>0.19663865546218487</v>
      </c>
      <c r="O542" s="308">
        <v>45</v>
      </c>
      <c r="P542" s="308">
        <v>0</v>
      </c>
      <c r="Q542" s="308">
        <v>45</v>
      </c>
      <c r="R542" s="309">
        <v>1.5126050420168067E-2</v>
      </c>
      <c r="S542" s="308">
        <v>0</v>
      </c>
      <c r="T542" s="308">
        <v>10</v>
      </c>
      <c r="U542" s="308">
        <v>10</v>
      </c>
      <c r="V542" s="152" t="s">
        <v>6</v>
      </c>
    </row>
    <row r="543" spans="1:22" x14ac:dyDescent="0.2">
      <c r="A543" s="308" t="s">
        <v>604</v>
      </c>
      <c r="B543" s="308" t="s">
        <v>1195</v>
      </c>
      <c r="C543" s="308" t="s">
        <v>1158</v>
      </c>
      <c r="D543" s="308">
        <v>2.2777000427246095</v>
      </c>
      <c r="E543" s="308">
        <v>4689</v>
      </c>
      <c r="F543" s="308">
        <v>1576</v>
      </c>
      <c r="G543" s="308">
        <v>1538</v>
      </c>
      <c r="H543" s="308">
        <v>2058.6556227970068</v>
      </c>
      <c r="I543" s="308">
        <v>691.92605278909843</v>
      </c>
      <c r="J543" s="308">
        <v>2310</v>
      </c>
      <c r="K543" s="308">
        <v>1845</v>
      </c>
      <c r="L543" s="308">
        <v>140</v>
      </c>
      <c r="M543" s="308">
        <v>230</v>
      </c>
      <c r="N543" s="309">
        <v>9.9567099567099568E-2</v>
      </c>
      <c r="O543" s="308">
        <v>55</v>
      </c>
      <c r="P543" s="308">
        <v>0</v>
      </c>
      <c r="Q543" s="308">
        <v>55</v>
      </c>
      <c r="R543" s="309">
        <v>2.3809523809523808E-2</v>
      </c>
      <c r="S543" s="308">
        <v>10</v>
      </c>
      <c r="T543" s="308">
        <v>0</v>
      </c>
      <c r="U543" s="308">
        <v>20</v>
      </c>
      <c r="V543" s="152" t="s">
        <v>6</v>
      </c>
    </row>
    <row r="544" spans="1:22" x14ac:dyDescent="0.2">
      <c r="A544" s="308" t="s">
        <v>605</v>
      </c>
      <c r="B544" s="308" t="s">
        <v>1195</v>
      </c>
      <c r="C544" s="308" t="s">
        <v>1158</v>
      </c>
      <c r="D544" s="308">
        <v>2.1022999572753904</v>
      </c>
      <c r="E544" s="308">
        <v>5427</v>
      </c>
      <c r="F544" s="308">
        <v>1426</v>
      </c>
      <c r="G544" s="308">
        <v>1409</v>
      </c>
      <c r="H544" s="308">
        <v>2581.4584551642511</v>
      </c>
      <c r="I544" s="308">
        <v>678.30472766983996</v>
      </c>
      <c r="J544" s="308">
        <v>2595</v>
      </c>
      <c r="K544" s="308">
        <v>2030</v>
      </c>
      <c r="L544" s="308">
        <v>210</v>
      </c>
      <c r="M544" s="308">
        <v>295</v>
      </c>
      <c r="N544" s="309">
        <v>0.11368015414258188</v>
      </c>
      <c r="O544" s="308">
        <v>30</v>
      </c>
      <c r="P544" s="308">
        <v>10</v>
      </c>
      <c r="Q544" s="308">
        <v>40</v>
      </c>
      <c r="R544" s="309">
        <v>1.5414258188824663E-2</v>
      </c>
      <c r="S544" s="308">
        <v>0</v>
      </c>
      <c r="T544" s="308">
        <v>0</v>
      </c>
      <c r="U544" s="308">
        <v>30</v>
      </c>
      <c r="V544" s="152" t="s">
        <v>6</v>
      </c>
    </row>
    <row r="545" spans="1:22" x14ac:dyDescent="0.2">
      <c r="A545" s="308" t="s">
        <v>606</v>
      </c>
      <c r="B545" s="308" t="s">
        <v>1195</v>
      </c>
      <c r="C545" s="308" t="s">
        <v>1158</v>
      </c>
      <c r="D545" s="308">
        <v>7.9032000732421874</v>
      </c>
      <c r="E545" s="308">
        <v>7858</v>
      </c>
      <c r="F545" s="308">
        <v>2116</v>
      </c>
      <c r="G545" s="308">
        <v>2043</v>
      </c>
      <c r="H545" s="308">
        <v>994.28078843717731</v>
      </c>
      <c r="I545" s="308">
        <v>267.73964728086884</v>
      </c>
      <c r="J545" s="308">
        <v>3680</v>
      </c>
      <c r="K545" s="308">
        <v>2425</v>
      </c>
      <c r="L545" s="308">
        <v>415</v>
      </c>
      <c r="M545" s="308">
        <v>710</v>
      </c>
      <c r="N545" s="309">
        <v>0.19293478260869565</v>
      </c>
      <c r="O545" s="308">
        <v>80</v>
      </c>
      <c r="P545" s="308">
        <v>20</v>
      </c>
      <c r="Q545" s="308">
        <v>100</v>
      </c>
      <c r="R545" s="309">
        <v>2.717391304347826E-2</v>
      </c>
      <c r="S545" s="308">
        <v>0</v>
      </c>
      <c r="T545" s="308">
        <v>0</v>
      </c>
      <c r="U545" s="308">
        <v>40</v>
      </c>
      <c r="V545" s="152" t="s">
        <v>6</v>
      </c>
    </row>
    <row r="546" spans="1:22" x14ac:dyDescent="0.2">
      <c r="A546" s="308" t="s">
        <v>607</v>
      </c>
      <c r="B546" s="308" t="s">
        <v>1195</v>
      </c>
      <c r="C546" s="308" t="s">
        <v>1158</v>
      </c>
      <c r="D546" s="308">
        <v>0.73349998474121092</v>
      </c>
      <c r="E546" s="308">
        <v>3562</v>
      </c>
      <c r="F546" s="308">
        <v>994</v>
      </c>
      <c r="G546" s="308">
        <v>977</v>
      </c>
      <c r="H546" s="308">
        <v>4856.1691535095579</v>
      </c>
      <c r="I546" s="308">
        <v>1355.1465857912692</v>
      </c>
      <c r="J546" s="308">
        <v>1820</v>
      </c>
      <c r="K546" s="308">
        <v>1150</v>
      </c>
      <c r="L546" s="308">
        <v>180</v>
      </c>
      <c r="M546" s="308">
        <v>375</v>
      </c>
      <c r="N546" s="309">
        <v>0.20604395604395603</v>
      </c>
      <c r="O546" s="308">
        <v>95</v>
      </c>
      <c r="P546" s="308">
        <v>10</v>
      </c>
      <c r="Q546" s="308">
        <v>105</v>
      </c>
      <c r="R546" s="309">
        <v>5.7692307692307696E-2</v>
      </c>
      <c r="S546" s="308">
        <v>0</v>
      </c>
      <c r="T546" s="308">
        <v>0</v>
      </c>
      <c r="U546" s="308">
        <v>15</v>
      </c>
      <c r="V546" s="152" t="s">
        <v>6</v>
      </c>
    </row>
    <row r="547" spans="1:22" x14ac:dyDescent="0.2">
      <c r="A547" s="312" t="s">
        <v>608</v>
      </c>
      <c r="B547" s="312" t="s">
        <v>1195</v>
      </c>
      <c r="C547" s="312" t="s">
        <v>1158</v>
      </c>
      <c r="D547" s="312">
        <v>8.2134997558593756</v>
      </c>
      <c r="E547" s="312">
        <v>0</v>
      </c>
      <c r="F547" s="312">
        <v>1</v>
      </c>
      <c r="G547" s="312">
        <v>2</v>
      </c>
      <c r="H547" s="312">
        <v>0</v>
      </c>
      <c r="I547" s="312">
        <v>0.12175077978015601</v>
      </c>
      <c r="J547" s="312">
        <v>0</v>
      </c>
      <c r="K547" s="312">
        <v>0</v>
      </c>
      <c r="L547" s="312">
        <v>0</v>
      </c>
      <c r="M547" s="312">
        <v>0</v>
      </c>
      <c r="N547" s="313" t="e">
        <v>#DIV/0!</v>
      </c>
      <c r="O547" s="312">
        <v>0</v>
      </c>
      <c r="P547" s="312">
        <v>0</v>
      </c>
      <c r="Q547" s="312">
        <v>0</v>
      </c>
      <c r="R547" s="313" t="e">
        <v>#DIV/0!</v>
      </c>
      <c r="S547" s="312">
        <v>0</v>
      </c>
      <c r="T547" s="312">
        <v>0</v>
      </c>
      <c r="U547" s="312">
        <v>0</v>
      </c>
      <c r="V547" s="251" t="s">
        <v>1067</v>
      </c>
    </row>
    <row r="548" spans="1:22" x14ac:dyDescent="0.2">
      <c r="A548" s="308" t="s">
        <v>609</v>
      </c>
      <c r="B548" s="308" t="s">
        <v>1195</v>
      </c>
      <c r="C548" s="308" t="s">
        <v>1158</v>
      </c>
      <c r="D548" s="308">
        <v>1.7491000366210938</v>
      </c>
      <c r="E548" s="308">
        <v>5240</v>
      </c>
      <c r="F548" s="308">
        <v>1485</v>
      </c>
      <c r="G548" s="308">
        <v>1461</v>
      </c>
      <c r="H548" s="308">
        <v>2995.8263622946438</v>
      </c>
      <c r="I548" s="308">
        <v>849.00804351289048</v>
      </c>
      <c r="J548" s="308">
        <v>2310</v>
      </c>
      <c r="K548" s="308">
        <v>1750</v>
      </c>
      <c r="L548" s="308">
        <v>225</v>
      </c>
      <c r="M548" s="308">
        <v>270</v>
      </c>
      <c r="N548" s="309">
        <v>0.11688311688311688</v>
      </c>
      <c r="O548" s="308">
        <v>30</v>
      </c>
      <c r="P548" s="308">
        <v>10</v>
      </c>
      <c r="Q548" s="308">
        <v>40</v>
      </c>
      <c r="R548" s="309">
        <v>1.7316017316017316E-2</v>
      </c>
      <c r="S548" s="308">
        <v>0</v>
      </c>
      <c r="T548" s="308">
        <v>0</v>
      </c>
      <c r="U548" s="308">
        <v>20</v>
      </c>
      <c r="V548" s="152" t="s">
        <v>6</v>
      </c>
    </row>
    <row r="549" spans="1:22" x14ac:dyDescent="0.2">
      <c r="A549" s="308" t="s">
        <v>610</v>
      </c>
      <c r="B549" s="308" t="s">
        <v>1195</v>
      </c>
      <c r="C549" s="308" t="s">
        <v>1158</v>
      </c>
      <c r="D549" s="308">
        <v>1.7586999511718751</v>
      </c>
      <c r="E549" s="308">
        <v>4295</v>
      </c>
      <c r="F549" s="308">
        <v>1488</v>
      </c>
      <c r="G549" s="308">
        <v>1448</v>
      </c>
      <c r="H549" s="308">
        <v>2442.1448338234795</v>
      </c>
      <c r="I549" s="308">
        <v>846.07951402312858</v>
      </c>
      <c r="J549" s="308">
        <v>1735</v>
      </c>
      <c r="K549" s="308">
        <v>1425</v>
      </c>
      <c r="L549" s="308">
        <v>125</v>
      </c>
      <c r="M549" s="308">
        <v>110</v>
      </c>
      <c r="N549" s="309">
        <v>6.3400576368876083E-2</v>
      </c>
      <c r="O549" s="308">
        <v>65</v>
      </c>
      <c r="P549" s="308">
        <v>10</v>
      </c>
      <c r="Q549" s="308">
        <v>75</v>
      </c>
      <c r="R549" s="309">
        <v>4.3227665706051875E-2</v>
      </c>
      <c r="S549" s="308">
        <v>0</v>
      </c>
      <c r="T549" s="308">
        <v>0</v>
      </c>
      <c r="U549" s="308">
        <v>0</v>
      </c>
      <c r="V549" s="152" t="s">
        <v>6</v>
      </c>
    </row>
    <row r="550" spans="1:22" x14ac:dyDescent="0.2">
      <c r="A550" s="308" t="s">
        <v>611</v>
      </c>
      <c r="B550" s="308" t="s">
        <v>1195</v>
      </c>
      <c r="C550" s="308" t="s">
        <v>1158</v>
      </c>
      <c r="D550" s="308">
        <v>1.4380000305175782</v>
      </c>
      <c r="E550" s="308">
        <v>3539</v>
      </c>
      <c r="F550" s="308">
        <v>1076</v>
      </c>
      <c r="G550" s="308">
        <v>1064</v>
      </c>
      <c r="H550" s="308">
        <v>2461.0569714148132</v>
      </c>
      <c r="I550" s="308">
        <v>748.26145839003652</v>
      </c>
      <c r="J550" s="308">
        <v>1605</v>
      </c>
      <c r="K550" s="308">
        <v>1235</v>
      </c>
      <c r="L550" s="308">
        <v>165</v>
      </c>
      <c r="M550" s="308">
        <v>145</v>
      </c>
      <c r="N550" s="309">
        <v>9.0342679127725853E-2</v>
      </c>
      <c r="O550" s="308">
        <v>10</v>
      </c>
      <c r="P550" s="308">
        <v>25</v>
      </c>
      <c r="Q550" s="308">
        <v>35</v>
      </c>
      <c r="R550" s="309">
        <v>2.1806853582554516E-2</v>
      </c>
      <c r="S550" s="308">
        <v>0</v>
      </c>
      <c r="T550" s="308">
        <v>0</v>
      </c>
      <c r="U550" s="308">
        <v>35</v>
      </c>
      <c r="V550" s="152" t="s">
        <v>6</v>
      </c>
    </row>
    <row r="551" spans="1:22" x14ac:dyDescent="0.2">
      <c r="A551" s="308" t="s">
        <v>612</v>
      </c>
      <c r="B551" s="308" t="s">
        <v>1195</v>
      </c>
      <c r="C551" s="308" t="s">
        <v>1158</v>
      </c>
      <c r="D551" s="308">
        <v>2.1967999267578127</v>
      </c>
      <c r="E551" s="308">
        <v>7368</v>
      </c>
      <c r="F551" s="308">
        <v>2441</v>
      </c>
      <c r="G551" s="308">
        <v>2053</v>
      </c>
      <c r="H551" s="308">
        <v>3353.9695218736633</v>
      </c>
      <c r="I551" s="308">
        <v>1111.1617267770919</v>
      </c>
      <c r="J551" s="308">
        <v>3365</v>
      </c>
      <c r="K551" s="308">
        <v>2550</v>
      </c>
      <c r="L551" s="308">
        <v>315</v>
      </c>
      <c r="M551" s="308">
        <v>390</v>
      </c>
      <c r="N551" s="309">
        <v>0.11589895988112928</v>
      </c>
      <c r="O551" s="308">
        <v>60</v>
      </c>
      <c r="P551" s="308">
        <v>10</v>
      </c>
      <c r="Q551" s="308">
        <v>70</v>
      </c>
      <c r="R551" s="309">
        <v>2.0802377414561663E-2</v>
      </c>
      <c r="S551" s="308">
        <v>10</v>
      </c>
      <c r="T551" s="308">
        <v>0</v>
      </c>
      <c r="U551" s="308">
        <v>30</v>
      </c>
      <c r="V551" s="152" t="s">
        <v>6</v>
      </c>
    </row>
    <row r="552" spans="1:22" x14ac:dyDescent="0.2">
      <c r="A552" s="308" t="s">
        <v>613</v>
      </c>
      <c r="B552" s="308" t="s">
        <v>1195</v>
      </c>
      <c r="C552" s="308" t="s">
        <v>1158</v>
      </c>
      <c r="D552" s="308">
        <v>4.0751000976562501</v>
      </c>
      <c r="E552" s="308">
        <v>5265</v>
      </c>
      <c r="F552" s="308">
        <v>1494</v>
      </c>
      <c r="G552" s="308">
        <v>1462</v>
      </c>
      <c r="H552" s="308">
        <v>1291.9928035701769</v>
      </c>
      <c r="I552" s="308">
        <v>366.61676135495617</v>
      </c>
      <c r="J552" s="308">
        <v>2655</v>
      </c>
      <c r="K552" s="308">
        <v>2140</v>
      </c>
      <c r="L552" s="308">
        <v>230</v>
      </c>
      <c r="M552" s="308">
        <v>205</v>
      </c>
      <c r="N552" s="309">
        <v>7.7212806026365349E-2</v>
      </c>
      <c r="O552" s="308">
        <v>65</v>
      </c>
      <c r="P552" s="308">
        <v>0</v>
      </c>
      <c r="Q552" s="308">
        <v>65</v>
      </c>
      <c r="R552" s="309">
        <v>2.4482109227871938E-2</v>
      </c>
      <c r="S552" s="308">
        <v>10</v>
      </c>
      <c r="T552" s="308">
        <v>0</v>
      </c>
      <c r="U552" s="308">
        <v>0</v>
      </c>
      <c r="V552" s="152" t="s">
        <v>6</v>
      </c>
    </row>
    <row r="553" spans="1:22" x14ac:dyDescent="0.2">
      <c r="A553" s="308" t="s">
        <v>614</v>
      </c>
      <c r="B553" s="308" t="s">
        <v>1195</v>
      </c>
      <c r="C553" s="308" t="s">
        <v>1158</v>
      </c>
      <c r="D553" s="308">
        <v>1.1173999786376954</v>
      </c>
      <c r="E553" s="308">
        <v>7278</v>
      </c>
      <c r="F553" s="308">
        <v>1849</v>
      </c>
      <c r="G553" s="308">
        <v>1773</v>
      </c>
      <c r="H553" s="308">
        <v>6513.3346511006257</v>
      </c>
      <c r="I553" s="308">
        <v>1654.7342360380676</v>
      </c>
      <c r="J553" s="308">
        <v>3590</v>
      </c>
      <c r="K553" s="308">
        <v>2590</v>
      </c>
      <c r="L553" s="308">
        <v>375</v>
      </c>
      <c r="M553" s="308">
        <v>585</v>
      </c>
      <c r="N553" s="309">
        <v>0.16295264623955433</v>
      </c>
      <c r="O553" s="308">
        <v>15</v>
      </c>
      <c r="P553" s="308">
        <v>10</v>
      </c>
      <c r="Q553" s="308">
        <v>25</v>
      </c>
      <c r="R553" s="309">
        <v>6.9637883008356544E-3</v>
      </c>
      <c r="S553" s="308">
        <v>0</v>
      </c>
      <c r="T553" s="308">
        <v>0</v>
      </c>
      <c r="U553" s="308">
        <v>10</v>
      </c>
      <c r="V553" s="152" t="s">
        <v>6</v>
      </c>
    </row>
    <row r="554" spans="1:22" x14ac:dyDescent="0.2">
      <c r="A554" s="308" t="s">
        <v>615</v>
      </c>
      <c r="B554" s="308" t="s">
        <v>1195</v>
      </c>
      <c r="C554" s="308" t="s">
        <v>1158</v>
      </c>
      <c r="D554" s="308">
        <v>1.0956999969482422</v>
      </c>
      <c r="E554" s="308">
        <v>7912</v>
      </c>
      <c r="F554" s="308">
        <v>1950</v>
      </c>
      <c r="G554" s="308">
        <v>1888</v>
      </c>
      <c r="H554" s="308">
        <v>7220.9546609807476</v>
      </c>
      <c r="I554" s="308">
        <v>1779.6842250900477</v>
      </c>
      <c r="J554" s="308">
        <v>3750</v>
      </c>
      <c r="K554" s="308">
        <v>2445</v>
      </c>
      <c r="L554" s="308">
        <v>395</v>
      </c>
      <c r="M554" s="308">
        <v>865</v>
      </c>
      <c r="N554" s="309">
        <v>0.23066666666666666</v>
      </c>
      <c r="O554" s="308">
        <v>0</v>
      </c>
      <c r="P554" s="308">
        <v>25</v>
      </c>
      <c r="Q554" s="308">
        <v>25</v>
      </c>
      <c r="R554" s="309">
        <v>6.6666666666666671E-3</v>
      </c>
      <c r="S554" s="308">
        <v>0</v>
      </c>
      <c r="T554" s="308">
        <v>0</v>
      </c>
      <c r="U554" s="308">
        <v>10</v>
      </c>
      <c r="V554" s="152" t="s">
        <v>6</v>
      </c>
    </row>
    <row r="555" spans="1:22" x14ac:dyDescent="0.2">
      <c r="A555" s="308" t="s">
        <v>616</v>
      </c>
      <c r="B555" s="308" t="s">
        <v>1195</v>
      </c>
      <c r="C555" s="308" t="s">
        <v>1158</v>
      </c>
      <c r="D555" s="308">
        <v>0.98959999084472661</v>
      </c>
      <c r="E555" s="308">
        <v>6458</v>
      </c>
      <c r="F555" s="308">
        <v>1665</v>
      </c>
      <c r="G555" s="308">
        <v>1623</v>
      </c>
      <c r="H555" s="308">
        <v>6525.8690983691549</v>
      </c>
      <c r="I555" s="308">
        <v>1682.4979945470182</v>
      </c>
      <c r="J555" s="308">
        <v>2985</v>
      </c>
      <c r="K555" s="308">
        <v>2140</v>
      </c>
      <c r="L555" s="308">
        <v>240</v>
      </c>
      <c r="M555" s="308">
        <v>545</v>
      </c>
      <c r="N555" s="309">
        <v>0.18257956448911222</v>
      </c>
      <c r="O555" s="308">
        <v>30</v>
      </c>
      <c r="P555" s="308">
        <v>15</v>
      </c>
      <c r="Q555" s="308">
        <v>45</v>
      </c>
      <c r="R555" s="309">
        <v>1.507537688442211E-2</v>
      </c>
      <c r="S555" s="308">
        <v>0</v>
      </c>
      <c r="T555" s="308">
        <v>0</v>
      </c>
      <c r="U555" s="308">
        <v>0</v>
      </c>
      <c r="V555" s="152" t="s">
        <v>6</v>
      </c>
    </row>
    <row r="556" spans="1:22" x14ac:dyDescent="0.2">
      <c r="A556" s="308" t="s">
        <v>617</v>
      </c>
      <c r="B556" s="308" t="s">
        <v>1195</v>
      </c>
      <c r="C556" s="308" t="s">
        <v>1158</v>
      </c>
      <c r="D556" s="308">
        <v>2.3555000305175779</v>
      </c>
      <c r="E556" s="308">
        <v>8363</v>
      </c>
      <c r="F556" s="308">
        <v>2281</v>
      </c>
      <c r="G556" s="308">
        <v>2234</v>
      </c>
      <c r="H556" s="308">
        <v>3550.413878857978</v>
      </c>
      <c r="I556" s="308">
        <v>968.37188301746357</v>
      </c>
      <c r="J556" s="308">
        <v>3980</v>
      </c>
      <c r="K556" s="308">
        <v>2950</v>
      </c>
      <c r="L556" s="308">
        <v>360</v>
      </c>
      <c r="M556" s="308">
        <v>505</v>
      </c>
      <c r="N556" s="309">
        <v>0.12688442211055276</v>
      </c>
      <c r="O556" s="308">
        <v>140</v>
      </c>
      <c r="P556" s="308">
        <v>10</v>
      </c>
      <c r="Q556" s="308">
        <v>150</v>
      </c>
      <c r="R556" s="309">
        <v>3.7688442211055273E-2</v>
      </c>
      <c r="S556" s="308">
        <v>0</v>
      </c>
      <c r="T556" s="308">
        <v>0</v>
      </c>
      <c r="U556" s="308">
        <v>15</v>
      </c>
      <c r="V556" s="152" t="s">
        <v>6</v>
      </c>
    </row>
    <row r="557" spans="1:22" x14ac:dyDescent="0.2">
      <c r="A557" s="308" t="s">
        <v>618</v>
      </c>
      <c r="B557" s="308" t="s">
        <v>1195</v>
      </c>
      <c r="C557" s="308" t="s">
        <v>1158</v>
      </c>
      <c r="D557" s="308">
        <v>1.1180999755859375</v>
      </c>
      <c r="E557" s="308">
        <v>2870</v>
      </c>
      <c r="F557" s="308">
        <v>1169</v>
      </c>
      <c r="G557" s="308">
        <v>1149</v>
      </c>
      <c r="H557" s="308">
        <v>2566.8545413356114</v>
      </c>
      <c r="I557" s="308">
        <v>1045.5236790318222</v>
      </c>
      <c r="J557" s="308">
        <v>1200</v>
      </c>
      <c r="K557" s="308">
        <v>935</v>
      </c>
      <c r="L557" s="308">
        <v>55</v>
      </c>
      <c r="M557" s="308">
        <v>155</v>
      </c>
      <c r="N557" s="309">
        <v>0.12916666666666668</v>
      </c>
      <c r="O557" s="308">
        <v>50</v>
      </c>
      <c r="P557" s="308">
        <v>0</v>
      </c>
      <c r="Q557" s="308">
        <v>50</v>
      </c>
      <c r="R557" s="309">
        <v>4.1666666666666664E-2</v>
      </c>
      <c r="S557" s="308">
        <v>0</v>
      </c>
      <c r="T557" s="308">
        <v>0</v>
      </c>
      <c r="U557" s="308">
        <v>10</v>
      </c>
      <c r="V557" s="152" t="s">
        <v>6</v>
      </c>
    </row>
    <row r="558" spans="1:22" x14ac:dyDescent="0.2">
      <c r="A558" s="308" t="s">
        <v>619</v>
      </c>
      <c r="B558" s="308" t="s">
        <v>1195</v>
      </c>
      <c r="C558" s="308" t="s">
        <v>1158</v>
      </c>
      <c r="D558" s="308">
        <v>3.8851998901367186</v>
      </c>
      <c r="E558" s="308">
        <v>8755</v>
      </c>
      <c r="F558" s="308">
        <v>2458</v>
      </c>
      <c r="G558" s="308">
        <v>2410</v>
      </c>
      <c r="H558" s="308">
        <v>2253.4233109153915</v>
      </c>
      <c r="I558" s="308">
        <v>632.65728135123163</v>
      </c>
      <c r="J558" s="308">
        <v>3955</v>
      </c>
      <c r="K558" s="308">
        <v>3065</v>
      </c>
      <c r="L558" s="308">
        <v>375</v>
      </c>
      <c r="M558" s="308">
        <v>435</v>
      </c>
      <c r="N558" s="309">
        <v>0.10998735777496839</v>
      </c>
      <c r="O558" s="308">
        <v>60</v>
      </c>
      <c r="P558" s="308">
        <v>10</v>
      </c>
      <c r="Q558" s="308">
        <v>70</v>
      </c>
      <c r="R558" s="309">
        <v>1.7699115044247787E-2</v>
      </c>
      <c r="S558" s="308">
        <v>0</v>
      </c>
      <c r="T558" s="308">
        <v>0</v>
      </c>
      <c r="U558" s="308">
        <v>10</v>
      </c>
      <c r="V558" s="152" t="s">
        <v>6</v>
      </c>
    </row>
    <row r="559" spans="1:22" x14ac:dyDescent="0.2">
      <c r="A559" s="308" t="s">
        <v>620</v>
      </c>
      <c r="B559" s="308" t="s">
        <v>1195</v>
      </c>
      <c r="C559" s="308" t="s">
        <v>1158</v>
      </c>
      <c r="D559" s="308">
        <v>1.114000015258789</v>
      </c>
      <c r="E559" s="308">
        <v>3641</v>
      </c>
      <c r="F559" s="308">
        <v>965</v>
      </c>
      <c r="G559" s="308">
        <v>935</v>
      </c>
      <c r="H559" s="308">
        <v>3268.402109630289</v>
      </c>
      <c r="I559" s="308">
        <v>866.24774396957673</v>
      </c>
      <c r="J559" s="308">
        <v>1775</v>
      </c>
      <c r="K559" s="308">
        <v>1355</v>
      </c>
      <c r="L559" s="308">
        <v>180</v>
      </c>
      <c r="M559" s="308">
        <v>205</v>
      </c>
      <c r="N559" s="309">
        <v>0.11549295774647887</v>
      </c>
      <c r="O559" s="308">
        <v>10</v>
      </c>
      <c r="P559" s="308">
        <v>0</v>
      </c>
      <c r="Q559" s="308">
        <v>10</v>
      </c>
      <c r="R559" s="309">
        <v>5.6338028169014088E-3</v>
      </c>
      <c r="S559" s="308">
        <v>0</v>
      </c>
      <c r="T559" s="308">
        <v>0</v>
      </c>
      <c r="U559" s="308">
        <v>25</v>
      </c>
      <c r="V559" s="152" t="s">
        <v>6</v>
      </c>
    </row>
    <row r="560" spans="1:22" x14ac:dyDescent="0.2">
      <c r="A560" s="308" t="s">
        <v>621</v>
      </c>
      <c r="B560" s="308" t="s">
        <v>1195</v>
      </c>
      <c r="C560" s="308" t="s">
        <v>1158</v>
      </c>
      <c r="D560" s="308">
        <v>1.9863000488281251</v>
      </c>
      <c r="E560" s="308">
        <v>2629</v>
      </c>
      <c r="F560" s="308">
        <v>863</v>
      </c>
      <c r="G560" s="308">
        <v>842</v>
      </c>
      <c r="H560" s="308">
        <v>1323.5663975093059</v>
      </c>
      <c r="I560" s="308">
        <v>434.47615102720846</v>
      </c>
      <c r="J560" s="308">
        <v>1225</v>
      </c>
      <c r="K560" s="308">
        <v>870</v>
      </c>
      <c r="L560" s="308">
        <v>85</v>
      </c>
      <c r="M560" s="308">
        <v>210</v>
      </c>
      <c r="N560" s="309">
        <v>0.17142857142857143</v>
      </c>
      <c r="O560" s="308">
        <v>25</v>
      </c>
      <c r="P560" s="308">
        <v>0</v>
      </c>
      <c r="Q560" s="308">
        <v>25</v>
      </c>
      <c r="R560" s="309">
        <v>2.0408163265306121E-2</v>
      </c>
      <c r="S560" s="308">
        <v>0</v>
      </c>
      <c r="T560" s="308">
        <v>0</v>
      </c>
      <c r="U560" s="308">
        <v>30</v>
      </c>
      <c r="V560" s="152" t="s">
        <v>6</v>
      </c>
    </row>
    <row r="561" spans="1:22" x14ac:dyDescent="0.2">
      <c r="A561" s="308" t="s">
        <v>622</v>
      </c>
      <c r="B561" s="308" t="s">
        <v>1195</v>
      </c>
      <c r="C561" s="308" t="s">
        <v>1158</v>
      </c>
      <c r="D561" s="308">
        <v>1.7022000122070313</v>
      </c>
      <c r="E561" s="308">
        <v>3157</v>
      </c>
      <c r="F561" s="308">
        <v>1205</v>
      </c>
      <c r="G561" s="308">
        <v>1122</v>
      </c>
      <c r="H561" s="308">
        <v>1854.6586637058651</v>
      </c>
      <c r="I561" s="308">
        <v>707.9074088582729</v>
      </c>
      <c r="J561" s="308">
        <v>1475</v>
      </c>
      <c r="K561" s="308">
        <v>1015</v>
      </c>
      <c r="L561" s="308">
        <v>40</v>
      </c>
      <c r="M561" s="308">
        <v>325</v>
      </c>
      <c r="N561" s="309">
        <v>0.22033898305084745</v>
      </c>
      <c r="O561" s="308">
        <v>90</v>
      </c>
      <c r="P561" s="308">
        <v>0</v>
      </c>
      <c r="Q561" s="308">
        <v>90</v>
      </c>
      <c r="R561" s="309">
        <v>6.1016949152542375E-2</v>
      </c>
      <c r="S561" s="308">
        <v>0</v>
      </c>
      <c r="T561" s="308">
        <v>0</v>
      </c>
      <c r="U561" s="308">
        <v>10</v>
      </c>
      <c r="V561" s="152" t="s">
        <v>6</v>
      </c>
    </row>
    <row r="562" spans="1:22" x14ac:dyDescent="0.2">
      <c r="A562" s="308" t="s">
        <v>623</v>
      </c>
      <c r="B562" s="308" t="s">
        <v>1195</v>
      </c>
      <c r="C562" s="308" t="s">
        <v>1158</v>
      </c>
      <c r="D562" s="308">
        <v>1.5430000305175782</v>
      </c>
      <c r="E562" s="308">
        <v>3167</v>
      </c>
      <c r="F562" s="308">
        <v>1419</v>
      </c>
      <c r="G562" s="308">
        <v>1358</v>
      </c>
      <c r="H562" s="308">
        <v>2052.4950987445368</v>
      </c>
      <c r="I562" s="308">
        <v>919.63705245295159</v>
      </c>
      <c r="J562" s="308">
        <v>1105</v>
      </c>
      <c r="K562" s="308">
        <v>760</v>
      </c>
      <c r="L562" s="308">
        <v>70</v>
      </c>
      <c r="M562" s="308">
        <v>225</v>
      </c>
      <c r="N562" s="309">
        <v>0.20361990950226244</v>
      </c>
      <c r="O562" s="308">
        <v>35</v>
      </c>
      <c r="P562" s="308">
        <v>0</v>
      </c>
      <c r="Q562" s="308">
        <v>35</v>
      </c>
      <c r="R562" s="309">
        <v>3.1674208144796379E-2</v>
      </c>
      <c r="S562" s="308">
        <v>0</v>
      </c>
      <c r="T562" s="308">
        <v>0</v>
      </c>
      <c r="U562" s="308">
        <v>0</v>
      </c>
      <c r="V562" s="152" t="s">
        <v>6</v>
      </c>
    </row>
    <row r="563" spans="1:22" x14ac:dyDescent="0.2">
      <c r="A563" s="308" t="s">
        <v>624</v>
      </c>
      <c r="B563" s="308" t="s">
        <v>1195</v>
      </c>
      <c r="C563" s="308" t="s">
        <v>1158</v>
      </c>
      <c r="D563" s="308">
        <v>2.8491000366210937</v>
      </c>
      <c r="E563" s="308">
        <v>5304</v>
      </c>
      <c r="F563" s="308">
        <v>1837</v>
      </c>
      <c r="G563" s="308">
        <v>1804</v>
      </c>
      <c r="H563" s="308">
        <v>1861.6404941296159</v>
      </c>
      <c r="I563" s="308">
        <v>644.76500522550998</v>
      </c>
      <c r="J563" s="308">
        <v>2585</v>
      </c>
      <c r="K563" s="308">
        <v>1910</v>
      </c>
      <c r="L563" s="308">
        <v>210</v>
      </c>
      <c r="M563" s="308">
        <v>395</v>
      </c>
      <c r="N563" s="309">
        <v>0.15280464216634429</v>
      </c>
      <c r="O563" s="308">
        <v>50</v>
      </c>
      <c r="P563" s="308">
        <v>0</v>
      </c>
      <c r="Q563" s="308">
        <v>50</v>
      </c>
      <c r="R563" s="309">
        <v>1.9342359767891684E-2</v>
      </c>
      <c r="S563" s="308">
        <v>0</v>
      </c>
      <c r="T563" s="308">
        <v>0</v>
      </c>
      <c r="U563" s="308">
        <v>20</v>
      </c>
      <c r="V563" s="152" t="s">
        <v>6</v>
      </c>
    </row>
    <row r="564" spans="1:22" x14ac:dyDescent="0.2">
      <c r="A564" s="308" t="s">
        <v>625</v>
      </c>
      <c r="B564" s="308" t="s">
        <v>1195</v>
      </c>
      <c r="C564" s="308" t="s">
        <v>1158</v>
      </c>
      <c r="D564" s="308">
        <v>1.4177999877929688</v>
      </c>
      <c r="E564" s="308">
        <v>2192</v>
      </c>
      <c r="F564" s="308">
        <v>739</v>
      </c>
      <c r="G564" s="308">
        <v>716</v>
      </c>
      <c r="H564" s="308">
        <v>1546.0572851409011</v>
      </c>
      <c r="I564" s="308">
        <v>521.23007925142599</v>
      </c>
      <c r="J564" s="308">
        <v>1085</v>
      </c>
      <c r="K564" s="308">
        <v>840</v>
      </c>
      <c r="L564" s="308">
        <v>75</v>
      </c>
      <c r="M564" s="308">
        <v>130</v>
      </c>
      <c r="N564" s="309">
        <v>0.11981566820276497</v>
      </c>
      <c r="O564" s="308">
        <v>15</v>
      </c>
      <c r="P564" s="308">
        <v>25</v>
      </c>
      <c r="Q564" s="308">
        <v>40</v>
      </c>
      <c r="R564" s="309">
        <v>3.6866359447004608E-2</v>
      </c>
      <c r="S564" s="308">
        <v>0</v>
      </c>
      <c r="T564" s="308">
        <v>0</v>
      </c>
      <c r="U564" s="308">
        <v>0</v>
      </c>
      <c r="V564" s="152" t="s">
        <v>6</v>
      </c>
    </row>
    <row r="565" spans="1:22" x14ac:dyDescent="0.2">
      <c r="A565" s="308" t="s">
        <v>626</v>
      </c>
      <c r="B565" s="308" t="s">
        <v>1195</v>
      </c>
      <c r="C565" s="308" t="s">
        <v>1158</v>
      </c>
      <c r="D565" s="308">
        <v>1.7963000488281251</v>
      </c>
      <c r="E565" s="308">
        <v>6017</v>
      </c>
      <c r="F565" s="308">
        <v>2461</v>
      </c>
      <c r="G565" s="308">
        <v>2355</v>
      </c>
      <c r="H565" s="308">
        <v>3349.6631055181379</v>
      </c>
      <c r="I565" s="308">
        <v>1370.0383750507124</v>
      </c>
      <c r="J565" s="308">
        <v>2565</v>
      </c>
      <c r="K565" s="308">
        <v>1665</v>
      </c>
      <c r="L565" s="308">
        <v>170</v>
      </c>
      <c r="M565" s="308">
        <v>555</v>
      </c>
      <c r="N565" s="309">
        <v>0.21637426900584794</v>
      </c>
      <c r="O565" s="308">
        <v>125</v>
      </c>
      <c r="P565" s="308">
        <v>10</v>
      </c>
      <c r="Q565" s="308">
        <v>135</v>
      </c>
      <c r="R565" s="309">
        <v>5.2631578947368418E-2</v>
      </c>
      <c r="S565" s="308">
        <v>0</v>
      </c>
      <c r="T565" s="308">
        <v>10</v>
      </c>
      <c r="U565" s="308">
        <v>30</v>
      </c>
      <c r="V565" s="152" t="s">
        <v>6</v>
      </c>
    </row>
    <row r="566" spans="1:22" x14ac:dyDescent="0.2">
      <c r="A566" s="308" t="s">
        <v>627</v>
      </c>
      <c r="B566" s="308" t="s">
        <v>1195</v>
      </c>
      <c r="C566" s="308" t="s">
        <v>1158</v>
      </c>
      <c r="D566" s="308">
        <v>1.2658999633789063</v>
      </c>
      <c r="E566" s="308">
        <v>2140</v>
      </c>
      <c r="F566" s="308">
        <v>763</v>
      </c>
      <c r="G566" s="308">
        <v>748</v>
      </c>
      <c r="H566" s="308">
        <v>1690.4969285945544</v>
      </c>
      <c r="I566" s="308">
        <v>602.73325070917986</v>
      </c>
      <c r="J566" s="308">
        <v>980</v>
      </c>
      <c r="K566" s="308">
        <v>635</v>
      </c>
      <c r="L566" s="308">
        <v>95</v>
      </c>
      <c r="M566" s="308">
        <v>180</v>
      </c>
      <c r="N566" s="309">
        <v>0.18367346938775511</v>
      </c>
      <c r="O566" s="308">
        <v>45</v>
      </c>
      <c r="P566" s="308">
        <v>0</v>
      </c>
      <c r="Q566" s="308">
        <v>45</v>
      </c>
      <c r="R566" s="309">
        <v>4.5918367346938778E-2</v>
      </c>
      <c r="S566" s="308">
        <v>0</v>
      </c>
      <c r="T566" s="308">
        <v>0</v>
      </c>
      <c r="U566" s="308">
        <v>10</v>
      </c>
      <c r="V566" s="152" t="s">
        <v>6</v>
      </c>
    </row>
    <row r="567" spans="1:22" x14ac:dyDescent="0.2">
      <c r="A567" s="308" t="s">
        <v>628</v>
      </c>
      <c r="B567" s="308" t="s">
        <v>1195</v>
      </c>
      <c r="C567" s="308" t="s">
        <v>1158</v>
      </c>
      <c r="D567" s="308">
        <v>1.8125999450683594</v>
      </c>
      <c r="E567" s="308">
        <v>6753</v>
      </c>
      <c r="F567" s="308">
        <v>2285</v>
      </c>
      <c r="G567" s="308">
        <v>2218</v>
      </c>
      <c r="H567" s="308">
        <v>3725.5876666957092</v>
      </c>
      <c r="I567" s="308">
        <v>1260.6201419220636</v>
      </c>
      <c r="J567" s="308">
        <v>3260</v>
      </c>
      <c r="K567" s="308">
        <v>2415</v>
      </c>
      <c r="L567" s="308">
        <v>240</v>
      </c>
      <c r="M567" s="308">
        <v>490</v>
      </c>
      <c r="N567" s="309">
        <v>0.15030674846625766</v>
      </c>
      <c r="O567" s="308">
        <v>80</v>
      </c>
      <c r="P567" s="308">
        <v>15</v>
      </c>
      <c r="Q567" s="308">
        <v>95</v>
      </c>
      <c r="R567" s="309">
        <v>2.9141104294478526E-2</v>
      </c>
      <c r="S567" s="308">
        <v>0</v>
      </c>
      <c r="T567" s="308">
        <v>0</v>
      </c>
      <c r="U567" s="308">
        <v>15</v>
      </c>
      <c r="V567" s="152" t="s">
        <v>6</v>
      </c>
    </row>
    <row r="568" spans="1:22" x14ac:dyDescent="0.2">
      <c r="A568" s="308" t="s">
        <v>629</v>
      </c>
      <c r="B568" s="308" t="s">
        <v>1195</v>
      </c>
      <c r="C568" s="308" t="s">
        <v>1158</v>
      </c>
      <c r="D568" s="308">
        <v>1.5044000244140625</v>
      </c>
      <c r="E568" s="308">
        <v>3604</v>
      </c>
      <c r="F568" s="308">
        <v>1500</v>
      </c>
      <c r="G568" s="308">
        <v>1452</v>
      </c>
      <c r="H568" s="308">
        <v>2395.6394187135797</v>
      </c>
      <c r="I568" s="308">
        <v>997.07522976425355</v>
      </c>
      <c r="J568" s="308">
        <v>1500</v>
      </c>
      <c r="K568" s="308">
        <v>1100</v>
      </c>
      <c r="L568" s="308">
        <v>75</v>
      </c>
      <c r="M568" s="308">
        <v>270</v>
      </c>
      <c r="N568" s="309">
        <v>0.18</v>
      </c>
      <c r="O568" s="308">
        <v>45</v>
      </c>
      <c r="P568" s="308">
        <v>0</v>
      </c>
      <c r="Q568" s="308">
        <v>45</v>
      </c>
      <c r="R568" s="309">
        <v>0.03</v>
      </c>
      <c r="S568" s="308">
        <v>0</v>
      </c>
      <c r="T568" s="308">
        <v>0</v>
      </c>
      <c r="U568" s="308">
        <v>0</v>
      </c>
      <c r="V568" s="152" t="s">
        <v>6</v>
      </c>
    </row>
    <row r="569" spans="1:22" x14ac:dyDescent="0.2">
      <c r="A569" s="308" t="s">
        <v>630</v>
      </c>
      <c r="B569" s="308" t="s">
        <v>1195</v>
      </c>
      <c r="C569" s="308" t="s">
        <v>1158</v>
      </c>
      <c r="D569" s="308">
        <v>1.0345999908447265</v>
      </c>
      <c r="E569" s="308">
        <v>3215</v>
      </c>
      <c r="F569" s="308">
        <v>1122</v>
      </c>
      <c r="G569" s="308">
        <v>1100</v>
      </c>
      <c r="H569" s="308">
        <v>3107.4811796344866</v>
      </c>
      <c r="I569" s="308">
        <v>1084.4771021928132</v>
      </c>
      <c r="J569" s="308">
        <v>1505</v>
      </c>
      <c r="K569" s="308">
        <v>990</v>
      </c>
      <c r="L569" s="308">
        <v>105</v>
      </c>
      <c r="M569" s="308">
        <v>340</v>
      </c>
      <c r="N569" s="309">
        <v>0.22591362126245848</v>
      </c>
      <c r="O569" s="308">
        <v>45</v>
      </c>
      <c r="P569" s="308">
        <v>10</v>
      </c>
      <c r="Q569" s="308">
        <v>55</v>
      </c>
      <c r="R569" s="309">
        <v>3.6544850498338874E-2</v>
      </c>
      <c r="S569" s="308">
        <v>0</v>
      </c>
      <c r="T569" s="308">
        <v>0</v>
      </c>
      <c r="U569" s="308">
        <v>15</v>
      </c>
      <c r="V569" s="152" t="s">
        <v>6</v>
      </c>
    </row>
    <row r="570" spans="1:22" x14ac:dyDescent="0.2">
      <c r="A570" s="308" t="s">
        <v>631</v>
      </c>
      <c r="B570" s="308" t="s">
        <v>1195</v>
      </c>
      <c r="C570" s="308" t="s">
        <v>1158</v>
      </c>
      <c r="D570" s="308">
        <v>7.3741998291015625</v>
      </c>
      <c r="E570" s="308">
        <v>9155</v>
      </c>
      <c r="F570" s="308">
        <v>3322</v>
      </c>
      <c r="G570" s="308">
        <v>3108</v>
      </c>
      <c r="H570" s="308">
        <v>1241.4906311421996</v>
      </c>
      <c r="I570" s="308">
        <v>450.48955506874796</v>
      </c>
      <c r="J570" s="308">
        <v>4655</v>
      </c>
      <c r="K570" s="308">
        <v>3550</v>
      </c>
      <c r="L570" s="308">
        <v>420</v>
      </c>
      <c r="M570" s="308">
        <v>565</v>
      </c>
      <c r="N570" s="309">
        <v>0.12137486573576799</v>
      </c>
      <c r="O570" s="308">
        <v>80</v>
      </c>
      <c r="P570" s="308">
        <v>10</v>
      </c>
      <c r="Q570" s="308">
        <v>90</v>
      </c>
      <c r="R570" s="309">
        <v>1.9334049409237379E-2</v>
      </c>
      <c r="S570" s="308">
        <v>0</v>
      </c>
      <c r="T570" s="308">
        <v>0</v>
      </c>
      <c r="U570" s="308">
        <v>35</v>
      </c>
      <c r="V570" s="152" t="s">
        <v>6</v>
      </c>
    </row>
    <row r="571" spans="1:22" x14ac:dyDescent="0.2">
      <c r="A571" s="308" t="s">
        <v>632</v>
      </c>
      <c r="B571" s="308" t="s">
        <v>1195</v>
      </c>
      <c r="C571" s="308" t="s">
        <v>1158</v>
      </c>
      <c r="D571" s="308">
        <v>4.1354998779296874</v>
      </c>
      <c r="E571" s="308">
        <v>8054</v>
      </c>
      <c r="F571" s="308">
        <v>2153</v>
      </c>
      <c r="G571" s="308">
        <v>2111</v>
      </c>
      <c r="H571" s="308">
        <v>1947.5275632294276</v>
      </c>
      <c r="I571" s="308">
        <v>520.61420953972663</v>
      </c>
      <c r="J571" s="308">
        <v>3610</v>
      </c>
      <c r="K571" s="308">
        <v>2795</v>
      </c>
      <c r="L571" s="308">
        <v>380</v>
      </c>
      <c r="M571" s="308">
        <v>365</v>
      </c>
      <c r="N571" s="309">
        <v>0.10110803324099724</v>
      </c>
      <c r="O571" s="308">
        <v>45</v>
      </c>
      <c r="P571" s="308">
        <v>0</v>
      </c>
      <c r="Q571" s="308">
        <v>45</v>
      </c>
      <c r="R571" s="309">
        <v>1.2465373961218837E-2</v>
      </c>
      <c r="S571" s="308">
        <v>0</v>
      </c>
      <c r="T571" s="308">
        <v>0</v>
      </c>
      <c r="U571" s="308">
        <v>20</v>
      </c>
      <c r="V571" s="152" t="s">
        <v>6</v>
      </c>
    </row>
    <row r="572" spans="1:22" x14ac:dyDescent="0.2">
      <c r="A572" s="304" t="s">
        <v>633</v>
      </c>
      <c r="B572" s="304" t="s">
        <v>1195</v>
      </c>
      <c r="C572" s="304" t="s">
        <v>1158</v>
      </c>
      <c r="D572" s="304">
        <v>74.091699218749994</v>
      </c>
      <c r="E572" s="304">
        <v>5414</v>
      </c>
      <c r="F572" s="304">
        <v>2003</v>
      </c>
      <c r="G572" s="304">
        <v>1784</v>
      </c>
      <c r="H572" s="304">
        <v>73.071613380273348</v>
      </c>
      <c r="I572" s="304">
        <v>27.034067528756466</v>
      </c>
      <c r="J572" s="304">
        <v>2605</v>
      </c>
      <c r="K572" s="304">
        <v>2105</v>
      </c>
      <c r="L572" s="304">
        <v>225</v>
      </c>
      <c r="M572" s="304">
        <v>210</v>
      </c>
      <c r="N572" s="305">
        <v>8.0614203454894437E-2</v>
      </c>
      <c r="O572" s="304">
        <v>55</v>
      </c>
      <c r="P572" s="304">
        <v>0</v>
      </c>
      <c r="Q572" s="304">
        <v>55</v>
      </c>
      <c r="R572" s="305">
        <v>2.1113243761996161E-2</v>
      </c>
      <c r="S572" s="304">
        <v>0</v>
      </c>
      <c r="T572" s="304">
        <v>0</v>
      </c>
      <c r="U572" s="304">
        <v>10</v>
      </c>
      <c r="V572" s="100" t="s">
        <v>3</v>
      </c>
    </row>
    <row r="573" spans="1:22" x14ac:dyDescent="0.2">
      <c r="A573" s="308" t="s">
        <v>634</v>
      </c>
      <c r="B573" s="308" t="s">
        <v>1195</v>
      </c>
      <c r="C573" s="308" t="s">
        <v>1158</v>
      </c>
      <c r="D573" s="308">
        <v>2.1297000122070311</v>
      </c>
      <c r="E573" s="308">
        <v>4248</v>
      </c>
      <c r="F573" s="308">
        <v>1215</v>
      </c>
      <c r="G573" s="308">
        <v>1209</v>
      </c>
      <c r="H573" s="308">
        <v>1994.6471219661364</v>
      </c>
      <c r="I573" s="308">
        <v>570.50288446065338</v>
      </c>
      <c r="J573" s="308">
        <v>2065</v>
      </c>
      <c r="K573" s="308">
        <v>1545</v>
      </c>
      <c r="L573" s="308">
        <v>180</v>
      </c>
      <c r="M573" s="308">
        <v>305</v>
      </c>
      <c r="N573" s="309">
        <v>0.14769975786924938</v>
      </c>
      <c r="O573" s="308">
        <v>20</v>
      </c>
      <c r="P573" s="308">
        <v>15</v>
      </c>
      <c r="Q573" s="308">
        <v>35</v>
      </c>
      <c r="R573" s="309">
        <v>1.6949152542372881E-2</v>
      </c>
      <c r="S573" s="308">
        <v>0</v>
      </c>
      <c r="T573" s="308">
        <v>0</v>
      </c>
      <c r="U573" s="308">
        <v>0</v>
      </c>
      <c r="V573" s="152" t="s">
        <v>6</v>
      </c>
    </row>
    <row r="574" spans="1:22" x14ac:dyDescent="0.2">
      <c r="A574" s="308" t="s">
        <v>635</v>
      </c>
      <c r="B574" s="308" t="s">
        <v>1195</v>
      </c>
      <c r="C574" s="308" t="s">
        <v>1158</v>
      </c>
      <c r="D574" s="308">
        <v>4.1408999633789065</v>
      </c>
      <c r="E574" s="308">
        <v>2596</v>
      </c>
      <c r="F574" s="308">
        <v>832</v>
      </c>
      <c r="G574" s="308">
        <v>819</v>
      </c>
      <c r="H574" s="308">
        <v>626.91685936834529</v>
      </c>
      <c r="I574" s="308">
        <v>200.92250654640341</v>
      </c>
      <c r="J574" s="308">
        <v>1135</v>
      </c>
      <c r="K574" s="308">
        <v>965</v>
      </c>
      <c r="L574" s="308">
        <v>55</v>
      </c>
      <c r="M574" s="308">
        <v>90</v>
      </c>
      <c r="N574" s="309">
        <v>7.9295154185022032E-2</v>
      </c>
      <c r="O574" s="308">
        <v>10</v>
      </c>
      <c r="P574" s="308">
        <v>0</v>
      </c>
      <c r="Q574" s="308">
        <v>10</v>
      </c>
      <c r="R574" s="309">
        <v>8.8105726872246704E-3</v>
      </c>
      <c r="S574" s="308">
        <v>0</v>
      </c>
      <c r="T574" s="308">
        <v>0</v>
      </c>
      <c r="U574" s="308">
        <v>10</v>
      </c>
      <c r="V574" s="152" t="s">
        <v>6</v>
      </c>
    </row>
    <row r="575" spans="1:22" x14ac:dyDescent="0.2">
      <c r="A575" s="308" t="s">
        <v>636</v>
      </c>
      <c r="B575" s="308" t="s">
        <v>1195</v>
      </c>
      <c r="C575" s="308" t="s">
        <v>1158</v>
      </c>
      <c r="D575" s="308">
        <v>2.0077999877929686</v>
      </c>
      <c r="E575" s="308">
        <v>9079</v>
      </c>
      <c r="F575" s="308">
        <v>2480</v>
      </c>
      <c r="G575" s="308">
        <v>2448</v>
      </c>
      <c r="H575" s="308">
        <v>4521.8647550545593</v>
      </c>
      <c r="I575" s="308">
        <v>1235.1827946398621</v>
      </c>
      <c r="J575" s="308">
        <v>4190</v>
      </c>
      <c r="K575" s="308">
        <v>3180</v>
      </c>
      <c r="L575" s="308">
        <v>325</v>
      </c>
      <c r="M575" s="308">
        <v>615</v>
      </c>
      <c r="N575" s="309">
        <v>0.1467780429594272</v>
      </c>
      <c r="O575" s="308">
        <v>45</v>
      </c>
      <c r="P575" s="308">
        <v>10</v>
      </c>
      <c r="Q575" s="308">
        <v>55</v>
      </c>
      <c r="R575" s="309">
        <v>1.3126491646778043E-2</v>
      </c>
      <c r="S575" s="308">
        <v>0</v>
      </c>
      <c r="T575" s="308">
        <v>0</v>
      </c>
      <c r="U575" s="308">
        <v>20</v>
      </c>
      <c r="V575" s="152" t="s">
        <v>6</v>
      </c>
    </row>
    <row r="576" spans="1:22" x14ac:dyDescent="0.2">
      <c r="A576" s="308" t="s">
        <v>637</v>
      </c>
      <c r="B576" s="308" t="s">
        <v>1195</v>
      </c>
      <c r="C576" s="308" t="s">
        <v>1158</v>
      </c>
      <c r="D576" s="308">
        <v>2.3583999633789063</v>
      </c>
      <c r="E576" s="308">
        <v>6181</v>
      </c>
      <c r="F576" s="308">
        <v>1821</v>
      </c>
      <c r="G576" s="308">
        <v>1795</v>
      </c>
      <c r="H576" s="308">
        <v>2620.8446811305116</v>
      </c>
      <c r="I576" s="308">
        <v>772.13366192180251</v>
      </c>
      <c r="J576" s="308">
        <v>2990</v>
      </c>
      <c r="K576" s="308">
        <v>2300</v>
      </c>
      <c r="L576" s="308">
        <v>265</v>
      </c>
      <c r="M576" s="308">
        <v>370</v>
      </c>
      <c r="N576" s="309">
        <v>0.12374581939799331</v>
      </c>
      <c r="O576" s="308">
        <v>15</v>
      </c>
      <c r="P576" s="308">
        <v>25</v>
      </c>
      <c r="Q576" s="308">
        <v>40</v>
      </c>
      <c r="R576" s="309">
        <v>1.3377926421404682E-2</v>
      </c>
      <c r="S576" s="308">
        <v>0</v>
      </c>
      <c r="T576" s="308">
        <v>0</v>
      </c>
      <c r="U576" s="308">
        <v>10</v>
      </c>
      <c r="V576" s="152" t="s">
        <v>6</v>
      </c>
    </row>
    <row r="577" spans="1:22" x14ac:dyDescent="0.2">
      <c r="A577" s="308" t="s">
        <v>638</v>
      </c>
      <c r="B577" s="308" t="s">
        <v>1195</v>
      </c>
      <c r="C577" s="308" t="s">
        <v>1158</v>
      </c>
      <c r="D577" s="308">
        <v>8.2991998291015623</v>
      </c>
      <c r="E577" s="308">
        <v>18959</v>
      </c>
      <c r="F577" s="308">
        <v>6259</v>
      </c>
      <c r="G577" s="308">
        <v>5864</v>
      </c>
      <c r="H577" s="308">
        <v>2284.4371012153861</v>
      </c>
      <c r="I577" s="308">
        <v>754.16909206746675</v>
      </c>
      <c r="J577" s="308">
        <v>9000</v>
      </c>
      <c r="K577" s="308">
        <v>6745</v>
      </c>
      <c r="L577" s="308">
        <v>755</v>
      </c>
      <c r="M577" s="308">
        <v>1340</v>
      </c>
      <c r="N577" s="309">
        <v>0.14888888888888888</v>
      </c>
      <c r="O577" s="308">
        <v>100</v>
      </c>
      <c r="P577" s="308">
        <v>0</v>
      </c>
      <c r="Q577" s="308">
        <v>100</v>
      </c>
      <c r="R577" s="309">
        <v>1.1111111111111112E-2</v>
      </c>
      <c r="S577" s="308">
        <v>0</v>
      </c>
      <c r="T577" s="308">
        <v>10</v>
      </c>
      <c r="U577" s="308">
        <v>40</v>
      </c>
      <c r="V577" s="152" t="s">
        <v>6</v>
      </c>
    </row>
    <row r="578" spans="1:22" x14ac:dyDescent="0.2">
      <c r="A578" s="308" t="s">
        <v>639</v>
      </c>
      <c r="B578" s="308" t="s">
        <v>1195</v>
      </c>
      <c r="C578" s="308" t="s">
        <v>1158</v>
      </c>
      <c r="D578" s="308">
        <v>0.78349998474121096</v>
      </c>
      <c r="E578" s="308">
        <v>4545</v>
      </c>
      <c r="F578" s="308">
        <v>1433</v>
      </c>
      <c r="G578" s="308">
        <v>1383</v>
      </c>
      <c r="H578" s="308">
        <v>5800.8935399037791</v>
      </c>
      <c r="I578" s="308">
        <v>1828.9725946495303</v>
      </c>
      <c r="J578" s="308">
        <v>2415</v>
      </c>
      <c r="K578" s="308">
        <v>1530</v>
      </c>
      <c r="L578" s="308">
        <v>210</v>
      </c>
      <c r="M578" s="308">
        <v>585</v>
      </c>
      <c r="N578" s="309">
        <v>0.24223602484472051</v>
      </c>
      <c r="O578" s="308">
        <v>55</v>
      </c>
      <c r="P578" s="308">
        <v>0</v>
      </c>
      <c r="Q578" s="308">
        <v>55</v>
      </c>
      <c r="R578" s="309">
        <v>2.2774327122153208E-2</v>
      </c>
      <c r="S578" s="308">
        <v>0</v>
      </c>
      <c r="T578" s="308">
        <v>0</v>
      </c>
      <c r="U578" s="308">
        <v>35</v>
      </c>
      <c r="V578" s="152" t="s">
        <v>6</v>
      </c>
    </row>
    <row r="579" spans="1:22" x14ac:dyDescent="0.2">
      <c r="A579" s="308" t="s">
        <v>640</v>
      </c>
      <c r="B579" s="308" t="s">
        <v>1195</v>
      </c>
      <c r="C579" s="308" t="s">
        <v>1158</v>
      </c>
      <c r="D579" s="308">
        <v>1.8850999450683594</v>
      </c>
      <c r="E579" s="308">
        <v>7279</v>
      </c>
      <c r="F579" s="308">
        <v>2287</v>
      </c>
      <c r="G579" s="308">
        <v>2219</v>
      </c>
      <c r="H579" s="308">
        <v>3861.3337287726895</v>
      </c>
      <c r="I579" s="308">
        <v>1213.1982741727079</v>
      </c>
      <c r="J579" s="308">
        <v>3230</v>
      </c>
      <c r="K579" s="308">
        <v>2490</v>
      </c>
      <c r="L579" s="308">
        <v>215</v>
      </c>
      <c r="M579" s="308">
        <v>355</v>
      </c>
      <c r="N579" s="309">
        <v>0.10990712074303406</v>
      </c>
      <c r="O579" s="308">
        <v>130</v>
      </c>
      <c r="P579" s="308">
        <v>0</v>
      </c>
      <c r="Q579" s="308">
        <v>130</v>
      </c>
      <c r="R579" s="309">
        <v>4.0247678018575851E-2</v>
      </c>
      <c r="S579" s="308">
        <v>0</v>
      </c>
      <c r="T579" s="308">
        <v>0</v>
      </c>
      <c r="U579" s="308">
        <v>40</v>
      </c>
      <c r="V579" s="152" t="s">
        <v>6</v>
      </c>
    </row>
    <row r="580" spans="1:22" x14ac:dyDescent="0.2">
      <c r="A580" s="308" t="s">
        <v>641</v>
      </c>
      <c r="B580" s="308" t="s">
        <v>1195</v>
      </c>
      <c r="C580" s="308" t="s">
        <v>1158</v>
      </c>
      <c r="D580" s="308">
        <v>0.78279998779296878</v>
      </c>
      <c r="E580" s="308">
        <v>4027</v>
      </c>
      <c r="F580" s="308">
        <v>1228</v>
      </c>
      <c r="G580" s="308">
        <v>1192</v>
      </c>
      <c r="H580" s="308">
        <v>5144.353682674101</v>
      </c>
      <c r="I580" s="308">
        <v>1568.7276688164379</v>
      </c>
      <c r="J580" s="308">
        <v>2130</v>
      </c>
      <c r="K580" s="308">
        <v>1570</v>
      </c>
      <c r="L580" s="308">
        <v>105</v>
      </c>
      <c r="M580" s="308">
        <v>375</v>
      </c>
      <c r="N580" s="309">
        <v>0.176056338028169</v>
      </c>
      <c r="O580" s="308">
        <v>65</v>
      </c>
      <c r="P580" s="308">
        <v>10</v>
      </c>
      <c r="Q580" s="308">
        <v>75</v>
      </c>
      <c r="R580" s="309">
        <v>3.5211267605633804E-2</v>
      </c>
      <c r="S580" s="308">
        <v>0</v>
      </c>
      <c r="T580" s="308">
        <v>0</v>
      </c>
      <c r="U580" s="308">
        <v>0</v>
      </c>
      <c r="V580" s="152" t="s">
        <v>6</v>
      </c>
    </row>
    <row r="581" spans="1:22" x14ac:dyDescent="0.2">
      <c r="A581" s="308" t="s">
        <v>642</v>
      </c>
      <c r="B581" s="308" t="s">
        <v>1195</v>
      </c>
      <c r="C581" s="308" t="s">
        <v>1158</v>
      </c>
      <c r="D581" s="308">
        <v>4.3957000732421871</v>
      </c>
      <c r="E581" s="308">
        <v>6598</v>
      </c>
      <c r="F581" s="308">
        <v>1856</v>
      </c>
      <c r="G581" s="308">
        <v>1809</v>
      </c>
      <c r="H581" s="308">
        <v>1501.0123279711022</v>
      </c>
      <c r="I581" s="308">
        <v>422.23080944443251</v>
      </c>
      <c r="J581" s="308">
        <v>3065</v>
      </c>
      <c r="K581" s="308">
        <v>2365</v>
      </c>
      <c r="L581" s="308">
        <v>185</v>
      </c>
      <c r="M581" s="308">
        <v>415</v>
      </c>
      <c r="N581" s="309">
        <v>0.13539967373572595</v>
      </c>
      <c r="O581" s="308">
        <v>80</v>
      </c>
      <c r="P581" s="308">
        <v>10</v>
      </c>
      <c r="Q581" s="308">
        <v>90</v>
      </c>
      <c r="R581" s="309">
        <v>2.936378466557912E-2</v>
      </c>
      <c r="S581" s="308">
        <v>0</v>
      </c>
      <c r="T581" s="308">
        <v>0</v>
      </c>
      <c r="U581" s="308">
        <v>0</v>
      </c>
      <c r="V581" s="152" t="s">
        <v>6</v>
      </c>
    </row>
    <row r="582" spans="1:22" x14ac:dyDescent="0.2">
      <c r="A582" s="308" t="s">
        <v>643</v>
      </c>
      <c r="B582" s="308" t="s">
        <v>1195</v>
      </c>
      <c r="C582" s="308" t="s">
        <v>1158</v>
      </c>
      <c r="D582" s="308">
        <v>0.88080001831054688</v>
      </c>
      <c r="E582" s="308">
        <v>3995</v>
      </c>
      <c r="F582" s="308">
        <v>1101</v>
      </c>
      <c r="G582" s="308">
        <v>1081</v>
      </c>
      <c r="H582" s="308">
        <v>4535.6493153380798</v>
      </c>
      <c r="I582" s="308">
        <v>1249.9999740143244</v>
      </c>
      <c r="J582" s="308">
        <v>1915</v>
      </c>
      <c r="K582" s="308">
        <v>1300</v>
      </c>
      <c r="L582" s="308">
        <v>125</v>
      </c>
      <c r="M582" s="308">
        <v>450</v>
      </c>
      <c r="N582" s="309">
        <v>0.2349869451697128</v>
      </c>
      <c r="O582" s="308">
        <v>25</v>
      </c>
      <c r="P582" s="308">
        <v>10</v>
      </c>
      <c r="Q582" s="308">
        <v>35</v>
      </c>
      <c r="R582" s="309">
        <v>1.8276762402088774E-2</v>
      </c>
      <c r="S582" s="308">
        <v>0</v>
      </c>
      <c r="T582" s="308">
        <v>0</v>
      </c>
      <c r="U582" s="308">
        <v>10</v>
      </c>
      <c r="V582" s="152" t="s">
        <v>6</v>
      </c>
    </row>
    <row r="583" spans="1:22" x14ac:dyDescent="0.2">
      <c r="A583" s="308" t="s">
        <v>644</v>
      </c>
      <c r="B583" s="308" t="s">
        <v>1195</v>
      </c>
      <c r="C583" s="308" t="s">
        <v>1158</v>
      </c>
      <c r="D583" s="308">
        <v>1.2322000122070313</v>
      </c>
      <c r="E583" s="308">
        <v>4244</v>
      </c>
      <c r="F583" s="308">
        <v>1773</v>
      </c>
      <c r="G583" s="308">
        <v>1704</v>
      </c>
      <c r="H583" s="308">
        <v>3444.2460298295573</v>
      </c>
      <c r="I583" s="308">
        <v>1438.8897763637619</v>
      </c>
      <c r="J583" s="308">
        <v>2025</v>
      </c>
      <c r="K583" s="308">
        <v>1250</v>
      </c>
      <c r="L583" s="308">
        <v>120</v>
      </c>
      <c r="M583" s="308">
        <v>555</v>
      </c>
      <c r="N583" s="309">
        <v>0.27407407407407408</v>
      </c>
      <c r="O583" s="308">
        <v>75</v>
      </c>
      <c r="P583" s="308">
        <v>0</v>
      </c>
      <c r="Q583" s="308">
        <v>75</v>
      </c>
      <c r="R583" s="309">
        <v>3.7037037037037035E-2</v>
      </c>
      <c r="S583" s="308">
        <v>0</v>
      </c>
      <c r="T583" s="308">
        <v>0</v>
      </c>
      <c r="U583" s="308">
        <v>20</v>
      </c>
      <c r="V583" s="152" t="s">
        <v>6</v>
      </c>
    </row>
    <row r="584" spans="1:22" x14ac:dyDescent="0.2">
      <c r="A584" s="308" t="s">
        <v>645</v>
      </c>
      <c r="B584" s="308" t="s">
        <v>1195</v>
      </c>
      <c r="C584" s="308" t="s">
        <v>1158</v>
      </c>
      <c r="D584" s="308">
        <v>0.50880001068115233</v>
      </c>
      <c r="E584" s="308">
        <v>4136</v>
      </c>
      <c r="F584" s="308">
        <v>1636</v>
      </c>
      <c r="G584" s="308">
        <v>1587</v>
      </c>
      <c r="H584" s="308">
        <v>8128.9306469607973</v>
      </c>
      <c r="I584" s="308">
        <v>3215.408737530915</v>
      </c>
      <c r="J584" s="308">
        <v>1690</v>
      </c>
      <c r="K584" s="308">
        <v>1130</v>
      </c>
      <c r="L584" s="308">
        <v>170</v>
      </c>
      <c r="M584" s="308">
        <v>310</v>
      </c>
      <c r="N584" s="309">
        <v>0.18343195266272189</v>
      </c>
      <c r="O584" s="308">
        <v>50</v>
      </c>
      <c r="P584" s="308">
        <v>10</v>
      </c>
      <c r="Q584" s="308">
        <v>60</v>
      </c>
      <c r="R584" s="309">
        <v>3.5502958579881658E-2</v>
      </c>
      <c r="S584" s="308">
        <v>10</v>
      </c>
      <c r="T584" s="308">
        <v>0</v>
      </c>
      <c r="U584" s="308">
        <v>10</v>
      </c>
      <c r="V584" s="152" t="s">
        <v>6</v>
      </c>
    </row>
    <row r="585" spans="1:22" x14ac:dyDescent="0.2">
      <c r="A585" s="308" t="s">
        <v>646</v>
      </c>
      <c r="B585" s="308" t="s">
        <v>1195</v>
      </c>
      <c r="C585" s="308" t="s">
        <v>1158</v>
      </c>
      <c r="D585" s="308">
        <v>0.79430000305175785</v>
      </c>
      <c r="E585" s="308">
        <v>4196</v>
      </c>
      <c r="F585" s="308">
        <v>1212</v>
      </c>
      <c r="G585" s="308">
        <v>1160</v>
      </c>
      <c r="H585" s="308">
        <v>5282.6387811641262</v>
      </c>
      <c r="I585" s="308">
        <v>1525.8718309749574</v>
      </c>
      <c r="J585" s="308">
        <v>1865</v>
      </c>
      <c r="K585" s="308">
        <v>1305</v>
      </c>
      <c r="L585" s="308">
        <v>145</v>
      </c>
      <c r="M585" s="308">
        <v>320</v>
      </c>
      <c r="N585" s="309">
        <v>0.17158176943699732</v>
      </c>
      <c r="O585" s="308">
        <v>60</v>
      </c>
      <c r="P585" s="308">
        <v>0</v>
      </c>
      <c r="Q585" s="308">
        <v>60</v>
      </c>
      <c r="R585" s="309">
        <v>3.2171581769436998E-2</v>
      </c>
      <c r="S585" s="308">
        <v>0</v>
      </c>
      <c r="T585" s="308">
        <v>0</v>
      </c>
      <c r="U585" s="308">
        <v>25</v>
      </c>
      <c r="V585" s="152" t="s">
        <v>6</v>
      </c>
    </row>
    <row r="586" spans="1:22" x14ac:dyDescent="0.2">
      <c r="A586" s="308" t="s">
        <v>647</v>
      </c>
      <c r="B586" s="308" t="s">
        <v>1195</v>
      </c>
      <c r="C586" s="308" t="s">
        <v>1158</v>
      </c>
      <c r="D586" s="308">
        <v>0.89150001525878908</v>
      </c>
      <c r="E586" s="308">
        <v>3323</v>
      </c>
      <c r="F586" s="308">
        <v>1744</v>
      </c>
      <c r="G586" s="308">
        <v>1657</v>
      </c>
      <c r="H586" s="308">
        <v>3727.4256232462126</v>
      </c>
      <c r="I586" s="308">
        <v>1956.2534718451384</v>
      </c>
      <c r="J586" s="308">
        <v>1490</v>
      </c>
      <c r="K586" s="308">
        <v>1055</v>
      </c>
      <c r="L586" s="308">
        <v>135</v>
      </c>
      <c r="M586" s="308">
        <v>205</v>
      </c>
      <c r="N586" s="309">
        <v>0.13758389261744966</v>
      </c>
      <c r="O586" s="308">
        <v>80</v>
      </c>
      <c r="P586" s="308">
        <v>10</v>
      </c>
      <c r="Q586" s="308">
        <v>90</v>
      </c>
      <c r="R586" s="309">
        <v>6.0402684563758392E-2</v>
      </c>
      <c r="S586" s="308">
        <v>0</v>
      </c>
      <c r="T586" s="308">
        <v>0</v>
      </c>
      <c r="U586" s="308">
        <v>0</v>
      </c>
      <c r="V586" s="152" t="s">
        <v>6</v>
      </c>
    </row>
    <row r="587" spans="1:22" x14ac:dyDescent="0.2">
      <c r="A587" s="308" t="s">
        <v>648</v>
      </c>
      <c r="B587" s="308" t="s">
        <v>1195</v>
      </c>
      <c r="C587" s="308" t="s">
        <v>1158</v>
      </c>
      <c r="D587" s="308">
        <v>3.4824999999999999</v>
      </c>
      <c r="E587" s="308">
        <v>7415</v>
      </c>
      <c r="F587" s="308">
        <v>1973</v>
      </c>
      <c r="G587" s="308">
        <v>1935</v>
      </c>
      <c r="H587" s="308">
        <v>2129.2175161521895</v>
      </c>
      <c r="I587" s="308">
        <v>566.54702081837763</v>
      </c>
      <c r="J587" s="308">
        <v>3460</v>
      </c>
      <c r="K587" s="308">
        <v>2730</v>
      </c>
      <c r="L587" s="308">
        <v>265</v>
      </c>
      <c r="M587" s="308">
        <v>335</v>
      </c>
      <c r="N587" s="309">
        <v>9.6820809248554907E-2</v>
      </c>
      <c r="O587" s="308">
        <v>75</v>
      </c>
      <c r="P587" s="308">
        <v>10</v>
      </c>
      <c r="Q587" s="308">
        <v>85</v>
      </c>
      <c r="R587" s="309">
        <v>2.4566473988439308E-2</v>
      </c>
      <c r="S587" s="308">
        <v>0</v>
      </c>
      <c r="T587" s="308">
        <v>10</v>
      </c>
      <c r="U587" s="308">
        <v>35</v>
      </c>
      <c r="V587" s="152" t="s">
        <v>6</v>
      </c>
    </row>
    <row r="588" spans="1:22" x14ac:dyDescent="0.2">
      <c r="A588" s="308" t="s">
        <v>649</v>
      </c>
      <c r="B588" s="308" t="s">
        <v>1195</v>
      </c>
      <c r="C588" s="308" t="s">
        <v>1158</v>
      </c>
      <c r="D588" s="308">
        <v>1.153000030517578</v>
      </c>
      <c r="E588" s="308">
        <v>6603</v>
      </c>
      <c r="F588" s="308">
        <v>1873</v>
      </c>
      <c r="G588" s="308">
        <v>1826</v>
      </c>
      <c r="H588" s="308">
        <v>5726.7995015021243</v>
      </c>
      <c r="I588" s="308">
        <v>1624.4578928234862</v>
      </c>
      <c r="J588" s="308">
        <v>3340</v>
      </c>
      <c r="K588" s="308">
        <v>2510</v>
      </c>
      <c r="L588" s="308">
        <v>265</v>
      </c>
      <c r="M588" s="308">
        <v>440</v>
      </c>
      <c r="N588" s="309">
        <v>0.1317365269461078</v>
      </c>
      <c r="O588" s="308">
        <v>85</v>
      </c>
      <c r="P588" s="308">
        <v>20</v>
      </c>
      <c r="Q588" s="308">
        <v>105</v>
      </c>
      <c r="R588" s="309">
        <v>3.1437125748502992E-2</v>
      </c>
      <c r="S588" s="308">
        <v>0</v>
      </c>
      <c r="T588" s="308">
        <v>0</v>
      </c>
      <c r="U588" s="308">
        <v>20</v>
      </c>
      <c r="V588" s="152" t="s">
        <v>6</v>
      </c>
    </row>
    <row r="589" spans="1:22" x14ac:dyDescent="0.2">
      <c r="A589" s="308" t="s">
        <v>650</v>
      </c>
      <c r="B589" s="308" t="s">
        <v>1195</v>
      </c>
      <c r="C589" s="308" t="s">
        <v>1158</v>
      </c>
      <c r="D589" s="308">
        <v>0.76510002136230471</v>
      </c>
      <c r="E589" s="308">
        <v>2061</v>
      </c>
      <c r="F589" s="308">
        <v>612</v>
      </c>
      <c r="G589" s="308">
        <v>607</v>
      </c>
      <c r="H589" s="308">
        <v>2693.7654456345076</v>
      </c>
      <c r="I589" s="308">
        <v>799.89541617094551</v>
      </c>
      <c r="J589" s="308">
        <v>1125</v>
      </c>
      <c r="K589" s="308">
        <v>740</v>
      </c>
      <c r="L589" s="308">
        <v>105</v>
      </c>
      <c r="M589" s="308">
        <v>235</v>
      </c>
      <c r="N589" s="309">
        <v>0.2088888888888889</v>
      </c>
      <c r="O589" s="308">
        <v>35</v>
      </c>
      <c r="P589" s="308">
        <v>10</v>
      </c>
      <c r="Q589" s="308">
        <v>45</v>
      </c>
      <c r="R589" s="309">
        <v>0.04</v>
      </c>
      <c r="S589" s="308">
        <v>0</v>
      </c>
      <c r="T589" s="308">
        <v>0</v>
      </c>
      <c r="U589" s="308">
        <v>0</v>
      </c>
      <c r="V589" s="152" t="s">
        <v>6</v>
      </c>
    </row>
    <row r="590" spans="1:22" x14ac:dyDescent="0.2">
      <c r="A590" s="308" t="s">
        <v>651</v>
      </c>
      <c r="B590" s="308" t="s">
        <v>1195</v>
      </c>
      <c r="C590" s="308" t="s">
        <v>1158</v>
      </c>
      <c r="D590" s="308">
        <v>1.865</v>
      </c>
      <c r="E590" s="308">
        <v>5308</v>
      </c>
      <c r="F590" s="308">
        <v>1579</v>
      </c>
      <c r="G590" s="308">
        <v>1534</v>
      </c>
      <c r="H590" s="308">
        <v>2846.112600536193</v>
      </c>
      <c r="I590" s="308">
        <v>846.6487935656836</v>
      </c>
      <c r="J590" s="308">
        <v>2885</v>
      </c>
      <c r="K590" s="308">
        <v>1955</v>
      </c>
      <c r="L590" s="308">
        <v>330</v>
      </c>
      <c r="M590" s="308">
        <v>490</v>
      </c>
      <c r="N590" s="309">
        <v>0.16984402079722705</v>
      </c>
      <c r="O590" s="308">
        <v>85</v>
      </c>
      <c r="P590" s="308">
        <v>10</v>
      </c>
      <c r="Q590" s="308">
        <v>95</v>
      </c>
      <c r="R590" s="309">
        <v>3.292894280762565E-2</v>
      </c>
      <c r="S590" s="308">
        <v>0</v>
      </c>
      <c r="T590" s="308">
        <v>10</v>
      </c>
      <c r="U590" s="308">
        <v>10</v>
      </c>
      <c r="V590" s="152" t="s">
        <v>6</v>
      </c>
    </row>
    <row r="591" spans="1:22" x14ac:dyDescent="0.2">
      <c r="A591" s="308" t="s">
        <v>652</v>
      </c>
      <c r="B591" s="308" t="s">
        <v>1195</v>
      </c>
      <c r="C591" s="308" t="s">
        <v>1158</v>
      </c>
      <c r="D591" s="308">
        <v>1.5030000305175781</v>
      </c>
      <c r="E591" s="308">
        <v>5970</v>
      </c>
      <c r="F591" s="308">
        <v>1709</v>
      </c>
      <c r="G591" s="308">
        <v>1657</v>
      </c>
      <c r="H591" s="308">
        <v>3972.0558075731715</v>
      </c>
      <c r="I591" s="308">
        <v>1137.0591918161724</v>
      </c>
      <c r="J591" s="308">
        <v>3290</v>
      </c>
      <c r="K591" s="308">
        <v>2695</v>
      </c>
      <c r="L591" s="308">
        <v>220</v>
      </c>
      <c r="M591" s="308">
        <v>290</v>
      </c>
      <c r="N591" s="309">
        <v>8.8145896656534953E-2</v>
      </c>
      <c r="O591" s="308">
        <v>45</v>
      </c>
      <c r="P591" s="308">
        <v>0</v>
      </c>
      <c r="Q591" s="308">
        <v>45</v>
      </c>
      <c r="R591" s="309">
        <v>1.3677811550151976E-2</v>
      </c>
      <c r="S591" s="308">
        <v>0</v>
      </c>
      <c r="T591" s="308">
        <v>0</v>
      </c>
      <c r="U591" s="308">
        <v>25</v>
      </c>
      <c r="V591" s="152" t="s">
        <v>6</v>
      </c>
    </row>
    <row r="592" spans="1:22" x14ac:dyDescent="0.2">
      <c r="A592" s="308" t="s">
        <v>653</v>
      </c>
      <c r="B592" s="308" t="s">
        <v>1195</v>
      </c>
      <c r="C592" s="308" t="s">
        <v>1158</v>
      </c>
      <c r="D592" s="308">
        <v>4.6102999877929687</v>
      </c>
      <c r="E592" s="308">
        <v>10703</v>
      </c>
      <c r="F592" s="308">
        <v>3205</v>
      </c>
      <c r="G592" s="308">
        <v>3161</v>
      </c>
      <c r="H592" s="308">
        <v>2321.5409037023887</v>
      </c>
      <c r="I592" s="308">
        <v>695.18252792358737</v>
      </c>
      <c r="J592" s="308">
        <v>5060</v>
      </c>
      <c r="K592" s="308">
        <v>3975</v>
      </c>
      <c r="L592" s="308">
        <v>380</v>
      </c>
      <c r="M592" s="308">
        <v>540</v>
      </c>
      <c r="N592" s="309">
        <v>0.1067193675889328</v>
      </c>
      <c r="O592" s="308">
        <v>100</v>
      </c>
      <c r="P592" s="308">
        <v>15</v>
      </c>
      <c r="Q592" s="308">
        <v>115</v>
      </c>
      <c r="R592" s="309">
        <v>2.2727272727272728E-2</v>
      </c>
      <c r="S592" s="308">
        <v>15</v>
      </c>
      <c r="T592" s="308">
        <v>0</v>
      </c>
      <c r="U592" s="308">
        <v>35</v>
      </c>
      <c r="V592" s="152" t="s">
        <v>6</v>
      </c>
    </row>
    <row r="593" spans="1:22" x14ac:dyDescent="0.2">
      <c r="A593" s="308" t="s">
        <v>654</v>
      </c>
      <c r="B593" s="308" t="s">
        <v>1195</v>
      </c>
      <c r="C593" s="308" t="s">
        <v>1158</v>
      </c>
      <c r="D593" s="308">
        <v>1.7517999267578126</v>
      </c>
      <c r="E593" s="308">
        <v>4570</v>
      </c>
      <c r="F593" s="308">
        <v>1380</v>
      </c>
      <c r="G593" s="308">
        <v>1338</v>
      </c>
      <c r="H593" s="308">
        <v>2608.7453996290783</v>
      </c>
      <c r="I593" s="308">
        <v>787.7611928858048</v>
      </c>
      <c r="J593" s="308">
        <v>2325</v>
      </c>
      <c r="K593" s="308">
        <v>1875</v>
      </c>
      <c r="L593" s="308">
        <v>250</v>
      </c>
      <c r="M593" s="308">
        <v>155</v>
      </c>
      <c r="N593" s="309">
        <v>6.6666666666666666E-2</v>
      </c>
      <c r="O593" s="308">
        <v>40</v>
      </c>
      <c r="P593" s="308">
        <v>0</v>
      </c>
      <c r="Q593" s="308">
        <v>40</v>
      </c>
      <c r="R593" s="309">
        <v>1.7204301075268817E-2</v>
      </c>
      <c r="S593" s="308">
        <v>0</v>
      </c>
      <c r="T593" s="308">
        <v>0</v>
      </c>
      <c r="U593" s="308">
        <v>10</v>
      </c>
      <c r="V593" s="152" t="s">
        <v>6</v>
      </c>
    </row>
    <row r="594" spans="1:22" x14ac:dyDescent="0.2">
      <c r="A594" s="312" t="s">
        <v>655</v>
      </c>
      <c r="B594" s="312" t="s">
        <v>1195</v>
      </c>
      <c r="C594" s="312" t="s">
        <v>1158</v>
      </c>
      <c r="D594" s="312">
        <v>29.671398925781251</v>
      </c>
      <c r="E594" s="312">
        <v>2072</v>
      </c>
      <c r="F594" s="312">
        <v>616</v>
      </c>
      <c r="G594" s="312">
        <v>604</v>
      </c>
      <c r="H594" s="312">
        <v>69.831557493558392</v>
      </c>
      <c r="I594" s="312">
        <v>20.760733308895738</v>
      </c>
      <c r="J594" s="312">
        <v>965</v>
      </c>
      <c r="K594" s="312">
        <v>660</v>
      </c>
      <c r="L594" s="312">
        <v>80</v>
      </c>
      <c r="M594" s="312">
        <v>155</v>
      </c>
      <c r="N594" s="313">
        <v>0.16062176165803108</v>
      </c>
      <c r="O594" s="312">
        <v>55</v>
      </c>
      <c r="P594" s="312">
        <v>0</v>
      </c>
      <c r="Q594" s="312">
        <v>55</v>
      </c>
      <c r="R594" s="313">
        <v>5.6994818652849742E-2</v>
      </c>
      <c r="S594" s="312">
        <v>0</v>
      </c>
      <c r="T594" s="312">
        <v>0</v>
      </c>
      <c r="U594" s="312">
        <v>10</v>
      </c>
      <c r="V594" s="251" t="s">
        <v>1067</v>
      </c>
    </row>
    <row r="595" spans="1:22" x14ac:dyDescent="0.2">
      <c r="A595" s="308" t="s">
        <v>656</v>
      </c>
      <c r="B595" s="308" t="s">
        <v>1195</v>
      </c>
      <c r="C595" s="308" t="s">
        <v>1158</v>
      </c>
      <c r="D595" s="308">
        <v>1.425399932861328</v>
      </c>
      <c r="E595" s="308">
        <v>6434</v>
      </c>
      <c r="F595" s="308">
        <v>1826</v>
      </c>
      <c r="G595" s="308">
        <v>1790</v>
      </c>
      <c r="H595" s="308">
        <v>4513.8208945221977</v>
      </c>
      <c r="I595" s="308">
        <v>1281.0439778361101</v>
      </c>
      <c r="J595" s="308">
        <v>3485</v>
      </c>
      <c r="K595" s="308">
        <v>2620</v>
      </c>
      <c r="L595" s="308">
        <v>315</v>
      </c>
      <c r="M595" s="308">
        <v>470</v>
      </c>
      <c r="N595" s="309">
        <v>0.13486370157819225</v>
      </c>
      <c r="O595" s="308">
        <v>45</v>
      </c>
      <c r="P595" s="308">
        <v>15</v>
      </c>
      <c r="Q595" s="308">
        <v>60</v>
      </c>
      <c r="R595" s="309">
        <v>1.721664275466284E-2</v>
      </c>
      <c r="S595" s="308">
        <v>0</v>
      </c>
      <c r="T595" s="308">
        <v>0</v>
      </c>
      <c r="U595" s="308">
        <v>20</v>
      </c>
      <c r="V595" s="152" t="s">
        <v>6</v>
      </c>
    </row>
    <row r="596" spans="1:22" x14ac:dyDescent="0.2">
      <c r="A596" s="308" t="s">
        <v>657</v>
      </c>
      <c r="B596" s="308" t="s">
        <v>1195</v>
      </c>
      <c r="C596" s="308" t="s">
        <v>1158</v>
      </c>
      <c r="D596" s="308">
        <v>51.603701171875002</v>
      </c>
      <c r="E596" s="308">
        <v>16849</v>
      </c>
      <c r="F596" s="308">
        <v>4950</v>
      </c>
      <c r="G596" s="308">
        <v>4821</v>
      </c>
      <c r="H596" s="308">
        <v>326.50758797089975</v>
      </c>
      <c r="I596" s="308">
        <v>95.923352154783885</v>
      </c>
      <c r="J596" s="308">
        <v>8415</v>
      </c>
      <c r="K596" s="308">
        <v>6715</v>
      </c>
      <c r="L596" s="308">
        <v>680</v>
      </c>
      <c r="M596" s="308">
        <v>880</v>
      </c>
      <c r="N596" s="309">
        <v>0.10457516339869281</v>
      </c>
      <c r="O596" s="308">
        <v>60</v>
      </c>
      <c r="P596" s="308">
        <v>10</v>
      </c>
      <c r="Q596" s="308">
        <v>70</v>
      </c>
      <c r="R596" s="309">
        <v>8.3184789067142009E-3</v>
      </c>
      <c r="S596" s="308">
        <v>0</v>
      </c>
      <c r="T596" s="308">
        <v>0</v>
      </c>
      <c r="U596" s="308">
        <v>55</v>
      </c>
      <c r="V596" s="152" t="s">
        <v>6</v>
      </c>
    </row>
    <row r="597" spans="1:22" x14ac:dyDescent="0.2">
      <c r="A597" s="308" t="s">
        <v>658</v>
      </c>
      <c r="B597" s="308" t="s">
        <v>1195</v>
      </c>
      <c r="C597" s="308" t="s">
        <v>1158</v>
      </c>
      <c r="D597" s="308">
        <v>2.1208999633789061</v>
      </c>
      <c r="E597" s="308">
        <v>10067</v>
      </c>
      <c r="F597" s="308">
        <v>2615</v>
      </c>
      <c r="G597" s="308">
        <v>2543</v>
      </c>
      <c r="H597" s="308">
        <v>4746.5699343790766</v>
      </c>
      <c r="I597" s="308">
        <v>1232.967157882317</v>
      </c>
      <c r="J597" s="308">
        <v>4535</v>
      </c>
      <c r="K597" s="308">
        <v>3550</v>
      </c>
      <c r="L597" s="308">
        <v>425</v>
      </c>
      <c r="M597" s="308">
        <v>410</v>
      </c>
      <c r="N597" s="309">
        <v>9.0407938257993384E-2</v>
      </c>
      <c r="O597" s="308">
        <v>50</v>
      </c>
      <c r="P597" s="308">
        <v>15</v>
      </c>
      <c r="Q597" s="308">
        <v>65</v>
      </c>
      <c r="R597" s="309">
        <v>1.4332965821389196E-2</v>
      </c>
      <c r="S597" s="308">
        <v>0</v>
      </c>
      <c r="T597" s="308">
        <v>40</v>
      </c>
      <c r="U597" s="308">
        <v>45</v>
      </c>
      <c r="V597" s="152" t="s">
        <v>6</v>
      </c>
    </row>
    <row r="598" spans="1:22" x14ac:dyDescent="0.2">
      <c r="A598" s="308" t="s">
        <v>659</v>
      </c>
      <c r="B598" s="308" t="s">
        <v>1195</v>
      </c>
      <c r="C598" s="308" t="s">
        <v>1158</v>
      </c>
      <c r="D598" s="308">
        <v>1.2902000427246094</v>
      </c>
      <c r="E598" s="308">
        <v>5490</v>
      </c>
      <c r="F598" s="308">
        <v>1518</v>
      </c>
      <c r="G598" s="308">
        <v>1499</v>
      </c>
      <c r="H598" s="308">
        <v>4255.1540987445378</v>
      </c>
      <c r="I598" s="308">
        <v>1176.5617344069597</v>
      </c>
      <c r="J598" s="308">
        <v>2700</v>
      </c>
      <c r="K598" s="308">
        <v>2200</v>
      </c>
      <c r="L598" s="308">
        <v>200</v>
      </c>
      <c r="M598" s="308">
        <v>255</v>
      </c>
      <c r="N598" s="309">
        <v>9.4444444444444442E-2</v>
      </c>
      <c r="O598" s="308">
        <v>25</v>
      </c>
      <c r="P598" s="308">
        <v>10</v>
      </c>
      <c r="Q598" s="308">
        <v>35</v>
      </c>
      <c r="R598" s="309">
        <v>1.2962962962962963E-2</v>
      </c>
      <c r="S598" s="308">
        <v>0</v>
      </c>
      <c r="T598" s="308">
        <v>10</v>
      </c>
      <c r="U598" s="308">
        <v>10</v>
      </c>
      <c r="V598" s="152" t="s">
        <v>6</v>
      </c>
    </row>
    <row r="599" spans="1:22" x14ac:dyDescent="0.2">
      <c r="A599" s="308" t="s">
        <v>660</v>
      </c>
      <c r="B599" s="308" t="s">
        <v>1195</v>
      </c>
      <c r="C599" s="308" t="s">
        <v>1158</v>
      </c>
      <c r="D599" s="308">
        <v>3.5647000122070311</v>
      </c>
      <c r="E599" s="308">
        <v>12588</v>
      </c>
      <c r="F599" s="308">
        <v>3614</v>
      </c>
      <c r="G599" s="308">
        <v>3525</v>
      </c>
      <c r="H599" s="308">
        <v>3531.292943836339</v>
      </c>
      <c r="I599" s="308">
        <v>1013.8300523533944</v>
      </c>
      <c r="J599" s="308">
        <v>6410</v>
      </c>
      <c r="K599" s="308">
        <v>5280</v>
      </c>
      <c r="L599" s="308">
        <v>515</v>
      </c>
      <c r="M599" s="308">
        <v>525</v>
      </c>
      <c r="N599" s="309">
        <v>8.1903276131045241E-2</v>
      </c>
      <c r="O599" s="308">
        <v>65</v>
      </c>
      <c r="P599" s="308">
        <v>0</v>
      </c>
      <c r="Q599" s="308">
        <v>65</v>
      </c>
      <c r="R599" s="309">
        <v>1.0140405616224649E-2</v>
      </c>
      <c r="S599" s="308">
        <v>0</v>
      </c>
      <c r="T599" s="308">
        <v>0</v>
      </c>
      <c r="U599" s="308">
        <v>15</v>
      </c>
      <c r="V599" s="152" t="s">
        <v>6</v>
      </c>
    </row>
    <row r="600" spans="1:22" x14ac:dyDescent="0.2">
      <c r="A600" s="308" t="s">
        <v>661</v>
      </c>
      <c r="B600" s="308" t="s">
        <v>1195</v>
      </c>
      <c r="C600" s="308" t="s">
        <v>1158</v>
      </c>
      <c r="D600" s="308">
        <v>4.3425000000000002</v>
      </c>
      <c r="E600" s="308">
        <v>6061</v>
      </c>
      <c r="F600" s="308">
        <v>1915</v>
      </c>
      <c r="G600" s="308">
        <v>1878</v>
      </c>
      <c r="H600" s="308">
        <v>1395.7397812320091</v>
      </c>
      <c r="I600" s="308">
        <v>440.99021301093836</v>
      </c>
      <c r="J600" s="308">
        <v>2760</v>
      </c>
      <c r="K600" s="308">
        <v>2375</v>
      </c>
      <c r="L600" s="308">
        <v>185</v>
      </c>
      <c r="M600" s="308">
        <v>175</v>
      </c>
      <c r="N600" s="309">
        <v>6.3405797101449279E-2</v>
      </c>
      <c r="O600" s="308">
        <v>15</v>
      </c>
      <c r="P600" s="308">
        <v>0</v>
      </c>
      <c r="Q600" s="308">
        <v>15</v>
      </c>
      <c r="R600" s="309">
        <v>5.434782608695652E-3</v>
      </c>
      <c r="S600" s="308">
        <v>0</v>
      </c>
      <c r="T600" s="308">
        <v>0</v>
      </c>
      <c r="U600" s="308">
        <v>10</v>
      </c>
      <c r="V600" s="152" t="s">
        <v>6</v>
      </c>
    </row>
    <row r="601" spans="1:22" x14ac:dyDescent="0.2">
      <c r="A601" s="308" t="s">
        <v>662</v>
      </c>
      <c r="B601" s="308" t="s">
        <v>1195</v>
      </c>
      <c r="C601" s="308" t="s">
        <v>1158</v>
      </c>
      <c r="D601" s="308">
        <v>6.1040997314453129</v>
      </c>
      <c r="E601" s="308">
        <v>7168</v>
      </c>
      <c r="F601" s="308">
        <v>2640</v>
      </c>
      <c r="G601" s="308">
        <v>2502</v>
      </c>
      <c r="H601" s="308">
        <v>1174.2927401847642</v>
      </c>
      <c r="I601" s="308">
        <v>432.49621011269221</v>
      </c>
      <c r="J601" s="308">
        <v>3320</v>
      </c>
      <c r="K601" s="308">
        <v>2825</v>
      </c>
      <c r="L601" s="308">
        <v>250</v>
      </c>
      <c r="M601" s="308">
        <v>120</v>
      </c>
      <c r="N601" s="309">
        <v>3.614457831325301E-2</v>
      </c>
      <c r="O601" s="308">
        <v>95</v>
      </c>
      <c r="P601" s="308">
        <v>10</v>
      </c>
      <c r="Q601" s="308">
        <v>105</v>
      </c>
      <c r="R601" s="309">
        <v>3.1626506024096383E-2</v>
      </c>
      <c r="S601" s="308">
        <v>0</v>
      </c>
      <c r="T601" s="308">
        <v>10</v>
      </c>
      <c r="U601" s="308">
        <v>10</v>
      </c>
      <c r="V601" s="152" t="s">
        <v>6</v>
      </c>
    </row>
    <row r="602" spans="1:22" x14ac:dyDescent="0.2">
      <c r="A602" s="308" t="s">
        <v>663</v>
      </c>
      <c r="B602" s="308" t="s">
        <v>1195</v>
      </c>
      <c r="C602" s="308" t="s">
        <v>1158</v>
      </c>
      <c r="D602" s="308">
        <v>6.9273999023437502</v>
      </c>
      <c r="E602" s="308">
        <v>4931</v>
      </c>
      <c r="F602" s="308">
        <v>1408</v>
      </c>
      <c r="G602" s="308">
        <v>1386</v>
      </c>
      <c r="H602" s="308">
        <v>711.81107912244136</v>
      </c>
      <c r="I602" s="308">
        <v>203.25086177335174</v>
      </c>
      <c r="J602" s="308">
        <v>2360</v>
      </c>
      <c r="K602" s="308">
        <v>1915</v>
      </c>
      <c r="L602" s="308">
        <v>265</v>
      </c>
      <c r="M602" s="308">
        <v>110</v>
      </c>
      <c r="N602" s="309">
        <v>4.6610169491525424E-2</v>
      </c>
      <c r="O602" s="308">
        <v>40</v>
      </c>
      <c r="P602" s="308">
        <v>0</v>
      </c>
      <c r="Q602" s="308">
        <v>40</v>
      </c>
      <c r="R602" s="309">
        <v>1.6949152542372881E-2</v>
      </c>
      <c r="S602" s="308">
        <v>0</v>
      </c>
      <c r="T602" s="308">
        <v>0</v>
      </c>
      <c r="U602" s="308">
        <v>20</v>
      </c>
      <c r="V602" s="152" t="s">
        <v>6</v>
      </c>
    </row>
    <row r="603" spans="1:22" x14ac:dyDescent="0.2">
      <c r="A603" s="308" t="s">
        <v>664</v>
      </c>
      <c r="B603" s="308" t="s">
        <v>1195</v>
      </c>
      <c r="C603" s="308" t="s">
        <v>1158</v>
      </c>
      <c r="D603" s="308">
        <v>1.0494999694824219</v>
      </c>
      <c r="E603" s="308">
        <v>3854</v>
      </c>
      <c r="F603" s="308">
        <v>1190</v>
      </c>
      <c r="G603" s="308">
        <v>1170</v>
      </c>
      <c r="H603" s="308">
        <v>3672.2249757669488</v>
      </c>
      <c r="I603" s="308">
        <v>1133.8733059581393</v>
      </c>
      <c r="J603" s="308">
        <v>2085</v>
      </c>
      <c r="K603" s="308">
        <v>1760</v>
      </c>
      <c r="L603" s="308">
        <v>195</v>
      </c>
      <c r="M603" s="308">
        <v>95</v>
      </c>
      <c r="N603" s="309">
        <v>4.5563549160671464E-2</v>
      </c>
      <c r="O603" s="308">
        <v>15</v>
      </c>
      <c r="P603" s="308">
        <v>10</v>
      </c>
      <c r="Q603" s="308">
        <v>25</v>
      </c>
      <c r="R603" s="309">
        <v>1.1990407673860911E-2</v>
      </c>
      <c r="S603" s="308">
        <v>0</v>
      </c>
      <c r="T603" s="308">
        <v>0</v>
      </c>
      <c r="U603" s="308">
        <v>10</v>
      </c>
      <c r="V603" s="152" t="s">
        <v>6</v>
      </c>
    </row>
    <row r="604" spans="1:22" x14ac:dyDescent="0.2">
      <c r="A604" s="308" t="s">
        <v>665</v>
      </c>
      <c r="B604" s="308" t="s">
        <v>1195</v>
      </c>
      <c r="C604" s="308" t="s">
        <v>1158</v>
      </c>
      <c r="D604" s="308">
        <v>0.9276999664306641</v>
      </c>
      <c r="E604" s="308">
        <v>2906</v>
      </c>
      <c r="F604" s="308">
        <v>899</v>
      </c>
      <c r="G604" s="308">
        <v>885</v>
      </c>
      <c r="H604" s="308">
        <v>3132.4782851732411</v>
      </c>
      <c r="I604" s="308">
        <v>969.06330983163923</v>
      </c>
      <c r="J604" s="308">
        <v>1430</v>
      </c>
      <c r="K604" s="308">
        <v>1220</v>
      </c>
      <c r="L604" s="308">
        <v>145</v>
      </c>
      <c r="M604" s="308">
        <v>45</v>
      </c>
      <c r="N604" s="309">
        <v>3.1468531468531472E-2</v>
      </c>
      <c r="O604" s="308">
        <v>10</v>
      </c>
      <c r="P604" s="308">
        <v>0</v>
      </c>
      <c r="Q604" s="308">
        <v>10</v>
      </c>
      <c r="R604" s="309">
        <v>6.993006993006993E-3</v>
      </c>
      <c r="S604" s="308">
        <v>0</v>
      </c>
      <c r="T604" s="308">
        <v>0</v>
      </c>
      <c r="U604" s="308">
        <v>0</v>
      </c>
      <c r="V604" s="152" t="s">
        <v>6</v>
      </c>
    </row>
    <row r="605" spans="1:22" x14ac:dyDescent="0.2">
      <c r="A605" s="308" t="s">
        <v>666</v>
      </c>
      <c r="B605" s="308" t="s">
        <v>1195</v>
      </c>
      <c r="C605" s="308" t="s">
        <v>1158</v>
      </c>
      <c r="D605" s="308">
        <v>1.9646000671386719</v>
      </c>
      <c r="E605" s="308">
        <v>6327</v>
      </c>
      <c r="F605" s="308">
        <v>1782</v>
      </c>
      <c r="G605" s="308">
        <v>1747</v>
      </c>
      <c r="H605" s="308">
        <v>3220.5027912957953</v>
      </c>
      <c r="I605" s="308">
        <v>907.05484022271344</v>
      </c>
      <c r="J605" s="308">
        <v>3080</v>
      </c>
      <c r="K605" s="308">
        <v>2610</v>
      </c>
      <c r="L605" s="308">
        <v>265</v>
      </c>
      <c r="M605" s="308">
        <v>180</v>
      </c>
      <c r="N605" s="309">
        <v>5.844155844155844E-2</v>
      </c>
      <c r="O605" s="308">
        <v>20</v>
      </c>
      <c r="P605" s="308">
        <v>0</v>
      </c>
      <c r="Q605" s="308">
        <v>20</v>
      </c>
      <c r="R605" s="309">
        <v>6.4935064935064939E-3</v>
      </c>
      <c r="S605" s="308">
        <v>0</v>
      </c>
      <c r="T605" s="308">
        <v>0</v>
      </c>
      <c r="U605" s="308">
        <v>0</v>
      </c>
      <c r="V605" s="152" t="s">
        <v>6</v>
      </c>
    </row>
    <row r="606" spans="1:22" x14ac:dyDescent="0.2">
      <c r="A606" s="304" t="s">
        <v>667</v>
      </c>
      <c r="B606" s="304" t="s">
        <v>1195</v>
      </c>
      <c r="C606" s="304" t="s">
        <v>1158</v>
      </c>
      <c r="D606" s="304">
        <v>26.992399902343749</v>
      </c>
      <c r="E606" s="304">
        <v>3954</v>
      </c>
      <c r="F606" s="304">
        <v>1061</v>
      </c>
      <c r="G606" s="304">
        <v>1031</v>
      </c>
      <c r="H606" s="304">
        <v>146.48567797992183</v>
      </c>
      <c r="I606" s="304">
        <v>39.307360732599157</v>
      </c>
      <c r="J606" s="304">
        <v>1960</v>
      </c>
      <c r="K606" s="304">
        <v>1690</v>
      </c>
      <c r="L606" s="304">
        <v>175</v>
      </c>
      <c r="M606" s="304">
        <v>70</v>
      </c>
      <c r="N606" s="305">
        <v>3.5714285714285712E-2</v>
      </c>
      <c r="O606" s="304">
        <v>10</v>
      </c>
      <c r="P606" s="304">
        <v>0</v>
      </c>
      <c r="Q606" s="304">
        <v>10</v>
      </c>
      <c r="R606" s="305">
        <v>5.1020408163265302E-3</v>
      </c>
      <c r="S606" s="304">
        <v>0</v>
      </c>
      <c r="T606" s="304">
        <v>0</v>
      </c>
      <c r="U606" s="304">
        <v>10</v>
      </c>
      <c r="V606" s="100" t="s">
        <v>3</v>
      </c>
    </row>
    <row r="607" spans="1:22" x14ac:dyDescent="0.2">
      <c r="A607" s="308" t="s">
        <v>668</v>
      </c>
      <c r="B607" s="308" t="s">
        <v>1195</v>
      </c>
      <c r="C607" s="308" t="s">
        <v>1158</v>
      </c>
      <c r="D607" s="308">
        <v>1.0349999999999999</v>
      </c>
      <c r="E607" s="308">
        <v>4228</v>
      </c>
      <c r="F607" s="308">
        <v>1283</v>
      </c>
      <c r="G607" s="308">
        <v>1266</v>
      </c>
      <c r="H607" s="308">
        <v>4085.0241545893723</v>
      </c>
      <c r="I607" s="308">
        <v>1239.6135265700484</v>
      </c>
      <c r="J607" s="308">
        <v>2295</v>
      </c>
      <c r="K607" s="308">
        <v>1790</v>
      </c>
      <c r="L607" s="308">
        <v>185</v>
      </c>
      <c r="M607" s="308">
        <v>170</v>
      </c>
      <c r="N607" s="309">
        <v>7.407407407407407E-2</v>
      </c>
      <c r="O607" s="308">
        <v>100</v>
      </c>
      <c r="P607" s="308">
        <v>20</v>
      </c>
      <c r="Q607" s="308">
        <v>120</v>
      </c>
      <c r="R607" s="309">
        <v>5.2287581699346407E-2</v>
      </c>
      <c r="S607" s="308">
        <v>0</v>
      </c>
      <c r="T607" s="308">
        <v>0</v>
      </c>
      <c r="U607" s="308">
        <v>25</v>
      </c>
      <c r="V607" s="152" t="s">
        <v>6</v>
      </c>
    </row>
    <row r="608" spans="1:22" x14ac:dyDescent="0.2">
      <c r="A608" s="308" t="s">
        <v>669</v>
      </c>
      <c r="B608" s="308" t="s">
        <v>1195</v>
      </c>
      <c r="C608" s="308" t="s">
        <v>1158</v>
      </c>
      <c r="D608" s="308">
        <v>2.5654000854492187</v>
      </c>
      <c r="E608" s="308">
        <v>4508</v>
      </c>
      <c r="F608" s="308">
        <v>1309</v>
      </c>
      <c r="G608" s="308">
        <v>1293</v>
      </c>
      <c r="H608" s="308">
        <v>1757.230782663913</v>
      </c>
      <c r="I608" s="308">
        <v>510.25179558719213</v>
      </c>
      <c r="J608" s="308">
        <v>2380</v>
      </c>
      <c r="K608" s="308">
        <v>1875</v>
      </c>
      <c r="L608" s="308">
        <v>315</v>
      </c>
      <c r="M608" s="308">
        <v>155</v>
      </c>
      <c r="N608" s="309">
        <v>6.5126050420168072E-2</v>
      </c>
      <c r="O608" s="308">
        <v>10</v>
      </c>
      <c r="P608" s="308">
        <v>15</v>
      </c>
      <c r="Q608" s="308">
        <v>25</v>
      </c>
      <c r="R608" s="309">
        <v>1.050420168067227E-2</v>
      </c>
      <c r="S608" s="308">
        <v>0</v>
      </c>
      <c r="T608" s="308">
        <v>0</v>
      </c>
      <c r="U608" s="308">
        <v>15</v>
      </c>
      <c r="V608" s="152" t="s">
        <v>6</v>
      </c>
    </row>
    <row r="609" spans="1:22" x14ac:dyDescent="0.2">
      <c r="A609" s="308" t="s">
        <v>670</v>
      </c>
      <c r="B609" s="308" t="s">
        <v>1195</v>
      </c>
      <c r="C609" s="308" t="s">
        <v>1158</v>
      </c>
      <c r="D609" s="308">
        <v>2.187899932861328</v>
      </c>
      <c r="E609" s="308">
        <v>3664</v>
      </c>
      <c r="F609" s="308">
        <v>1005</v>
      </c>
      <c r="G609" s="308">
        <v>999</v>
      </c>
      <c r="H609" s="308">
        <v>1674.6652554663381</v>
      </c>
      <c r="I609" s="308">
        <v>459.34459108724616</v>
      </c>
      <c r="J609" s="308">
        <v>1845</v>
      </c>
      <c r="K609" s="308">
        <v>1635</v>
      </c>
      <c r="L609" s="308">
        <v>130</v>
      </c>
      <c r="M609" s="308">
        <v>80</v>
      </c>
      <c r="N609" s="309">
        <v>4.3360433604336043E-2</v>
      </c>
      <c r="O609" s="308">
        <v>0</v>
      </c>
      <c r="P609" s="308">
        <v>0</v>
      </c>
      <c r="Q609" s="308">
        <v>0</v>
      </c>
      <c r="R609" s="309">
        <v>0</v>
      </c>
      <c r="S609" s="308">
        <v>0</v>
      </c>
      <c r="T609" s="308">
        <v>0</v>
      </c>
      <c r="U609" s="308">
        <v>0</v>
      </c>
      <c r="V609" s="152" t="s">
        <v>6</v>
      </c>
    </row>
    <row r="610" spans="1:22" x14ac:dyDescent="0.2">
      <c r="A610" s="308" t="s">
        <v>671</v>
      </c>
      <c r="B610" s="308" t="s">
        <v>1195</v>
      </c>
      <c r="C610" s="308" t="s">
        <v>1158</v>
      </c>
      <c r="D610" s="308">
        <v>4.4845001220703127</v>
      </c>
      <c r="E610" s="308">
        <v>5345</v>
      </c>
      <c r="F610" s="308">
        <v>1528</v>
      </c>
      <c r="G610" s="308">
        <v>1502</v>
      </c>
      <c r="H610" s="308">
        <v>1191.8831206391917</v>
      </c>
      <c r="I610" s="308">
        <v>340.72916900592793</v>
      </c>
      <c r="J610" s="308">
        <v>2880</v>
      </c>
      <c r="K610" s="308">
        <v>2585</v>
      </c>
      <c r="L610" s="308">
        <v>150</v>
      </c>
      <c r="M610" s="308">
        <v>70</v>
      </c>
      <c r="N610" s="309">
        <v>2.4305555555555556E-2</v>
      </c>
      <c r="O610" s="308">
        <v>60</v>
      </c>
      <c r="P610" s="308">
        <v>0</v>
      </c>
      <c r="Q610" s="308">
        <v>60</v>
      </c>
      <c r="R610" s="309">
        <v>2.0833333333333332E-2</v>
      </c>
      <c r="S610" s="308">
        <v>0</v>
      </c>
      <c r="T610" s="308">
        <v>0</v>
      </c>
      <c r="U610" s="308">
        <v>10</v>
      </c>
      <c r="V610" s="152" t="s">
        <v>6</v>
      </c>
    </row>
    <row r="611" spans="1:22" x14ac:dyDescent="0.2">
      <c r="A611" s="308" t="s">
        <v>672</v>
      </c>
      <c r="B611" s="308" t="s">
        <v>1195</v>
      </c>
      <c r="C611" s="308" t="s">
        <v>1158</v>
      </c>
      <c r="D611" s="308">
        <v>4.1220001220703129</v>
      </c>
      <c r="E611" s="308">
        <v>15120</v>
      </c>
      <c r="F611" s="308">
        <v>4366</v>
      </c>
      <c r="G611" s="308">
        <v>4316</v>
      </c>
      <c r="H611" s="308">
        <v>3668.1221621133382</v>
      </c>
      <c r="I611" s="308">
        <v>1059.1945343774362</v>
      </c>
      <c r="J611" s="308">
        <v>7180</v>
      </c>
      <c r="K611" s="308">
        <v>6260</v>
      </c>
      <c r="L611" s="308">
        <v>490</v>
      </c>
      <c r="M611" s="308">
        <v>360</v>
      </c>
      <c r="N611" s="309">
        <v>5.0139275766016712E-2</v>
      </c>
      <c r="O611" s="308">
        <v>25</v>
      </c>
      <c r="P611" s="308">
        <v>0</v>
      </c>
      <c r="Q611" s="308">
        <v>25</v>
      </c>
      <c r="R611" s="309">
        <v>3.4818941504178272E-3</v>
      </c>
      <c r="S611" s="308">
        <v>0</v>
      </c>
      <c r="T611" s="308">
        <v>0</v>
      </c>
      <c r="U611" s="308">
        <v>50</v>
      </c>
      <c r="V611" s="152" t="s">
        <v>6</v>
      </c>
    </row>
    <row r="612" spans="1:22" x14ac:dyDescent="0.2">
      <c r="A612" s="308" t="s">
        <v>673</v>
      </c>
      <c r="B612" s="308" t="s">
        <v>1195</v>
      </c>
      <c r="C612" s="308" t="s">
        <v>1158</v>
      </c>
      <c r="D612" s="308">
        <v>10.278399658203124</v>
      </c>
      <c r="E612" s="308">
        <v>18743</v>
      </c>
      <c r="F612" s="308">
        <v>5266</v>
      </c>
      <c r="G612" s="308">
        <v>5182</v>
      </c>
      <c r="H612" s="308">
        <v>1823.5329062186577</v>
      </c>
      <c r="I612" s="308">
        <v>512.33656747305395</v>
      </c>
      <c r="J612" s="308">
        <v>9620</v>
      </c>
      <c r="K612" s="308">
        <v>7795</v>
      </c>
      <c r="L612" s="308">
        <v>845</v>
      </c>
      <c r="M612" s="308">
        <v>790</v>
      </c>
      <c r="N612" s="309">
        <v>8.2120582120582125E-2</v>
      </c>
      <c r="O612" s="308">
        <v>100</v>
      </c>
      <c r="P612" s="308">
        <v>15</v>
      </c>
      <c r="Q612" s="308">
        <v>115</v>
      </c>
      <c r="R612" s="309">
        <v>1.1954261954261955E-2</v>
      </c>
      <c r="S612" s="308">
        <v>0</v>
      </c>
      <c r="T612" s="308">
        <v>0</v>
      </c>
      <c r="U612" s="308">
        <v>70</v>
      </c>
      <c r="V612" s="152" t="s">
        <v>6</v>
      </c>
    </row>
    <row r="613" spans="1:22" x14ac:dyDescent="0.2">
      <c r="A613" s="308" t="s">
        <v>674</v>
      </c>
      <c r="B613" s="308" t="s">
        <v>1195</v>
      </c>
      <c r="C613" s="308" t="s">
        <v>1158</v>
      </c>
      <c r="D613" s="308">
        <v>6.7382000732421874</v>
      </c>
      <c r="E613" s="308">
        <v>8300</v>
      </c>
      <c r="F613" s="308">
        <v>2245</v>
      </c>
      <c r="G613" s="308">
        <v>2208</v>
      </c>
      <c r="H613" s="308">
        <v>1231.7829553562556</v>
      </c>
      <c r="I613" s="308">
        <v>333.17502828611975</v>
      </c>
      <c r="J613" s="308">
        <v>4510</v>
      </c>
      <c r="K613" s="308">
        <v>4040</v>
      </c>
      <c r="L613" s="308">
        <v>320</v>
      </c>
      <c r="M613" s="308">
        <v>110</v>
      </c>
      <c r="N613" s="309">
        <v>2.4390243902439025E-2</v>
      </c>
      <c r="O613" s="308">
        <v>20</v>
      </c>
      <c r="P613" s="308">
        <v>10</v>
      </c>
      <c r="Q613" s="308">
        <v>30</v>
      </c>
      <c r="R613" s="309">
        <v>6.6518847006651885E-3</v>
      </c>
      <c r="S613" s="308">
        <v>0</v>
      </c>
      <c r="T613" s="308">
        <v>0</v>
      </c>
      <c r="U613" s="308">
        <v>15</v>
      </c>
      <c r="V613" s="152" t="s">
        <v>6</v>
      </c>
    </row>
    <row r="614" spans="1:22" x14ac:dyDescent="0.2">
      <c r="A614" s="304" t="s">
        <v>675</v>
      </c>
      <c r="B614" s="304" t="s">
        <v>1195</v>
      </c>
      <c r="C614" s="304" t="s">
        <v>1158</v>
      </c>
      <c r="D614" s="304">
        <v>76.899599609375002</v>
      </c>
      <c r="E614" s="304">
        <v>5284</v>
      </c>
      <c r="F614" s="304">
        <v>1628</v>
      </c>
      <c r="G614" s="304">
        <v>1576</v>
      </c>
      <c r="H614" s="304">
        <v>68.712971547849463</v>
      </c>
      <c r="I614" s="304">
        <v>21.170461332304868</v>
      </c>
      <c r="J614" s="304">
        <v>2300</v>
      </c>
      <c r="K614" s="304">
        <v>2065</v>
      </c>
      <c r="L614" s="304">
        <v>145</v>
      </c>
      <c r="M614" s="304">
        <v>40</v>
      </c>
      <c r="N614" s="305">
        <v>1.7391304347826087E-2</v>
      </c>
      <c r="O614" s="304">
        <v>45</v>
      </c>
      <c r="P614" s="304">
        <v>0</v>
      </c>
      <c r="Q614" s="304">
        <v>45</v>
      </c>
      <c r="R614" s="305">
        <v>1.9565217391304349E-2</v>
      </c>
      <c r="S614" s="304">
        <v>0</v>
      </c>
      <c r="T614" s="304">
        <v>0</v>
      </c>
      <c r="U614" s="304">
        <v>10</v>
      </c>
      <c r="V614" s="100" t="s">
        <v>3</v>
      </c>
    </row>
    <row r="615" spans="1:22" x14ac:dyDescent="0.2">
      <c r="A615" s="308" t="s">
        <v>676</v>
      </c>
      <c r="B615" s="308" t="s">
        <v>1195</v>
      </c>
      <c r="C615" s="308" t="s">
        <v>1158</v>
      </c>
      <c r="D615" s="308">
        <v>2.3030999755859374</v>
      </c>
      <c r="E615" s="308">
        <v>6163</v>
      </c>
      <c r="F615" s="308">
        <v>2272</v>
      </c>
      <c r="G615" s="308">
        <v>2187</v>
      </c>
      <c r="H615" s="308">
        <v>2675.9585190964435</v>
      </c>
      <c r="I615" s="308">
        <v>986.49647174868073</v>
      </c>
      <c r="J615" s="308">
        <v>3105</v>
      </c>
      <c r="K615" s="308">
        <v>2370</v>
      </c>
      <c r="L615" s="308">
        <v>245</v>
      </c>
      <c r="M615" s="308">
        <v>335</v>
      </c>
      <c r="N615" s="309">
        <v>0.10789049919484701</v>
      </c>
      <c r="O615" s="308">
        <v>95</v>
      </c>
      <c r="P615" s="308">
        <v>30</v>
      </c>
      <c r="Q615" s="308">
        <v>125</v>
      </c>
      <c r="R615" s="309">
        <v>4.0257648953301126E-2</v>
      </c>
      <c r="S615" s="308">
        <v>0</v>
      </c>
      <c r="T615" s="308">
        <v>20</v>
      </c>
      <c r="U615" s="308">
        <v>15</v>
      </c>
      <c r="V615" s="152" t="s">
        <v>6</v>
      </c>
    </row>
    <row r="616" spans="1:22" x14ac:dyDescent="0.2">
      <c r="A616" s="308" t="s">
        <v>677</v>
      </c>
      <c r="B616" s="308" t="s">
        <v>1195</v>
      </c>
      <c r="C616" s="308" t="s">
        <v>1158</v>
      </c>
      <c r="D616" s="308">
        <v>4.3691000366210941</v>
      </c>
      <c r="E616" s="308">
        <v>6561</v>
      </c>
      <c r="F616" s="308">
        <v>2097</v>
      </c>
      <c r="G616" s="308">
        <v>2020</v>
      </c>
      <c r="H616" s="308">
        <v>1501.68225607259</v>
      </c>
      <c r="I616" s="308">
        <v>479.96154412196631</v>
      </c>
      <c r="J616" s="308">
        <v>2970</v>
      </c>
      <c r="K616" s="308">
        <v>2195</v>
      </c>
      <c r="L616" s="308">
        <v>295</v>
      </c>
      <c r="M616" s="308">
        <v>400</v>
      </c>
      <c r="N616" s="309">
        <v>0.13468013468013468</v>
      </c>
      <c r="O616" s="308">
        <v>65</v>
      </c>
      <c r="P616" s="308">
        <v>0</v>
      </c>
      <c r="Q616" s="308">
        <v>65</v>
      </c>
      <c r="R616" s="309">
        <v>2.1885521885521887E-2</v>
      </c>
      <c r="S616" s="308">
        <v>0</v>
      </c>
      <c r="T616" s="308">
        <v>0</v>
      </c>
      <c r="U616" s="308">
        <v>10</v>
      </c>
      <c r="V616" s="152" t="s">
        <v>6</v>
      </c>
    </row>
    <row r="617" spans="1:22" x14ac:dyDescent="0.2">
      <c r="A617" s="308" t="s">
        <v>678</v>
      </c>
      <c r="B617" s="308" t="s">
        <v>1195</v>
      </c>
      <c r="C617" s="308" t="s">
        <v>1158</v>
      </c>
      <c r="D617" s="308">
        <v>1.6738999938964845</v>
      </c>
      <c r="E617" s="308">
        <v>5594</v>
      </c>
      <c r="F617" s="308">
        <v>1471</v>
      </c>
      <c r="G617" s="308">
        <v>1446</v>
      </c>
      <c r="H617" s="308">
        <v>3341.8961828050155</v>
      </c>
      <c r="I617" s="308">
        <v>878.78607166717507</v>
      </c>
      <c r="J617" s="308">
        <v>2590</v>
      </c>
      <c r="K617" s="308">
        <v>1850</v>
      </c>
      <c r="L617" s="308">
        <v>275</v>
      </c>
      <c r="M617" s="308">
        <v>395</v>
      </c>
      <c r="N617" s="309">
        <v>0.15250965250965251</v>
      </c>
      <c r="O617" s="308">
        <v>45</v>
      </c>
      <c r="P617" s="308">
        <v>0</v>
      </c>
      <c r="Q617" s="308">
        <v>45</v>
      </c>
      <c r="R617" s="309">
        <v>1.7374517374517374E-2</v>
      </c>
      <c r="S617" s="308">
        <v>0</v>
      </c>
      <c r="T617" s="308">
        <v>0</v>
      </c>
      <c r="U617" s="308">
        <v>20</v>
      </c>
      <c r="V617" s="152" t="s">
        <v>6</v>
      </c>
    </row>
    <row r="618" spans="1:22" x14ac:dyDescent="0.2">
      <c r="A618" s="308" t="s">
        <v>679</v>
      </c>
      <c r="B618" s="308" t="s">
        <v>1195</v>
      </c>
      <c r="C618" s="308" t="s">
        <v>1158</v>
      </c>
      <c r="D618" s="308">
        <v>0.86779998779296874</v>
      </c>
      <c r="E618" s="308">
        <v>3901</v>
      </c>
      <c r="F618" s="308">
        <v>1689</v>
      </c>
      <c r="G618" s="308">
        <v>1616</v>
      </c>
      <c r="H618" s="308">
        <v>4495.2754723138605</v>
      </c>
      <c r="I618" s="308">
        <v>1946.301018389672</v>
      </c>
      <c r="J618" s="308">
        <v>1725</v>
      </c>
      <c r="K618" s="308">
        <v>1195</v>
      </c>
      <c r="L618" s="308">
        <v>95</v>
      </c>
      <c r="M618" s="308">
        <v>330</v>
      </c>
      <c r="N618" s="309">
        <v>0.19130434782608696</v>
      </c>
      <c r="O618" s="308">
        <v>80</v>
      </c>
      <c r="P618" s="308">
        <v>10</v>
      </c>
      <c r="Q618" s="308">
        <v>90</v>
      </c>
      <c r="R618" s="309">
        <v>5.2173913043478258E-2</v>
      </c>
      <c r="S618" s="308">
        <v>0</v>
      </c>
      <c r="T618" s="308">
        <v>10</v>
      </c>
      <c r="U618" s="308">
        <v>10</v>
      </c>
      <c r="V618" s="152" t="s">
        <v>6</v>
      </c>
    </row>
    <row r="619" spans="1:22" x14ac:dyDescent="0.2">
      <c r="A619" s="308" t="s">
        <v>680</v>
      </c>
      <c r="B619" s="308" t="s">
        <v>1195</v>
      </c>
      <c r="C619" s="308" t="s">
        <v>1158</v>
      </c>
      <c r="D619" s="308">
        <v>0.59689998626708984</v>
      </c>
      <c r="E619" s="308">
        <v>4251</v>
      </c>
      <c r="F619" s="308">
        <v>1830</v>
      </c>
      <c r="G619" s="308">
        <v>1782</v>
      </c>
      <c r="H619" s="308">
        <v>7121.7961095710943</v>
      </c>
      <c r="I619" s="308">
        <v>3065.8402447694903</v>
      </c>
      <c r="J619" s="308">
        <v>1905</v>
      </c>
      <c r="K619" s="308">
        <v>1210</v>
      </c>
      <c r="L619" s="308">
        <v>140</v>
      </c>
      <c r="M619" s="308">
        <v>420</v>
      </c>
      <c r="N619" s="309">
        <v>0.22047244094488189</v>
      </c>
      <c r="O619" s="308">
        <v>100</v>
      </c>
      <c r="P619" s="308">
        <v>10</v>
      </c>
      <c r="Q619" s="308">
        <v>110</v>
      </c>
      <c r="R619" s="309">
        <v>5.774278215223097E-2</v>
      </c>
      <c r="S619" s="308">
        <v>0</v>
      </c>
      <c r="T619" s="308">
        <v>0</v>
      </c>
      <c r="U619" s="308">
        <v>25</v>
      </c>
      <c r="V619" s="152" t="s">
        <v>6</v>
      </c>
    </row>
    <row r="620" spans="1:22" x14ac:dyDescent="0.2">
      <c r="A620" s="308" t="s">
        <v>681</v>
      </c>
      <c r="B620" s="308" t="s">
        <v>1195</v>
      </c>
      <c r="C620" s="308" t="s">
        <v>1158</v>
      </c>
      <c r="D620" s="308">
        <v>3.2626000976562501</v>
      </c>
      <c r="E620" s="308">
        <v>3989</v>
      </c>
      <c r="F620" s="308">
        <v>976</v>
      </c>
      <c r="G620" s="308">
        <v>965</v>
      </c>
      <c r="H620" s="308">
        <v>1222.6444800469333</v>
      </c>
      <c r="I620" s="308">
        <v>299.14790988363171</v>
      </c>
      <c r="J620" s="308">
        <v>1565</v>
      </c>
      <c r="K620" s="308">
        <v>1250</v>
      </c>
      <c r="L620" s="308">
        <v>135</v>
      </c>
      <c r="M620" s="308">
        <v>150</v>
      </c>
      <c r="N620" s="309">
        <v>9.5846645367412137E-2</v>
      </c>
      <c r="O620" s="308">
        <v>0</v>
      </c>
      <c r="P620" s="308">
        <v>0</v>
      </c>
      <c r="Q620" s="308">
        <v>0</v>
      </c>
      <c r="R620" s="309">
        <v>0</v>
      </c>
      <c r="S620" s="308">
        <v>0</v>
      </c>
      <c r="T620" s="308">
        <v>10</v>
      </c>
      <c r="U620" s="308">
        <v>20</v>
      </c>
      <c r="V620" s="152" t="s">
        <v>6</v>
      </c>
    </row>
    <row r="621" spans="1:22" x14ac:dyDescent="0.2">
      <c r="A621" s="308" t="s">
        <v>682</v>
      </c>
      <c r="B621" s="308" t="s">
        <v>1195</v>
      </c>
      <c r="C621" s="308" t="s">
        <v>1158</v>
      </c>
      <c r="D621" s="308">
        <v>2.7817999267578126</v>
      </c>
      <c r="E621" s="308">
        <v>6799</v>
      </c>
      <c r="F621" s="308">
        <v>1764</v>
      </c>
      <c r="G621" s="308">
        <v>1727</v>
      </c>
      <c r="H621" s="308">
        <v>2444.1010061871107</v>
      </c>
      <c r="I621" s="308">
        <v>634.12180834153003</v>
      </c>
      <c r="J621" s="308">
        <v>2785</v>
      </c>
      <c r="K621" s="308">
        <v>2280</v>
      </c>
      <c r="L621" s="308">
        <v>220</v>
      </c>
      <c r="M621" s="308">
        <v>225</v>
      </c>
      <c r="N621" s="309">
        <v>8.0789946140035901E-2</v>
      </c>
      <c r="O621" s="308">
        <v>45</v>
      </c>
      <c r="P621" s="308">
        <v>0</v>
      </c>
      <c r="Q621" s="308">
        <v>45</v>
      </c>
      <c r="R621" s="309">
        <v>1.615798922800718E-2</v>
      </c>
      <c r="S621" s="308">
        <v>0</v>
      </c>
      <c r="T621" s="308">
        <v>0</v>
      </c>
      <c r="U621" s="308">
        <v>15</v>
      </c>
      <c r="V621" s="152" t="s">
        <v>6</v>
      </c>
    </row>
    <row r="622" spans="1:22" x14ac:dyDescent="0.2">
      <c r="A622" s="308" t="s">
        <v>683</v>
      </c>
      <c r="B622" s="308" t="s">
        <v>1195</v>
      </c>
      <c r="C622" s="308" t="s">
        <v>1158</v>
      </c>
      <c r="D622" s="308">
        <v>1.8491000366210937</v>
      </c>
      <c r="E622" s="308">
        <v>7663</v>
      </c>
      <c r="F622" s="308">
        <v>2581</v>
      </c>
      <c r="G622" s="308">
        <v>2477</v>
      </c>
      <c r="H622" s="308">
        <v>4144.1781668031272</v>
      </c>
      <c r="I622" s="308">
        <v>1395.81415222744</v>
      </c>
      <c r="J622" s="308">
        <v>3740</v>
      </c>
      <c r="K622" s="308">
        <v>2650</v>
      </c>
      <c r="L622" s="308">
        <v>250</v>
      </c>
      <c r="M622" s="308">
        <v>750</v>
      </c>
      <c r="N622" s="309">
        <v>0.20053475935828877</v>
      </c>
      <c r="O622" s="308">
        <v>75</v>
      </c>
      <c r="P622" s="308">
        <v>15</v>
      </c>
      <c r="Q622" s="308">
        <v>90</v>
      </c>
      <c r="R622" s="309">
        <v>2.4064171122994651E-2</v>
      </c>
      <c r="S622" s="308">
        <v>0</v>
      </c>
      <c r="T622" s="308">
        <v>0</v>
      </c>
      <c r="U622" s="308">
        <v>0</v>
      </c>
      <c r="V622" s="152" t="s">
        <v>6</v>
      </c>
    </row>
    <row r="623" spans="1:22" x14ac:dyDescent="0.2">
      <c r="A623" s="308" t="s">
        <v>684</v>
      </c>
      <c r="B623" s="308" t="s">
        <v>1195</v>
      </c>
      <c r="C623" s="308" t="s">
        <v>1158</v>
      </c>
      <c r="D623" s="308">
        <v>1.9388999938964844</v>
      </c>
      <c r="E623" s="308">
        <v>4532</v>
      </c>
      <c r="F623" s="308">
        <v>1821</v>
      </c>
      <c r="G623" s="308">
        <v>1584</v>
      </c>
      <c r="H623" s="308">
        <v>2337.4078159092296</v>
      </c>
      <c r="I623" s="308">
        <v>939.19232850192122</v>
      </c>
      <c r="J623" s="308">
        <v>2360</v>
      </c>
      <c r="K623" s="308">
        <v>1580</v>
      </c>
      <c r="L623" s="308">
        <v>150</v>
      </c>
      <c r="M623" s="308">
        <v>555</v>
      </c>
      <c r="N623" s="309">
        <v>0.23516949152542374</v>
      </c>
      <c r="O623" s="308">
        <v>50</v>
      </c>
      <c r="P623" s="308">
        <v>10</v>
      </c>
      <c r="Q623" s="308">
        <v>60</v>
      </c>
      <c r="R623" s="309">
        <v>2.5423728813559324E-2</v>
      </c>
      <c r="S623" s="308">
        <v>10</v>
      </c>
      <c r="T623" s="308">
        <v>0</v>
      </c>
      <c r="U623" s="308">
        <v>0</v>
      </c>
      <c r="V623" s="152" t="s">
        <v>6</v>
      </c>
    </row>
    <row r="624" spans="1:22" x14ac:dyDescent="0.2">
      <c r="A624" s="308" t="s">
        <v>685</v>
      </c>
      <c r="B624" s="308" t="s">
        <v>1195</v>
      </c>
      <c r="C624" s="308" t="s">
        <v>1158</v>
      </c>
      <c r="D624" s="308">
        <v>4.4160998535156253</v>
      </c>
      <c r="E624" s="308">
        <v>6562</v>
      </c>
      <c r="F624" s="308">
        <v>2060</v>
      </c>
      <c r="G624" s="308">
        <v>1975</v>
      </c>
      <c r="H624" s="308">
        <v>1485.9265455186751</v>
      </c>
      <c r="I624" s="308">
        <v>466.47495942829482</v>
      </c>
      <c r="J624" s="308">
        <v>3095</v>
      </c>
      <c r="K624" s="308">
        <v>2430</v>
      </c>
      <c r="L624" s="308">
        <v>190</v>
      </c>
      <c r="M624" s="308">
        <v>330</v>
      </c>
      <c r="N624" s="309">
        <v>0.10662358642972536</v>
      </c>
      <c r="O624" s="308">
        <v>90</v>
      </c>
      <c r="P624" s="308">
        <v>10</v>
      </c>
      <c r="Q624" s="308">
        <v>100</v>
      </c>
      <c r="R624" s="309">
        <v>3.2310177705977383E-2</v>
      </c>
      <c r="S624" s="308">
        <v>20</v>
      </c>
      <c r="T624" s="308">
        <v>0</v>
      </c>
      <c r="U624" s="308">
        <v>20</v>
      </c>
      <c r="V624" s="152" t="s">
        <v>6</v>
      </c>
    </row>
    <row r="625" spans="1:22" x14ac:dyDescent="0.2">
      <c r="A625" s="308" t="s">
        <v>686</v>
      </c>
      <c r="B625" s="308" t="s">
        <v>1195</v>
      </c>
      <c r="C625" s="308" t="s">
        <v>1158</v>
      </c>
      <c r="D625" s="308">
        <v>0.70080001831054684</v>
      </c>
      <c r="E625" s="308">
        <v>3731</v>
      </c>
      <c r="F625" s="308">
        <v>1618</v>
      </c>
      <c r="G625" s="308">
        <v>1568</v>
      </c>
      <c r="H625" s="308">
        <v>5323.9153860105562</v>
      </c>
      <c r="I625" s="308">
        <v>2308.7898940136906</v>
      </c>
      <c r="J625" s="308">
        <v>1860</v>
      </c>
      <c r="K625" s="308">
        <v>1225</v>
      </c>
      <c r="L625" s="308">
        <v>130</v>
      </c>
      <c r="M625" s="308">
        <v>385</v>
      </c>
      <c r="N625" s="309">
        <v>0.20698924731182797</v>
      </c>
      <c r="O625" s="308">
        <v>85</v>
      </c>
      <c r="P625" s="308">
        <v>15</v>
      </c>
      <c r="Q625" s="308">
        <v>100</v>
      </c>
      <c r="R625" s="309">
        <v>5.3763440860215055E-2</v>
      </c>
      <c r="S625" s="308">
        <v>0</v>
      </c>
      <c r="T625" s="308">
        <v>0</v>
      </c>
      <c r="U625" s="308">
        <v>10</v>
      </c>
      <c r="V625" s="152" t="s">
        <v>6</v>
      </c>
    </row>
    <row r="626" spans="1:22" x14ac:dyDescent="0.2">
      <c r="A626" s="308" t="s">
        <v>687</v>
      </c>
      <c r="B626" s="308" t="s">
        <v>1195</v>
      </c>
      <c r="C626" s="308" t="s">
        <v>1158</v>
      </c>
      <c r="D626" s="308">
        <v>1.0258000183105469</v>
      </c>
      <c r="E626" s="308">
        <v>3717</v>
      </c>
      <c r="F626" s="308">
        <v>1219</v>
      </c>
      <c r="G626" s="308">
        <v>1187</v>
      </c>
      <c r="H626" s="308">
        <v>3623.5132907501365</v>
      </c>
      <c r="I626" s="308">
        <v>1188.3407859629854</v>
      </c>
      <c r="J626" s="308">
        <v>1955</v>
      </c>
      <c r="K626" s="308">
        <v>1530</v>
      </c>
      <c r="L626" s="308">
        <v>195</v>
      </c>
      <c r="M626" s="308">
        <v>200</v>
      </c>
      <c r="N626" s="309">
        <v>0.10230179028132992</v>
      </c>
      <c r="O626" s="308">
        <v>20</v>
      </c>
      <c r="P626" s="308">
        <v>10</v>
      </c>
      <c r="Q626" s="308">
        <v>30</v>
      </c>
      <c r="R626" s="309">
        <v>1.5345268542199489E-2</v>
      </c>
      <c r="S626" s="308">
        <v>0</v>
      </c>
      <c r="T626" s="308">
        <v>0</v>
      </c>
      <c r="U626" s="308">
        <v>0</v>
      </c>
      <c r="V626" s="152" t="s">
        <v>6</v>
      </c>
    </row>
    <row r="627" spans="1:22" x14ac:dyDescent="0.2">
      <c r="A627" s="308" t="s">
        <v>688</v>
      </c>
      <c r="B627" s="308" t="s">
        <v>1195</v>
      </c>
      <c r="C627" s="308" t="s">
        <v>1158</v>
      </c>
      <c r="D627" s="308">
        <v>1.0629000091552734</v>
      </c>
      <c r="E627" s="308">
        <v>3798</v>
      </c>
      <c r="F627" s="308">
        <v>1515</v>
      </c>
      <c r="G627" s="308">
        <v>1459</v>
      </c>
      <c r="H627" s="308">
        <v>3573.2429836165056</v>
      </c>
      <c r="I627" s="308">
        <v>1425.3457399102174</v>
      </c>
      <c r="J627" s="308">
        <v>1815</v>
      </c>
      <c r="K627" s="308">
        <v>1395</v>
      </c>
      <c r="L627" s="308">
        <v>90</v>
      </c>
      <c r="M627" s="308">
        <v>250</v>
      </c>
      <c r="N627" s="309">
        <v>0.13774104683195593</v>
      </c>
      <c r="O627" s="308">
        <v>45</v>
      </c>
      <c r="P627" s="308">
        <v>0</v>
      </c>
      <c r="Q627" s="308">
        <v>45</v>
      </c>
      <c r="R627" s="309">
        <v>2.4793388429752067E-2</v>
      </c>
      <c r="S627" s="308">
        <v>0</v>
      </c>
      <c r="T627" s="308">
        <v>10</v>
      </c>
      <c r="U627" s="308">
        <v>20</v>
      </c>
      <c r="V627" s="152" t="s">
        <v>6</v>
      </c>
    </row>
    <row r="628" spans="1:22" x14ac:dyDescent="0.2">
      <c r="A628" s="308" t="s">
        <v>689</v>
      </c>
      <c r="B628" s="308" t="s">
        <v>1195</v>
      </c>
      <c r="C628" s="308" t="s">
        <v>1158</v>
      </c>
      <c r="D628" s="308">
        <v>1.5614999389648438</v>
      </c>
      <c r="E628" s="308">
        <v>4426</v>
      </c>
      <c r="F628" s="308">
        <v>1340</v>
      </c>
      <c r="G628" s="308">
        <v>1306</v>
      </c>
      <c r="H628" s="308">
        <v>2834.4541613841516</v>
      </c>
      <c r="I628" s="308">
        <v>858.14924904084114</v>
      </c>
      <c r="J628" s="308">
        <v>2275</v>
      </c>
      <c r="K628" s="308">
        <v>1845</v>
      </c>
      <c r="L628" s="308">
        <v>105</v>
      </c>
      <c r="M628" s="308">
        <v>255</v>
      </c>
      <c r="N628" s="309">
        <v>0.11208791208791209</v>
      </c>
      <c r="O628" s="308">
        <v>50</v>
      </c>
      <c r="P628" s="308">
        <v>10</v>
      </c>
      <c r="Q628" s="308">
        <v>60</v>
      </c>
      <c r="R628" s="309">
        <v>2.6373626373626374E-2</v>
      </c>
      <c r="S628" s="308">
        <v>0</v>
      </c>
      <c r="T628" s="308">
        <v>0</v>
      </c>
      <c r="U628" s="308">
        <v>0</v>
      </c>
      <c r="V628" s="152" t="s">
        <v>6</v>
      </c>
    </row>
    <row r="629" spans="1:22" x14ac:dyDescent="0.2">
      <c r="A629" s="308" t="s">
        <v>690</v>
      </c>
      <c r="B629" s="308" t="s">
        <v>1195</v>
      </c>
      <c r="C629" s="308" t="s">
        <v>1158</v>
      </c>
      <c r="D629" s="308">
        <v>1.866999969482422</v>
      </c>
      <c r="E629" s="308">
        <v>5113</v>
      </c>
      <c r="F629" s="308">
        <v>1951</v>
      </c>
      <c r="G629" s="308">
        <v>1870</v>
      </c>
      <c r="H629" s="308">
        <v>2738.6181486748756</v>
      </c>
      <c r="I629" s="308">
        <v>1044.99198280162</v>
      </c>
      <c r="J629" s="308">
        <v>2485</v>
      </c>
      <c r="K629" s="308">
        <v>1715</v>
      </c>
      <c r="L629" s="308">
        <v>215</v>
      </c>
      <c r="M629" s="308">
        <v>405</v>
      </c>
      <c r="N629" s="309">
        <v>0.16297786720321933</v>
      </c>
      <c r="O629" s="308">
        <v>100</v>
      </c>
      <c r="P629" s="308">
        <v>30</v>
      </c>
      <c r="Q629" s="308">
        <v>130</v>
      </c>
      <c r="R629" s="309">
        <v>5.2313883299798795E-2</v>
      </c>
      <c r="S629" s="308">
        <v>0</v>
      </c>
      <c r="T629" s="308">
        <v>10</v>
      </c>
      <c r="U629" s="308">
        <v>15</v>
      </c>
      <c r="V629" s="152" t="s">
        <v>6</v>
      </c>
    </row>
    <row r="630" spans="1:22" x14ac:dyDescent="0.2">
      <c r="A630" s="308" t="s">
        <v>691</v>
      </c>
      <c r="B630" s="308" t="s">
        <v>1195</v>
      </c>
      <c r="C630" s="308" t="s">
        <v>1158</v>
      </c>
      <c r="D630" s="308">
        <v>3.5688000488281251</v>
      </c>
      <c r="E630" s="308">
        <v>5471</v>
      </c>
      <c r="F630" s="308">
        <v>1638</v>
      </c>
      <c r="G630" s="308">
        <v>1616</v>
      </c>
      <c r="H630" s="308">
        <v>1533.008273129926</v>
      </c>
      <c r="I630" s="308">
        <v>458.97780138673352</v>
      </c>
      <c r="J630" s="308">
        <v>2630</v>
      </c>
      <c r="K630" s="308">
        <v>2070</v>
      </c>
      <c r="L630" s="308">
        <v>200</v>
      </c>
      <c r="M630" s="308">
        <v>310</v>
      </c>
      <c r="N630" s="309">
        <v>0.11787072243346007</v>
      </c>
      <c r="O630" s="308">
        <v>0</v>
      </c>
      <c r="P630" s="308">
        <v>10</v>
      </c>
      <c r="Q630" s="308">
        <v>10</v>
      </c>
      <c r="R630" s="309">
        <v>3.8022813688212928E-3</v>
      </c>
      <c r="S630" s="308">
        <v>0</v>
      </c>
      <c r="T630" s="308">
        <v>10</v>
      </c>
      <c r="U630" s="308">
        <v>15</v>
      </c>
      <c r="V630" s="152" t="s">
        <v>6</v>
      </c>
    </row>
    <row r="631" spans="1:22" x14ac:dyDescent="0.2">
      <c r="A631" s="308" t="s">
        <v>692</v>
      </c>
      <c r="B631" s="308" t="s">
        <v>1195</v>
      </c>
      <c r="C631" s="308" t="s">
        <v>1158</v>
      </c>
      <c r="D631" s="308">
        <v>0.95489997863769527</v>
      </c>
      <c r="E631" s="308">
        <v>4085</v>
      </c>
      <c r="F631" s="308">
        <v>1157</v>
      </c>
      <c r="G631" s="308">
        <v>1145</v>
      </c>
      <c r="H631" s="308">
        <v>4277.934957991989</v>
      </c>
      <c r="I631" s="308">
        <v>1211.6452255561153</v>
      </c>
      <c r="J631" s="308">
        <v>2030</v>
      </c>
      <c r="K631" s="308">
        <v>1450</v>
      </c>
      <c r="L631" s="308">
        <v>175</v>
      </c>
      <c r="M631" s="308">
        <v>365</v>
      </c>
      <c r="N631" s="309">
        <v>0.17980295566502463</v>
      </c>
      <c r="O631" s="308">
        <v>25</v>
      </c>
      <c r="P631" s="308">
        <v>0</v>
      </c>
      <c r="Q631" s="308">
        <v>25</v>
      </c>
      <c r="R631" s="309">
        <v>1.2315270935960592E-2</v>
      </c>
      <c r="S631" s="308">
        <v>0</v>
      </c>
      <c r="T631" s="308">
        <v>0</v>
      </c>
      <c r="U631" s="308">
        <v>15</v>
      </c>
      <c r="V631" s="152" t="s">
        <v>6</v>
      </c>
    </row>
    <row r="632" spans="1:22" x14ac:dyDescent="0.2">
      <c r="A632" s="308" t="s">
        <v>693</v>
      </c>
      <c r="B632" s="308" t="s">
        <v>1195</v>
      </c>
      <c r="C632" s="308" t="s">
        <v>1158</v>
      </c>
      <c r="D632" s="308">
        <v>1.4708999633789062</v>
      </c>
      <c r="E632" s="308">
        <v>7066</v>
      </c>
      <c r="F632" s="308">
        <v>1971</v>
      </c>
      <c r="G632" s="308">
        <v>1955</v>
      </c>
      <c r="H632" s="308">
        <v>4803.8617009468153</v>
      </c>
      <c r="I632" s="308">
        <v>1339.9959542267438</v>
      </c>
      <c r="J632" s="308">
        <v>3155</v>
      </c>
      <c r="K632" s="308">
        <v>2330</v>
      </c>
      <c r="L632" s="308">
        <v>315</v>
      </c>
      <c r="M632" s="308">
        <v>450</v>
      </c>
      <c r="N632" s="309">
        <v>0.14263074484944532</v>
      </c>
      <c r="O632" s="308">
        <v>45</v>
      </c>
      <c r="P632" s="308">
        <v>10</v>
      </c>
      <c r="Q632" s="308">
        <v>55</v>
      </c>
      <c r="R632" s="309">
        <v>1.7432646592709985E-2</v>
      </c>
      <c r="S632" s="308">
        <v>0</v>
      </c>
      <c r="T632" s="308">
        <v>0</v>
      </c>
      <c r="U632" s="308">
        <v>0</v>
      </c>
      <c r="V632" s="152" t="s">
        <v>6</v>
      </c>
    </row>
    <row r="633" spans="1:22" x14ac:dyDescent="0.2">
      <c r="A633" s="308" t="s">
        <v>694</v>
      </c>
      <c r="B633" s="308" t="s">
        <v>1195</v>
      </c>
      <c r="C633" s="308" t="s">
        <v>1158</v>
      </c>
      <c r="D633" s="308">
        <v>1.8394000244140625</v>
      </c>
      <c r="E633" s="308">
        <v>5121</v>
      </c>
      <c r="F633" s="308">
        <v>2170</v>
      </c>
      <c r="G633" s="308">
        <v>2084</v>
      </c>
      <c r="H633" s="308">
        <v>2784.059982619216</v>
      </c>
      <c r="I633" s="308">
        <v>1179.7325058159927</v>
      </c>
      <c r="J633" s="308">
        <v>2265</v>
      </c>
      <c r="K633" s="308">
        <v>1575</v>
      </c>
      <c r="L633" s="308">
        <v>155</v>
      </c>
      <c r="M633" s="308">
        <v>355</v>
      </c>
      <c r="N633" s="309">
        <v>0.15673289183222958</v>
      </c>
      <c r="O633" s="308">
        <v>115</v>
      </c>
      <c r="P633" s="308">
        <v>20</v>
      </c>
      <c r="Q633" s="308">
        <v>135</v>
      </c>
      <c r="R633" s="309">
        <v>5.9602649006622516E-2</v>
      </c>
      <c r="S633" s="308">
        <v>10</v>
      </c>
      <c r="T633" s="308">
        <v>25</v>
      </c>
      <c r="U633" s="308">
        <v>20</v>
      </c>
      <c r="V633" s="152" t="s">
        <v>6</v>
      </c>
    </row>
    <row r="634" spans="1:22" x14ac:dyDescent="0.2">
      <c r="A634" s="308" t="s">
        <v>695</v>
      </c>
      <c r="B634" s="308" t="s">
        <v>1195</v>
      </c>
      <c r="C634" s="308" t="s">
        <v>1158</v>
      </c>
      <c r="D634" s="308">
        <v>1.7363000488281251</v>
      </c>
      <c r="E634" s="308">
        <v>3868</v>
      </c>
      <c r="F634" s="308">
        <v>1355</v>
      </c>
      <c r="G634" s="308">
        <v>1314</v>
      </c>
      <c r="H634" s="308">
        <v>2227.7255608042028</v>
      </c>
      <c r="I634" s="308">
        <v>780.39507106765643</v>
      </c>
      <c r="J634" s="308">
        <v>1920</v>
      </c>
      <c r="K634" s="308">
        <v>1465</v>
      </c>
      <c r="L634" s="308">
        <v>160</v>
      </c>
      <c r="M634" s="308">
        <v>195</v>
      </c>
      <c r="N634" s="309">
        <v>0.1015625</v>
      </c>
      <c r="O634" s="308">
        <v>70</v>
      </c>
      <c r="P634" s="308">
        <v>10</v>
      </c>
      <c r="Q634" s="308">
        <v>80</v>
      </c>
      <c r="R634" s="309">
        <v>4.1666666666666664E-2</v>
      </c>
      <c r="S634" s="308">
        <v>10</v>
      </c>
      <c r="T634" s="308">
        <v>10</v>
      </c>
      <c r="U634" s="308">
        <v>0</v>
      </c>
      <c r="V634" s="152" t="s">
        <v>6</v>
      </c>
    </row>
    <row r="635" spans="1:22" x14ac:dyDescent="0.2">
      <c r="A635" s="308" t="s">
        <v>696</v>
      </c>
      <c r="B635" s="308" t="s">
        <v>1195</v>
      </c>
      <c r="C635" s="308" t="s">
        <v>1158</v>
      </c>
      <c r="D635" s="308">
        <v>2.6507998657226564</v>
      </c>
      <c r="E635" s="308">
        <v>7413</v>
      </c>
      <c r="F635" s="308">
        <v>2520</v>
      </c>
      <c r="G635" s="308">
        <v>2438</v>
      </c>
      <c r="H635" s="308">
        <v>2796.5144015046499</v>
      </c>
      <c r="I635" s="308">
        <v>950.65645376928603</v>
      </c>
      <c r="J635" s="308">
        <v>3610</v>
      </c>
      <c r="K635" s="308">
        <v>2695</v>
      </c>
      <c r="L635" s="308">
        <v>265</v>
      </c>
      <c r="M635" s="308">
        <v>430</v>
      </c>
      <c r="N635" s="309">
        <v>0.11911357340720222</v>
      </c>
      <c r="O635" s="308">
        <v>155</v>
      </c>
      <c r="P635" s="308">
        <v>10</v>
      </c>
      <c r="Q635" s="308">
        <v>165</v>
      </c>
      <c r="R635" s="309">
        <v>4.5706371191135735E-2</v>
      </c>
      <c r="S635" s="308">
        <v>10</v>
      </c>
      <c r="T635" s="308">
        <v>15</v>
      </c>
      <c r="U635" s="308">
        <v>35</v>
      </c>
      <c r="V635" s="152" t="s">
        <v>6</v>
      </c>
    </row>
    <row r="636" spans="1:22" x14ac:dyDescent="0.2">
      <c r="A636" s="308" t="s">
        <v>697</v>
      </c>
      <c r="B636" s="308" t="s">
        <v>1195</v>
      </c>
      <c r="C636" s="308" t="s">
        <v>1158</v>
      </c>
      <c r="D636" s="308">
        <v>41.269799804687501</v>
      </c>
      <c r="E636" s="308">
        <v>13521</v>
      </c>
      <c r="F636" s="308">
        <v>4245</v>
      </c>
      <c r="G636" s="308">
        <v>4030</v>
      </c>
      <c r="H636" s="308">
        <v>327.62455994429757</v>
      </c>
      <c r="I636" s="308">
        <v>102.85971873112516</v>
      </c>
      <c r="J636" s="308">
        <v>6700</v>
      </c>
      <c r="K636" s="308">
        <v>5235</v>
      </c>
      <c r="L636" s="308">
        <v>550</v>
      </c>
      <c r="M636" s="308">
        <v>775</v>
      </c>
      <c r="N636" s="309">
        <v>0.11567164179104478</v>
      </c>
      <c r="O636" s="308">
        <v>100</v>
      </c>
      <c r="P636" s="308">
        <v>0</v>
      </c>
      <c r="Q636" s="308">
        <v>100</v>
      </c>
      <c r="R636" s="309">
        <v>1.4925373134328358E-2</v>
      </c>
      <c r="S636" s="308">
        <v>0</v>
      </c>
      <c r="T636" s="308">
        <v>0</v>
      </c>
      <c r="U636" s="308">
        <v>40</v>
      </c>
      <c r="V636" s="152" t="s">
        <v>6</v>
      </c>
    </row>
    <row r="637" spans="1:22" x14ac:dyDescent="0.2">
      <c r="A637" s="308" t="s">
        <v>698</v>
      </c>
      <c r="B637" s="308" t="s">
        <v>1195</v>
      </c>
      <c r="C637" s="308" t="s">
        <v>1158</v>
      </c>
      <c r="D637" s="308">
        <v>1.3644000244140626</v>
      </c>
      <c r="E637" s="308">
        <v>2610</v>
      </c>
      <c r="F637" s="308">
        <v>711</v>
      </c>
      <c r="G637" s="308">
        <v>699</v>
      </c>
      <c r="H637" s="308">
        <v>1912.928725665229</v>
      </c>
      <c r="I637" s="308">
        <v>521.10817009501068</v>
      </c>
      <c r="J637" s="308">
        <v>1290</v>
      </c>
      <c r="K637" s="308">
        <v>1000</v>
      </c>
      <c r="L637" s="308">
        <v>115</v>
      </c>
      <c r="M637" s="308">
        <v>140</v>
      </c>
      <c r="N637" s="309">
        <v>0.10852713178294573</v>
      </c>
      <c r="O637" s="308">
        <v>15</v>
      </c>
      <c r="P637" s="308">
        <v>0</v>
      </c>
      <c r="Q637" s="308">
        <v>15</v>
      </c>
      <c r="R637" s="309">
        <v>1.1627906976744186E-2</v>
      </c>
      <c r="S637" s="308">
        <v>0</v>
      </c>
      <c r="T637" s="308">
        <v>0</v>
      </c>
      <c r="U637" s="308">
        <v>10</v>
      </c>
      <c r="V637" s="152" t="s">
        <v>6</v>
      </c>
    </row>
    <row r="638" spans="1:22" x14ac:dyDescent="0.2">
      <c r="A638" s="308" t="s">
        <v>699</v>
      </c>
      <c r="B638" s="308" t="s">
        <v>1195</v>
      </c>
      <c r="C638" s="308" t="s">
        <v>1158</v>
      </c>
      <c r="D638" s="308">
        <v>2.2700999450683592</v>
      </c>
      <c r="E638" s="308">
        <v>8620</v>
      </c>
      <c r="F638" s="308">
        <v>2261</v>
      </c>
      <c r="G638" s="308">
        <v>2146</v>
      </c>
      <c r="H638" s="308">
        <v>3797.1896430050911</v>
      </c>
      <c r="I638" s="308">
        <v>995.99139012001285</v>
      </c>
      <c r="J638" s="308">
        <v>3650</v>
      </c>
      <c r="K638" s="308">
        <v>2805</v>
      </c>
      <c r="L638" s="308">
        <v>275</v>
      </c>
      <c r="M638" s="308">
        <v>455</v>
      </c>
      <c r="N638" s="309">
        <v>0.12465753424657534</v>
      </c>
      <c r="O638" s="308">
        <v>105</v>
      </c>
      <c r="P638" s="308">
        <v>0</v>
      </c>
      <c r="Q638" s="308">
        <v>105</v>
      </c>
      <c r="R638" s="309">
        <v>2.8767123287671233E-2</v>
      </c>
      <c r="S638" s="308">
        <v>0</v>
      </c>
      <c r="T638" s="308">
        <v>0</v>
      </c>
      <c r="U638" s="308">
        <v>20</v>
      </c>
      <c r="V638" s="152" t="s">
        <v>6</v>
      </c>
    </row>
    <row r="639" spans="1:22" x14ac:dyDescent="0.2">
      <c r="A639" s="308" t="s">
        <v>700</v>
      </c>
      <c r="B639" s="308" t="s">
        <v>1195</v>
      </c>
      <c r="C639" s="308" t="s">
        <v>1158</v>
      </c>
      <c r="D639" s="308">
        <v>2.0147000122070313</v>
      </c>
      <c r="E639" s="308">
        <v>5383</v>
      </c>
      <c r="F639" s="308">
        <v>1629</v>
      </c>
      <c r="G639" s="308">
        <v>1577</v>
      </c>
      <c r="H639" s="308">
        <v>2671.8617994661731</v>
      </c>
      <c r="I639" s="308">
        <v>808.55710037718677</v>
      </c>
      <c r="J639" s="308">
        <v>2530</v>
      </c>
      <c r="K639" s="308">
        <v>1960</v>
      </c>
      <c r="L639" s="308">
        <v>160</v>
      </c>
      <c r="M639" s="308">
        <v>370</v>
      </c>
      <c r="N639" s="309">
        <v>0.14624505928853754</v>
      </c>
      <c r="O639" s="308">
        <v>25</v>
      </c>
      <c r="P639" s="308">
        <v>0</v>
      </c>
      <c r="Q639" s="308">
        <v>25</v>
      </c>
      <c r="R639" s="309">
        <v>9.881422924901186E-3</v>
      </c>
      <c r="S639" s="308">
        <v>0</v>
      </c>
      <c r="T639" s="308">
        <v>10</v>
      </c>
      <c r="U639" s="308">
        <v>10</v>
      </c>
      <c r="V639" s="152" t="s">
        <v>6</v>
      </c>
    </row>
    <row r="640" spans="1:22" x14ac:dyDescent="0.2">
      <c r="A640" s="308" t="s">
        <v>701</v>
      </c>
      <c r="B640" s="308" t="s">
        <v>1195</v>
      </c>
      <c r="C640" s="308" t="s">
        <v>1158</v>
      </c>
      <c r="D640" s="308">
        <v>2.3785000610351563</v>
      </c>
      <c r="E640" s="308">
        <v>7407</v>
      </c>
      <c r="F640" s="308">
        <v>2053</v>
      </c>
      <c r="G640" s="308">
        <v>2026</v>
      </c>
      <c r="H640" s="308">
        <v>3114.147492086408</v>
      </c>
      <c r="I640" s="308">
        <v>863.14902136538342</v>
      </c>
      <c r="J640" s="308">
        <v>3455</v>
      </c>
      <c r="K640" s="308">
        <v>2745</v>
      </c>
      <c r="L640" s="308">
        <v>215</v>
      </c>
      <c r="M640" s="308">
        <v>410</v>
      </c>
      <c r="N640" s="309">
        <v>0.11866859623733719</v>
      </c>
      <c r="O640" s="308">
        <v>35</v>
      </c>
      <c r="P640" s="308">
        <v>10</v>
      </c>
      <c r="Q640" s="308">
        <v>45</v>
      </c>
      <c r="R640" s="309">
        <v>1.3024602026049204E-2</v>
      </c>
      <c r="S640" s="308">
        <v>0</v>
      </c>
      <c r="T640" s="308">
        <v>10</v>
      </c>
      <c r="U640" s="308">
        <v>30</v>
      </c>
      <c r="V640" s="152" t="s">
        <v>6</v>
      </c>
    </row>
    <row r="641" spans="1:22" x14ac:dyDescent="0.2">
      <c r="A641" s="308" t="s">
        <v>702</v>
      </c>
      <c r="B641" s="308" t="s">
        <v>1195</v>
      </c>
      <c r="C641" s="308" t="s">
        <v>1158</v>
      </c>
      <c r="D641" s="308">
        <v>2.1333999633789063</v>
      </c>
      <c r="E641" s="308">
        <v>2605</v>
      </c>
      <c r="F641" s="308">
        <v>966</v>
      </c>
      <c r="G641" s="308">
        <v>913</v>
      </c>
      <c r="H641" s="308">
        <v>1221.0556129729034</v>
      </c>
      <c r="I641" s="308">
        <v>452.79835782411698</v>
      </c>
      <c r="J641" s="308">
        <v>1345</v>
      </c>
      <c r="K641" s="308">
        <v>1090</v>
      </c>
      <c r="L641" s="308">
        <v>110</v>
      </c>
      <c r="M641" s="308">
        <v>75</v>
      </c>
      <c r="N641" s="309">
        <v>5.5762081784386616E-2</v>
      </c>
      <c r="O641" s="308">
        <v>20</v>
      </c>
      <c r="P641" s="308">
        <v>20</v>
      </c>
      <c r="Q641" s="308">
        <v>40</v>
      </c>
      <c r="R641" s="309">
        <v>2.9739776951672861E-2</v>
      </c>
      <c r="S641" s="308">
        <v>0</v>
      </c>
      <c r="T641" s="308">
        <v>10</v>
      </c>
      <c r="U641" s="308">
        <v>15</v>
      </c>
      <c r="V641" s="152" t="s">
        <v>6</v>
      </c>
    </row>
    <row r="642" spans="1:22" x14ac:dyDescent="0.2">
      <c r="A642" s="308" t="s">
        <v>703</v>
      </c>
      <c r="B642" s="308" t="s">
        <v>1195</v>
      </c>
      <c r="C642" s="308" t="s">
        <v>1158</v>
      </c>
      <c r="D642" s="308">
        <v>2.757200012207031</v>
      </c>
      <c r="E642" s="308">
        <v>6084</v>
      </c>
      <c r="F642" s="308">
        <v>1777</v>
      </c>
      <c r="G642" s="308">
        <v>1756</v>
      </c>
      <c r="H642" s="308">
        <v>2206.5863822225924</v>
      </c>
      <c r="I642" s="308">
        <v>644.49441177014239</v>
      </c>
      <c r="J642" s="308">
        <v>2930</v>
      </c>
      <c r="K642" s="308">
        <v>2450</v>
      </c>
      <c r="L642" s="308">
        <v>185</v>
      </c>
      <c r="M642" s="308">
        <v>210</v>
      </c>
      <c r="N642" s="309">
        <v>7.1672354948805458E-2</v>
      </c>
      <c r="O642" s="308">
        <v>55</v>
      </c>
      <c r="P642" s="308">
        <v>20</v>
      </c>
      <c r="Q642" s="308">
        <v>75</v>
      </c>
      <c r="R642" s="309">
        <v>2.5597269624573378E-2</v>
      </c>
      <c r="S642" s="308">
        <v>0</v>
      </c>
      <c r="T642" s="308">
        <v>0</v>
      </c>
      <c r="U642" s="308">
        <v>15</v>
      </c>
      <c r="V642" s="152" t="s">
        <v>6</v>
      </c>
    </row>
    <row r="643" spans="1:22" x14ac:dyDescent="0.2">
      <c r="A643" s="308" t="s">
        <v>704</v>
      </c>
      <c r="B643" s="308" t="s">
        <v>1195</v>
      </c>
      <c r="C643" s="308" t="s">
        <v>1158</v>
      </c>
      <c r="D643" s="308">
        <v>4.2051998901367185</v>
      </c>
      <c r="E643" s="308">
        <v>6650</v>
      </c>
      <c r="F643" s="308">
        <v>2371</v>
      </c>
      <c r="G643" s="308">
        <v>2161</v>
      </c>
      <c r="H643" s="308">
        <v>1581.3754812458621</v>
      </c>
      <c r="I643" s="308">
        <v>563.82575429081794</v>
      </c>
      <c r="J643" s="308">
        <v>3435</v>
      </c>
      <c r="K643" s="308">
        <v>2910</v>
      </c>
      <c r="L643" s="308">
        <v>215</v>
      </c>
      <c r="M643" s="308">
        <v>215</v>
      </c>
      <c r="N643" s="309">
        <v>6.2590975254730716E-2</v>
      </c>
      <c r="O643" s="308">
        <v>85</v>
      </c>
      <c r="P643" s="308">
        <v>0</v>
      </c>
      <c r="Q643" s="308">
        <v>85</v>
      </c>
      <c r="R643" s="309">
        <v>2.4745269286754003E-2</v>
      </c>
      <c r="S643" s="308">
        <v>0</v>
      </c>
      <c r="T643" s="308">
        <v>0</v>
      </c>
      <c r="U643" s="308">
        <v>10</v>
      </c>
      <c r="V643" s="152" t="s">
        <v>6</v>
      </c>
    </row>
    <row r="644" spans="1:22" x14ac:dyDescent="0.2">
      <c r="A644" s="308" t="s">
        <v>705</v>
      </c>
      <c r="B644" s="308" t="s">
        <v>1195</v>
      </c>
      <c r="C644" s="308" t="s">
        <v>1158</v>
      </c>
      <c r="D644" s="308">
        <v>7.1589001464843749</v>
      </c>
      <c r="E644" s="308">
        <v>8200</v>
      </c>
      <c r="F644" s="308">
        <v>2795</v>
      </c>
      <c r="G644" s="308">
        <v>2704</v>
      </c>
      <c r="H644" s="308">
        <v>1145.427346689127</v>
      </c>
      <c r="I644" s="308">
        <v>390.42310170684266</v>
      </c>
      <c r="J644" s="308">
        <v>4215</v>
      </c>
      <c r="K644" s="308">
        <v>3470</v>
      </c>
      <c r="L644" s="308">
        <v>355</v>
      </c>
      <c r="M644" s="308">
        <v>175</v>
      </c>
      <c r="N644" s="309">
        <v>4.151838671411625E-2</v>
      </c>
      <c r="O644" s="308">
        <v>185</v>
      </c>
      <c r="P644" s="308">
        <v>10</v>
      </c>
      <c r="Q644" s="308">
        <v>195</v>
      </c>
      <c r="R644" s="309">
        <v>4.6263345195729534E-2</v>
      </c>
      <c r="S644" s="308">
        <v>0</v>
      </c>
      <c r="T644" s="308">
        <v>0</v>
      </c>
      <c r="U644" s="308">
        <v>20</v>
      </c>
      <c r="V644" s="152" t="s">
        <v>6</v>
      </c>
    </row>
    <row r="645" spans="1:22" x14ac:dyDescent="0.2">
      <c r="A645" s="308" t="s">
        <v>706</v>
      </c>
      <c r="B645" s="308" t="s">
        <v>1195</v>
      </c>
      <c r="C645" s="308" t="s">
        <v>1158</v>
      </c>
      <c r="D645" s="308">
        <v>16.217299804687499</v>
      </c>
      <c r="E645" s="308">
        <v>4341</v>
      </c>
      <c r="F645" s="308">
        <v>1872</v>
      </c>
      <c r="G645" s="308">
        <v>1744</v>
      </c>
      <c r="H645" s="308">
        <v>267.67711347022538</v>
      </c>
      <c r="I645" s="308">
        <v>115.43228666580556</v>
      </c>
      <c r="J645" s="308">
        <v>1985</v>
      </c>
      <c r="K645" s="308">
        <v>1585</v>
      </c>
      <c r="L645" s="308">
        <v>100</v>
      </c>
      <c r="M645" s="308">
        <v>155</v>
      </c>
      <c r="N645" s="309">
        <v>7.8085642317380355E-2</v>
      </c>
      <c r="O645" s="308">
        <v>95</v>
      </c>
      <c r="P645" s="308">
        <v>30</v>
      </c>
      <c r="Q645" s="308">
        <v>125</v>
      </c>
      <c r="R645" s="309">
        <v>6.2972292191435769E-2</v>
      </c>
      <c r="S645" s="308">
        <v>0</v>
      </c>
      <c r="T645" s="308">
        <v>0</v>
      </c>
      <c r="U645" s="308">
        <v>10</v>
      </c>
      <c r="V645" s="152" t="s">
        <v>6</v>
      </c>
    </row>
    <row r="646" spans="1:22" x14ac:dyDescent="0.2">
      <c r="A646" s="304" t="s">
        <v>707</v>
      </c>
      <c r="B646" s="304" t="s">
        <v>1195</v>
      </c>
      <c r="C646" s="304" t="s">
        <v>1158</v>
      </c>
      <c r="D646" s="304">
        <v>48.794301757812498</v>
      </c>
      <c r="E646" s="304">
        <v>5514</v>
      </c>
      <c r="F646" s="304">
        <v>2128</v>
      </c>
      <c r="G646" s="304">
        <v>2043</v>
      </c>
      <c r="H646" s="304">
        <v>113.00499856250426</v>
      </c>
      <c r="I646" s="304">
        <v>43.611649789809405</v>
      </c>
      <c r="J646" s="304">
        <v>2480</v>
      </c>
      <c r="K646" s="304">
        <v>2215</v>
      </c>
      <c r="L646" s="304">
        <v>145</v>
      </c>
      <c r="M646" s="304">
        <v>50</v>
      </c>
      <c r="N646" s="305">
        <v>2.0161290322580645E-2</v>
      </c>
      <c r="O646" s="304">
        <v>40</v>
      </c>
      <c r="P646" s="304">
        <v>10</v>
      </c>
      <c r="Q646" s="304">
        <v>50</v>
      </c>
      <c r="R646" s="305">
        <v>2.0161290322580645E-2</v>
      </c>
      <c r="S646" s="304">
        <v>0</v>
      </c>
      <c r="T646" s="304">
        <v>10</v>
      </c>
      <c r="U646" s="304">
        <v>10</v>
      </c>
      <c r="V646" s="100" t="s">
        <v>3</v>
      </c>
    </row>
    <row r="647" spans="1:22" x14ac:dyDescent="0.2">
      <c r="A647" s="304" t="s">
        <v>708</v>
      </c>
      <c r="B647" s="304" t="s">
        <v>1195</v>
      </c>
      <c r="C647" s="304" t="s">
        <v>1158</v>
      </c>
      <c r="D647" s="304">
        <v>134.568603515625</v>
      </c>
      <c r="E647" s="304">
        <v>6335</v>
      </c>
      <c r="F647" s="304">
        <v>2103</v>
      </c>
      <c r="G647" s="304">
        <v>2039</v>
      </c>
      <c r="H647" s="304">
        <v>47.076359823147243</v>
      </c>
      <c r="I647" s="304">
        <v>15.627716607431516</v>
      </c>
      <c r="J647" s="304">
        <v>2935</v>
      </c>
      <c r="K647" s="304">
        <v>2520</v>
      </c>
      <c r="L647" s="304">
        <v>270</v>
      </c>
      <c r="M647" s="304">
        <v>85</v>
      </c>
      <c r="N647" s="305">
        <v>2.8960817717206135E-2</v>
      </c>
      <c r="O647" s="304">
        <v>50</v>
      </c>
      <c r="P647" s="304">
        <v>0</v>
      </c>
      <c r="Q647" s="304">
        <v>50</v>
      </c>
      <c r="R647" s="305">
        <v>1.7035775127768313E-2</v>
      </c>
      <c r="S647" s="304">
        <v>0</v>
      </c>
      <c r="T647" s="304">
        <v>0</v>
      </c>
      <c r="U647" s="304">
        <v>0</v>
      </c>
      <c r="V647" s="100" t="s">
        <v>3</v>
      </c>
    </row>
    <row r="648" spans="1:22" x14ac:dyDescent="0.2">
      <c r="A648" s="308" t="s">
        <v>709</v>
      </c>
      <c r="B648" s="308" t="s">
        <v>1195</v>
      </c>
      <c r="C648" s="308" t="s">
        <v>1158</v>
      </c>
      <c r="D648" s="308">
        <v>22.346799316406251</v>
      </c>
      <c r="E648" s="308">
        <v>6455</v>
      </c>
      <c r="F648" s="308">
        <v>2302</v>
      </c>
      <c r="G648" s="308">
        <v>2209</v>
      </c>
      <c r="H648" s="308">
        <v>288.85568392163265</v>
      </c>
      <c r="I648" s="308">
        <v>103.01251500969764</v>
      </c>
      <c r="J648" s="308">
        <v>3190</v>
      </c>
      <c r="K648" s="308">
        <v>2605</v>
      </c>
      <c r="L648" s="308">
        <v>155</v>
      </c>
      <c r="M648" s="308">
        <v>290</v>
      </c>
      <c r="N648" s="309">
        <v>9.0909090909090912E-2</v>
      </c>
      <c r="O648" s="308">
        <v>130</v>
      </c>
      <c r="P648" s="308">
        <v>0</v>
      </c>
      <c r="Q648" s="308">
        <v>130</v>
      </c>
      <c r="R648" s="309">
        <v>4.0752351097178681E-2</v>
      </c>
      <c r="S648" s="308">
        <v>0</v>
      </c>
      <c r="T648" s="308">
        <v>10</v>
      </c>
      <c r="U648" s="308">
        <v>0</v>
      </c>
      <c r="V648" s="152" t="s">
        <v>6</v>
      </c>
    </row>
    <row r="649" spans="1:22" x14ac:dyDescent="0.2">
      <c r="A649" s="308" t="s">
        <v>710</v>
      </c>
      <c r="B649" s="308" t="s">
        <v>1195</v>
      </c>
      <c r="C649" s="308" t="s">
        <v>1158</v>
      </c>
      <c r="D649" s="308">
        <v>1.5489999389648437</v>
      </c>
      <c r="E649" s="308">
        <v>4654</v>
      </c>
      <c r="F649" s="308">
        <v>1825</v>
      </c>
      <c r="G649" s="308">
        <v>1746</v>
      </c>
      <c r="H649" s="308">
        <v>3004.5191629317605</v>
      </c>
      <c r="I649" s="308">
        <v>1178.179517049949</v>
      </c>
      <c r="J649" s="308">
        <v>2120</v>
      </c>
      <c r="K649" s="308">
        <v>1660</v>
      </c>
      <c r="L649" s="308">
        <v>165</v>
      </c>
      <c r="M649" s="308">
        <v>150</v>
      </c>
      <c r="N649" s="309">
        <v>7.0754716981132074E-2</v>
      </c>
      <c r="O649" s="308">
        <v>135</v>
      </c>
      <c r="P649" s="308">
        <v>0</v>
      </c>
      <c r="Q649" s="308">
        <v>135</v>
      </c>
      <c r="R649" s="309">
        <v>6.3679245283018868E-2</v>
      </c>
      <c r="S649" s="308">
        <v>0</v>
      </c>
      <c r="T649" s="308">
        <v>0</v>
      </c>
      <c r="U649" s="308">
        <v>10</v>
      </c>
      <c r="V649" s="152" t="s">
        <v>6</v>
      </c>
    </row>
    <row r="650" spans="1:22" x14ac:dyDescent="0.2">
      <c r="A650" s="308" t="s">
        <v>711</v>
      </c>
      <c r="B650" s="308" t="s">
        <v>1195</v>
      </c>
      <c r="C650" s="308" t="s">
        <v>1158</v>
      </c>
      <c r="D650" s="308">
        <v>3.0342999267578126</v>
      </c>
      <c r="E650" s="308">
        <v>7737</v>
      </c>
      <c r="F650" s="308">
        <v>2524</v>
      </c>
      <c r="G650" s="308">
        <v>2462</v>
      </c>
      <c r="H650" s="308">
        <v>2549.8468136823512</v>
      </c>
      <c r="I650" s="308">
        <v>831.82284577152052</v>
      </c>
      <c r="J650" s="308">
        <v>3985</v>
      </c>
      <c r="K650" s="308">
        <v>3100</v>
      </c>
      <c r="L650" s="308">
        <v>305</v>
      </c>
      <c r="M650" s="308">
        <v>300</v>
      </c>
      <c r="N650" s="309">
        <v>7.5282308657465491E-2</v>
      </c>
      <c r="O650" s="308">
        <v>200</v>
      </c>
      <c r="P650" s="308">
        <v>40</v>
      </c>
      <c r="Q650" s="308">
        <v>240</v>
      </c>
      <c r="R650" s="309">
        <v>6.0225846925972396E-2</v>
      </c>
      <c r="S650" s="308">
        <v>0</v>
      </c>
      <c r="T650" s="308">
        <v>10</v>
      </c>
      <c r="U650" s="308">
        <v>30</v>
      </c>
      <c r="V650" s="152" t="s">
        <v>6</v>
      </c>
    </row>
    <row r="651" spans="1:22" x14ac:dyDescent="0.2">
      <c r="A651" s="308" t="s">
        <v>712</v>
      </c>
      <c r="B651" s="308" t="s">
        <v>1195</v>
      </c>
      <c r="C651" s="308" t="s">
        <v>1158</v>
      </c>
      <c r="D651" s="308">
        <v>4.5613000488281248</v>
      </c>
      <c r="E651" s="308">
        <v>5629</v>
      </c>
      <c r="F651" s="308">
        <v>1598</v>
      </c>
      <c r="G651" s="308">
        <v>1586</v>
      </c>
      <c r="H651" s="308">
        <v>1234.07799086714</v>
      </c>
      <c r="I651" s="308">
        <v>350.33871547445193</v>
      </c>
      <c r="J651" s="308">
        <v>2710</v>
      </c>
      <c r="K651" s="308">
        <v>2190</v>
      </c>
      <c r="L651" s="308">
        <v>245</v>
      </c>
      <c r="M651" s="308">
        <v>190</v>
      </c>
      <c r="N651" s="309">
        <v>7.0110701107011064E-2</v>
      </c>
      <c r="O651" s="308">
        <v>45</v>
      </c>
      <c r="P651" s="308">
        <v>30</v>
      </c>
      <c r="Q651" s="308">
        <v>75</v>
      </c>
      <c r="R651" s="309">
        <v>2.7675276752767528E-2</v>
      </c>
      <c r="S651" s="308">
        <v>10</v>
      </c>
      <c r="T651" s="308">
        <v>10</v>
      </c>
      <c r="U651" s="308">
        <v>10</v>
      </c>
      <c r="V651" s="152" t="s">
        <v>6</v>
      </c>
    </row>
    <row r="652" spans="1:22" x14ac:dyDescent="0.2">
      <c r="A652" s="308" t="s">
        <v>713</v>
      </c>
      <c r="B652" s="308" t="s">
        <v>1195</v>
      </c>
      <c r="C652" s="308" t="s">
        <v>1158</v>
      </c>
      <c r="D652" s="308">
        <v>12.46030029296875</v>
      </c>
      <c r="E652" s="308">
        <v>13003</v>
      </c>
      <c r="F652" s="308">
        <v>4457</v>
      </c>
      <c r="G652" s="308">
        <v>4395</v>
      </c>
      <c r="H652" s="308">
        <v>1043.5543040112357</v>
      </c>
      <c r="I652" s="308">
        <v>357.6960342211857</v>
      </c>
      <c r="J652" s="308">
        <v>6715</v>
      </c>
      <c r="K652" s="308">
        <v>5460</v>
      </c>
      <c r="L652" s="308">
        <v>365</v>
      </c>
      <c r="M652" s="308">
        <v>610</v>
      </c>
      <c r="N652" s="309">
        <v>9.0841399851079668E-2</v>
      </c>
      <c r="O652" s="308">
        <v>205</v>
      </c>
      <c r="P652" s="308">
        <v>40</v>
      </c>
      <c r="Q652" s="308">
        <v>245</v>
      </c>
      <c r="R652" s="309">
        <v>3.6485480268056592E-2</v>
      </c>
      <c r="S652" s="308">
        <v>10</v>
      </c>
      <c r="T652" s="308">
        <v>10</v>
      </c>
      <c r="U652" s="308">
        <v>20</v>
      </c>
      <c r="V652" s="152" t="s">
        <v>6</v>
      </c>
    </row>
    <row r="653" spans="1:22" x14ac:dyDescent="0.2">
      <c r="A653" s="308" t="s">
        <v>714</v>
      </c>
      <c r="B653" s="308" t="s">
        <v>1195</v>
      </c>
      <c r="C653" s="308" t="s">
        <v>1158</v>
      </c>
      <c r="D653" s="308">
        <v>1.6039999389648438</v>
      </c>
      <c r="E653" s="308">
        <v>4140</v>
      </c>
      <c r="F653" s="308">
        <v>1593</v>
      </c>
      <c r="G653" s="308">
        <v>1551</v>
      </c>
      <c r="H653" s="308">
        <v>2581.0474797597481</v>
      </c>
      <c r="I653" s="308">
        <v>993.14218242929439</v>
      </c>
      <c r="J653" s="308">
        <v>1905</v>
      </c>
      <c r="K653" s="308">
        <v>1505</v>
      </c>
      <c r="L653" s="308">
        <v>180</v>
      </c>
      <c r="M653" s="308">
        <v>100</v>
      </c>
      <c r="N653" s="309">
        <v>5.2493438320209973E-2</v>
      </c>
      <c r="O653" s="308">
        <v>70</v>
      </c>
      <c r="P653" s="308">
        <v>20</v>
      </c>
      <c r="Q653" s="308">
        <v>90</v>
      </c>
      <c r="R653" s="309">
        <v>4.7244094488188976E-2</v>
      </c>
      <c r="S653" s="308">
        <v>10</v>
      </c>
      <c r="T653" s="308">
        <v>10</v>
      </c>
      <c r="U653" s="308">
        <v>10</v>
      </c>
      <c r="V653" s="152" t="s">
        <v>6</v>
      </c>
    </row>
    <row r="654" spans="1:22" x14ac:dyDescent="0.2">
      <c r="A654" s="308" t="s">
        <v>715</v>
      </c>
      <c r="B654" s="308" t="s">
        <v>1195</v>
      </c>
      <c r="C654" s="308" t="s">
        <v>1158</v>
      </c>
      <c r="D654" s="308">
        <v>4.0635000610351559</v>
      </c>
      <c r="E654" s="308">
        <v>6011</v>
      </c>
      <c r="F654" s="308">
        <v>1733</v>
      </c>
      <c r="G654" s="308">
        <v>1714</v>
      </c>
      <c r="H654" s="308">
        <v>1479.2666198382506</v>
      </c>
      <c r="I654" s="308">
        <v>426.47962937609185</v>
      </c>
      <c r="J654" s="308">
        <v>3075</v>
      </c>
      <c r="K654" s="308">
        <v>2430</v>
      </c>
      <c r="L654" s="308">
        <v>295</v>
      </c>
      <c r="M654" s="308">
        <v>235</v>
      </c>
      <c r="N654" s="309">
        <v>7.642276422764227E-2</v>
      </c>
      <c r="O654" s="308">
        <v>60</v>
      </c>
      <c r="P654" s="308">
        <v>30</v>
      </c>
      <c r="Q654" s="308">
        <v>90</v>
      </c>
      <c r="R654" s="309">
        <v>2.9268292682926831E-2</v>
      </c>
      <c r="S654" s="308">
        <v>0</v>
      </c>
      <c r="T654" s="308">
        <v>15</v>
      </c>
      <c r="U654" s="308">
        <v>10</v>
      </c>
      <c r="V654" s="152" t="s">
        <v>6</v>
      </c>
    </row>
    <row r="655" spans="1:22" x14ac:dyDescent="0.2">
      <c r="A655" s="306" t="s">
        <v>716</v>
      </c>
      <c r="B655" s="306" t="s">
        <v>1195</v>
      </c>
      <c r="C655" s="306" t="s">
        <v>1158</v>
      </c>
      <c r="D655" s="306">
        <v>1.446300048828125</v>
      </c>
      <c r="E655" s="306">
        <v>3208</v>
      </c>
      <c r="F655" s="306">
        <v>1223</v>
      </c>
      <c r="G655" s="306">
        <v>1179</v>
      </c>
      <c r="H655" s="306">
        <v>2218.0736304332595</v>
      </c>
      <c r="I655" s="306">
        <v>845.60600062963738</v>
      </c>
      <c r="J655" s="306">
        <v>1445</v>
      </c>
      <c r="K655" s="306">
        <v>1070</v>
      </c>
      <c r="L655" s="306">
        <v>115</v>
      </c>
      <c r="M655" s="306">
        <v>85</v>
      </c>
      <c r="N655" s="307">
        <v>5.8823529411764705E-2</v>
      </c>
      <c r="O655" s="306">
        <v>155</v>
      </c>
      <c r="P655" s="306">
        <v>0</v>
      </c>
      <c r="Q655" s="306">
        <v>155</v>
      </c>
      <c r="R655" s="307">
        <v>0.10726643598615918</v>
      </c>
      <c r="S655" s="306">
        <v>10</v>
      </c>
      <c r="T655" s="306">
        <v>10</v>
      </c>
      <c r="U655" s="306">
        <v>10</v>
      </c>
      <c r="V655" s="194" t="s">
        <v>4</v>
      </c>
    </row>
    <row r="656" spans="1:22" x14ac:dyDescent="0.2">
      <c r="A656" s="308" t="s">
        <v>717</v>
      </c>
      <c r="B656" s="308" t="s">
        <v>1195</v>
      </c>
      <c r="C656" s="308" t="s">
        <v>1158</v>
      </c>
      <c r="D656" s="308">
        <v>4.8913000488281249</v>
      </c>
      <c r="E656" s="308">
        <v>8394</v>
      </c>
      <c r="F656" s="308">
        <v>3092</v>
      </c>
      <c r="G656" s="308">
        <v>2938</v>
      </c>
      <c r="H656" s="308">
        <v>1716.1081749648674</v>
      </c>
      <c r="I656" s="308">
        <v>632.14277781646058</v>
      </c>
      <c r="J656" s="308">
        <v>4135</v>
      </c>
      <c r="K656" s="308">
        <v>3455</v>
      </c>
      <c r="L656" s="308">
        <v>300</v>
      </c>
      <c r="M656" s="308">
        <v>150</v>
      </c>
      <c r="N656" s="309">
        <v>3.6275695284159616E-2</v>
      </c>
      <c r="O656" s="308">
        <v>155</v>
      </c>
      <c r="P656" s="308">
        <v>50</v>
      </c>
      <c r="Q656" s="308">
        <v>205</v>
      </c>
      <c r="R656" s="309">
        <v>4.9576783555018135E-2</v>
      </c>
      <c r="S656" s="308">
        <v>0</v>
      </c>
      <c r="T656" s="308">
        <v>0</v>
      </c>
      <c r="U656" s="308">
        <v>20</v>
      </c>
      <c r="V656" s="152" t="s">
        <v>6</v>
      </c>
    </row>
    <row r="657" spans="1:22" x14ac:dyDescent="0.2">
      <c r="A657" s="308" t="s">
        <v>718</v>
      </c>
      <c r="B657" s="308" t="s">
        <v>1195</v>
      </c>
      <c r="C657" s="308" t="s">
        <v>1158</v>
      </c>
      <c r="D657" s="308">
        <v>2.9770999145507813</v>
      </c>
      <c r="E657" s="308">
        <v>5494</v>
      </c>
      <c r="F657" s="308">
        <v>1785</v>
      </c>
      <c r="G657" s="308">
        <v>1763</v>
      </c>
      <c r="H657" s="308">
        <v>1845.4200926034414</v>
      </c>
      <c r="I657" s="308">
        <v>599.57678654844244</v>
      </c>
      <c r="J657" s="308">
        <v>2655</v>
      </c>
      <c r="K657" s="308">
        <v>2075</v>
      </c>
      <c r="L657" s="308">
        <v>270</v>
      </c>
      <c r="M657" s="308">
        <v>200</v>
      </c>
      <c r="N657" s="309">
        <v>7.5329566854990579E-2</v>
      </c>
      <c r="O657" s="308">
        <v>85</v>
      </c>
      <c r="P657" s="308">
        <v>20</v>
      </c>
      <c r="Q657" s="308">
        <v>105</v>
      </c>
      <c r="R657" s="309">
        <v>3.954802259887006E-2</v>
      </c>
      <c r="S657" s="308">
        <v>0</v>
      </c>
      <c r="T657" s="308">
        <v>0</v>
      </c>
      <c r="U657" s="308">
        <v>0</v>
      </c>
      <c r="V657" s="152" t="s">
        <v>6</v>
      </c>
    </row>
    <row r="658" spans="1:22" x14ac:dyDescent="0.2">
      <c r="A658" s="308" t="s">
        <v>719</v>
      </c>
      <c r="B658" s="308" t="s">
        <v>1195</v>
      </c>
      <c r="C658" s="308" t="s">
        <v>1158</v>
      </c>
      <c r="D658" s="308">
        <v>3.2285000610351564</v>
      </c>
      <c r="E658" s="308">
        <v>3785</v>
      </c>
      <c r="F658" s="308">
        <v>1033</v>
      </c>
      <c r="G658" s="308">
        <v>1021</v>
      </c>
      <c r="H658" s="308">
        <v>1172.3710479926126</v>
      </c>
      <c r="I658" s="308">
        <v>319.96282498715158</v>
      </c>
      <c r="J658" s="308">
        <v>1785</v>
      </c>
      <c r="K658" s="308">
        <v>1505</v>
      </c>
      <c r="L658" s="308">
        <v>170</v>
      </c>
      <c r="M658" s="308">
        <v>75</v>
      </c>
      <c r="N658" s="309">
        <v>4.2016806722689079E-2</v>
      </c>
      <c r="O658" s="308">
        <v>15</v>
      </c>
      <c r="P658" s="308">
        <v>0</v>
      </c>
      <c r="Q658" s="308">
        <v>15</v>
      </c>
      <c r="R658" s="309">
        <v>8.4033613445378148E-3</v>
      </c>
      <c r="S658" s="308">
        <v>0</v>
      </c>
      <c r="T658" s="308">
        <v>0</v>
      </c>
      <c r="U658" s="308">
        <v>10</v>
      </c>
      <c r="V658" s="152" t="s">
        <v>6</v>
      </c>
    </row>
    <row r="659" spans="1:22" x14ac:dyDescent="0.2">
      <c r="A659" s="308" t="s">
        <v>720</v>
      </c>
      <c r="B659" s="308" t="s">
        <v>1195</v>
      </c>
      <c r="C659" s="308" t="s">
        <v>1158</v>
      </c>
      <c r="D659" s="308">
        <v>1.0261000061035157</v>
      </c>
      <c r="E659" s="308">
        <v>2394</v>
      </c>
      <c r="F659" s="308">
        <v>970</v>
      </c>
      <c r="G659" s="308">
        <v>948</v>
      </c>
      <c r="H659" s="308">
        <v>2333.1059212161108</v>
      </c>
      <c r="I659" s="308">
        <v>945.32696055957706</v>
      </c>
      <c r="J659" s="308">
        <v>1105</v>
      </c>
      <c r="K659" s="308">
        <v>915</v>
      </c>
      <c r="L659" s="308">
        <v>75</v>
      </c>
      <c r="M659" s="308">
        <v>60</v>
      </c>
      <c r="N659" s="309">
        <v>5.4298642533936653E-2</v>
      </c>
      <c r="O659" s="308">
        <v>40</v>
      </c>
      <c r="P659" s="308">
        <v>0</v>
      </c>
      <c r="Q659" s="308">
        <v>40</v>
      </c>
      <c r="R659" s="309">
        <v>3.6199095022624438E-2</v>
      </c>
      <c r="S659" s="308">
        <v>0</v>
      </c>
      <c r="T659" s="308">
        <v>0</v>
      </c>
      <c r="U659" s="308">
        <v>15</v>
      </c>
      <c r="V659" s="152" t="s">
        <v>6</v>
      </c>
    </row>
    <row r="660" spans="1:22" x14ac:dyDescent="0.2">
      <c r="A660" s="308" t="s">
        <v>721</v>
      </c>
      <c r="B660" s="308" t="s">
        <v>1195</v>
      </c>
      <c r="C660" s="308" t="s">
        <v>1158</v>
      </c>
      <c r="D660" s="308">
        <v>1.991199951171875</v>
      </c>
      <c r="E660" s="308">
        <v>5056</v>
      </c>
      <c r="F660" s="308">
        <v>2348</v>
      </c>
      <c r="G660" s="308">
        <v>2241</v>
      </c>
      <c r="H660" s="308">
        <v>2539.1724206423405</v>
      </c>
      <c r="I660" s="308">
        <v>1179.1884580039982</v>
      </c>
      <c r="J660" s="308">
        <v>2405</v>
      </c>
      <c r="K660" s="308">
        <v>1765</v>
      </c>
      <c r="L660" s="308">
        <v>200</v>
      </c>
      <c r="M660" s="308">
        <v>160</v>
      </c>
      <c r="N660" s="309">
        <v>6.6528066528066532E-2</v>
      </c>
      <c r="O660" s="308">
        <v>220</v>
      </c>
      <c r="P660" s="308">
        <v>25</v>
      </c>
      <c r="Q660" s="308">
        <v>245</v>
      </c>
      <c r="R660" s="309">
        <v>0.10187110187110188</v>
      </c>
      <c r="S660" s="308">
        <v>10</v>
      </c>
      <c r="T660" s="308">
        <v>20</v>
      </c>
      <c r="U660" s="308">
        <v>10</v>
      </c>
      <c r="V660" s="152" t="s">
        <v>6</v>
      </c>
    </row>
    <row r="661" spans="1:22" x14ac:dyDescent="0.2">
      <c r="A661" s="308" t="s">
        <v>722</v>
      </c>
      <c r="B661" s="308" t="s">
        <v>1195</v>
      </c>
      <c r="C661" s="308" t="s">
        <v>1158</v>
      </c>
      <c r="D661" s="308">
        <v>2.5255999755859375</v>
      </c>
      <c r="E661" s="308">
        <v>7355</v>
      </c>
      <c r="F661" s="308">
        <v>2452</v>
      </c>
      <c r="G661" s="308">
        <v>2404</v>
      </c>
      <c r="H661" s="308">
        <v>2912.1793122814888</v>
      </c>
      <c r="I661" s="308">
        <v>970.85841926773764</v>
      </c>
      <c r="J661" s="308">
        <v>3755</v>
      </c>
      <c r="K661" s="308">
        <v>2985</v>
      </c>
      <c r="L661" s="308">
        <v>275</v>
      </c>
      <c r="M661" s="308">
        <v>245</v>
      </c>
      <c r="N661" s="309">
        <v>6.5246338215712379E-2</v>
      </c>
      <c r="O661" s="308">
        <v>190</v>
      </c>
      <c r="P661" s="308">
        <v>10</v>
      </c>
      <c r="Q661" s="308">
        <v>200</v>
      </c>
      <c r="R661" s="309">
        <v>5.3262316910785618E-2</v>
      </c>
      <c r="S661" s="308">
        <v>0</v>
      </c>
      <c r="T661" s="308">
        <v>25</v>
      </c>
      <c r="U661" s="308">
        <v>30</v>
      </c>
      <c r="V661" s="152" t="s">
        <v>6</v>
      </c>
    </row>
    <row r="662" spans="1:22" x14ac:dyDescent="0.2">
      <c r="A662" s="308" t="s">
        <v>723</v>
      </c>
      <c r="B662" s="308" t="s">
        <v>1195</v>
      </c>
      <c r="C662" s="308" t="s">
        <v>1158</v>
      </c>
      <c r="D662" s="308">
        <v>2.4341000366210936</v>
      </c>
      <c r="E662" s="308">
        <v>4942</v>
      </c>
      <c r="F662" s="308">
        <v>1479</v>
      </c>
      <c r="G662" s="308">
        <v>1463</v>
      </c>
      <c r="H662" s="308">
        <v>2030.319183947862</v>
      </c>
      <c r="I662" s="308">
        <v>607.61676913372889</v>
      </c>
      <c r="J662" s="308">
        <v>2465</v>
      </c>
      <c r="K662" s="308">
        <v>1885</v>
      </c>
      <c r="L662" s="308">
        <v>240</v>
      </c>
      <c r="M662" s="308">
        <v>170</v>
      </c>
      <c r="N662" s="309">
        <v>6.8965517241379309E-2</v>
      </c>
      <c r="O662" s="308">
        <v>130</v>
      </c>
      <c r="P662" s="308">
        <v>0</v>
      </c>
      <c r="Q662" s="308">
        <v>130</v>
      </c>
      <c r="R662" s="309">
        <v>5.2738336713995942E-2</v>
      </c>
      <c r="S662" s="308">
        <v>0</v>
      </c>
      <c r="T662" s="308">
        <v>0</v>
      </c>
      <c r="U662" s="308">
        <v>35</v>
      </c>
      <c r="V662" s="152" t="s">
        <v>6</v>
      </c>
    </row>
    <row r="663" spans="1:22" x14ac:dyDescent="0.2">
      <c r="A663" s="308" t="s">
        <v>724</v>
      </c>
      <c r="B663" s="308" t="s">
        <v>1195</v>
      </c>
      <c r="C663" s="308" t="s">
        <v>1158</v>
      </c>
      <c r="D663" s="308">
        <v>2.0388999938964845</v>
      </c>
      <c r="E663" s="308">
        <v>6196</v>
      </c>
      <c r="F663" s="308">
        <v>1921</v>
      </c>
      <c r="G663" s="308">
        <v>1898</v>
      </c>
      <c r="H663" s="308">
        <v>3038.8935301132638</v>
      </c>
      <c r="I663" s="308">
        <v>942.17470486565207</v>
      </c>
      <c r="J663" s="308">
        <v>3150</v>
      </c>
      <c r="K663" s="308">
        <v>2630</v>
      </c>
      <c r="L663" s="308">
        <v>255</v>
      </c>
      <c r="M663" s="308">
        <v>165</v>
      </c>
      <c r="N663" s="309">
        <v>5.2380952380952382E-2</v>
      </c>
      <c r="O663" s="308">
        <v>75</v>
      </c>
      <c r="P663" s="308">
        <v>20</v>
      </c>
      <c r="Q663" s="308">
        <v>95</v>
      </c>
      <c r="R663" s="309">
        <v>3.0158730158730159E-2</v>
      </c>
      <c r="S663" s="308">
        <v>0</v>
      </c>
      <c r="T663" s="308">
        <v>0</v>
      </c>
      <c r="U663" s="308">
        <v>0</v>
      </c>
      <c r="V663" s="152" t="s">
        <v>6</v>
      </c>
    </row>
    <row r="664" spans="1:22" x14ac:dyDescent="0.2">
      <c r="A664" s="308" t="s">
        <v>725</v>
      </c>
      <c r="B664" s="308" t="s">
        <v>1195</v>
      </c>
      <c r="C664" s="308" t="s">
        <v>1158</v>
      </c>
      <c r="D664" s="308">
        <v>3.4595001220703123</v>
      </c>
      <c r="E664" s="308">
        <v>3784</v>
      </c>
      <c r="F664" s="308">
        <v>1276</v>
      </c>
      <c r="G664" s="308">
        <v>1257</v>
      </c>
      <c r="H664" s="308">
        <v>1093.7996434396694</v>
      </c>
      <c r="I664" s="308">
        <v>368.83941464826057</v>
      </c>
      <c r="J664" s="308">
        <v>2145</v>
      </c>
      <c r="K664" s="308">
        <v>1775</v>
      </c>
      <c r="L664" s="308">
        <v>125</v>
      </c>
      <c r="M664" s="308">
        <v>175</v>
      </c>
      <c r="N664" s="309">
        <v>8.1585081585081584E-2</v>
      </c>
      <c r="O664" s="308">
        <v>65</v>
      </c>
      <c r="P664" s="308">
        <v>0</v>
      </c>
      <c r="Q664" s="308">
        <v>65</v>
      </c>
      <c r="R664" s="309">
        <v>3.0303030303030304E-2</v>
      </c>
      <c r="S664" s="308">
        <v>0</v>
      </c>
      <c r="T664" s="308">
        <v>10</v>
      </c>
      <c r="U664" s="308">
        <v>0</v>
      </c>
      <c r="V664" s="152" t="s">
        <v>6</v>
      </c>
    </row>
    <row r="665" spans="1:22" x14ac:dyDescent="0.2">
      <c r="A665" s="308" t="s">
        <v>726</v>
      </c>
      <c r="B665" s="308" t="s">
        <v>1195</v>
      </c>
      <c r="C665" s="308" t="s">
        <v>1158</v>
      </c>
      <c r="D665" s="308">
        <v>1.4152000427246094</v>
      </c>
      <c r="E665" s="308">
        <v>3273</v>
      </c>
      <c r="F665" s="308">
        <v>1229</v>
      </c>
      <c r="G665" s="308">
        <v>1200</v>
      </c>
      <c r="H665" s="308">
        <v>2312.7472450457726</v>
      </c>
      <c r="I665" s="308">
        <v>868.42846445501209</v>
      </c>
      <c r="J665" s="308">
        <v>1920</v>
      </c>
      <c r="K665" s="308">
        <v>1465</v>
      </c>
      <c r="L665" s="308">
        <v>185</v>
      </c>
      <c r="M665" s="308">
        <v>105</v>
      </c>
      <c r="N665" s="309">
        <v>5.46875E-2</v>
      </c>
      <c r="O665" s="308">
        <v>135</v>
      </c>
      <c r="P665" s="308">
        <v>15</v>
      </c>
      <c r="Q665" s="308">
        <v>150</v>
      </c>
      <c r="R665" s="309">
        <v>7.8125E-2</v>
      </c>
      <c r="S665" s="308">
        <v>0</v>
      </c>
      <c r="T665" s="308">
        <v>15</v>
      </c>
      <c r="U665" s="308">
        <v>0</v>
      </c>
      <c r="V665" s="152" t="s">
        <v>6</v>
      </c>
    </row>
    <row r="666" spans="1:22" x14ac:dyDescent="0.2">
      <c r="A666" s="308" t="s">
        <v>727</v>
      </c>
      <c r="B666" s="308" t="s">
        <v>1195</v>
      </c>
      <c r="C666" s="308" t="s">
        <v>1158</v>
      </c>
      <c r="D666" s="308">
        <v>1.456699981689453</v>
      </c>
      <c r="E666" s="308">
        <v>5088</v>
      </c>
      <c r="F666" s="308">
        <v>1977</v>
      </c>
      <c r="G666" s="308">
        <v>1857</v>
      </c>
      <c r="H666" s="308">
        <v>3492.8262950199492</v>
      </c>
      <c r="I666" s="308">
        <v>1357.1771983597562</v>
      </c>
      <c r="J666" s="308">
        <v>2815</v>
      </c>
      <c r="K666" s="308">
        <v>2065</v>
      </c>
      <c r="L666" s="308">
        <v>330</v>
      </c>
      <c r="M666" s="308">
        <v>165</v>
      </c>
      <c r="N666" s="309">
        <v>5.8614564831261103E-2</v>
      </c>
      <c r="O666" s="308">
        <v>170</v>
      </c>
      <c r="P666" s="308">
        <v>20</v>
      </c>
      <c r="Q666" s="308">
        <v>190</v>
      </c>
      <c r="R666" s="309">
        <v>6.7495559502664296E-2</v>
      </c>
      <c r="S666" s="308">
        <v>0</v>
      </c>
      <c r="T666" s="308">
        <v>20</v>
      </c>
      <c r="U666" s="308">
        <v>35</v>
      </c>
      <c r="V666" s="152" t="s">
        <v>6</v>
      </c>
    </row>
    <row r="667" spans="1:22" x14ac:dyDescent="0.2">
      <c r="A667" s="308" t="s">
        <v>728</v>
      </c>
      <c r="B667" s="308" t="s">
        <v>1195</v>
      </c>
      <c r="C667" s="308" t="s">
        <v>1158</v>
      </c>
      <c r="D667" s="308">
        <v>3.70760009765625</v>
      </c>
      <c r="E667" s="308">
        <v>5836</v>
      </c>
      <c r="F667" s="308">
        <v>2000</v>
      </c>
      <c r="G667" s="308">
        <v>1954</v>
      </c>
      <c r="H667" s="308">
        <v>1574.0640431229929</v>
      </c>
      <c r="I667" s="308">
        <v>539.43250278375353</v>
      </c>
      <c r="J667" s="308">
        <v>3070</v>
      </c>
      <c r="K667" s="308">
        <v>2370</v>
      </c>
      <c r="L667" s="308">
        <v>400</v>
      </c>
      <c r="M667" s="308">
        <v>130</v>
      </c>
      <c r="N667" s="309">
        <v>4.2345276872964167E-2</v>
      </c>
      <c r="O667" s="308">
        <v>115</v>
      </c>
      <c r="P667" s="308">
        <v>20</v>
      </c>
      <c r="Q667" s="308">
        <v>135</v>
      </c>
      <c r="R667" s="309">
        <v>4.3973941368078175E-2</v>
      </c>
      <c r="S667" s="308">
        <v>15</v>
      </c>
      <c r="T667" s="308">
        <v>15</v>
      </c>
      <c r="U667" s="308">
        <v>10</v>
      </c>
      <c r="V667" s="152" t="s">
        <v>6</v>
      </c>
    </row>
    <row r="668" spans="1:22" x14ac:dyDescent="0.2">
      <c r="A668" s="308" t="s">
        <v>729</v>
      </c>
      <c r="B668" s="308" t="s">
        <v>1195</v>
      </c>
      <c r="C668" s="308" t="s">
        <v>1158</v>
      </c>
      <c r="D668" s="308">
        <v>5.4817999267578124</v>
      </c>
      <c r="E668" s="308">
        <v>9490</v>
      </c>
      <c r="F668" s="308">
        <v>3091</v>
      </c>
      <c r="G668" s="308">
        <v>2978</v>
      </c>
      <c r="H668" s="308">
        <v>1731.1832111342344</v>
      </c>
      <c r="I668" s="308">
        <v>563.86589100273113</v>
      </c>
      <c r="J668" s="308">
        <v>5250</v>
      </c>
      <c r="K668" s="308">
        <v>3985</v>
      </c>
      <c r="L668" s="308">
        <v>590</v>
      </c>
      <c r="M668" s="308">
        <v>390</v>
      </c>
      <c r="N668" s="309">
        <v>7.4285714285714288E-2</v>
      </c>
      <c r="O668" s="308">
        <v>245</v>
      </c>
      <c r="P668" s="308">
        <v>30</v>
      </c>
      <c r="Q668" s="308">
        <v>275</v>
      </c>
      <c r="R668" s="309">
        <v>5.2380952380952382E-2</v>
      </c>
      <c r="S668" s="308">
        <v>0</v>
      </c>
      <c r="T668" s="308">
        <v>10</v>
      </c>
      <c r="U668" s="308">
        <v>10</v>
      </c>
      <c r="V668" s="152" t="s">
        <v>6</v>
      </c>
    </row>
    <row r="669" spans="1:22" x14ac:dyDescent="0.2">
      <c r="A669" s="304" t="s">
        <v>730</v>
      </c>
      <c r="B669" s="304" t="s">
        <v>1195</v>
      </c>
      <c r="C669" s="304" t="s">
        <v>1158</v>
      </c>
      <c r="D669" s="304">
        <v>127.139697265625</v>
      </c>
      <c r="E669" s="304">
        <v>6519</v>
      </c>
      <c r="F669" s="304">
        <v>2255</v>
      </c>
      <c r="G669" s="304">
        <v>2187</v>
      </c>
      <c r="H669" s="304">
        <v>51.274308026550209</v>
      </c>
      <c r="I669" s="304">
        <v>17.736395858240638</v>
      </c>
      <c r="J669" s="304">
        <v>3240</v>
      </c>
      <c r="K669" s="304">
        <v>2875</v>
      </c>
      <c r="L669" s="304">
        <v>200</v>
      </c>
      <c r="M669" s="304">
        <v>65</v>
      </c>
      <c r="N669" s="305">
        <v>2.0061728395061727E-2</v>
      </c>
      <c r="O669" s="304">
        <v>85</v>
      </c>
      <c r="P669" s="304">
        <v>10</v>
      </c>
      <c r="Q669" s="304">
        <v>95</v>
      </c>
      <c r="R669" s="305">
        <v>2.9320987654320986E-2</v>
      </c>
      <c r="S669" s="304">
        <v>0</v>
      </c>
      <c r="T669" s="304">
        <v>10</v>
      </c>
      <c r="U669" s="304">
        <v>10</v>
      </c>
      <c r="V669" s="100" t="s">
        <v>3</v>
      </c>
    </row>
    <row r="670" spans="1:22" x14ac:dyDescent="0.2">
      <c r="A670" s="304" t="s">
        <v>731</v>
      </c>
      <c r="B670" s="304" t="s">
        <v>1195</v>
      </c>
      <c r="C670" s="304" t="s">
        <v>1158</v>
      </c>
      <c r="D670" s="304">
        <v>61.864101562499997</v>
      </c>
      <c r="E670" s="304">
        <v>4903</v>
      </c>
      <c r="F670" s="304">
        <v>1628</v>
      </c>
      <c r="G670" s="304">
        <v>1597</v>
      </c>
      <c r="H670" s="304">
        <v>79.254363615813645</v>
      </c>
      <c r="I670" s="304">
        <v>26.315746270965658</v>
      </c>
      <c r="J670" s="304">
        <v>2475</v>
      </c>
      <c r="K670" s="304">
        <v>2040</v>
      </c>
      <c r="L670" s="304">
        <v>220</v>
      </c>
      <c r="M670" s="304">
        <v>90</v>
      </c>
      <c r="N670" s="305">
        <v>3.6363636363636362E-2</v>
      </c>
      <c r="O670" s="304">
        <v>90</v>
      </c>
      <c r="P670" s="304">
        <v>15</v>
      </c>
      <c r="Q670" s="304">
        <v>105</v>
      </c>
      <c r="R670" s="305">
        <v>4.2424242424242427E-2</v>
      </c>
      <c r="S670" s="304">
        <v>0</v>
      </c>
      <c r="T670" s="304">
        <v>0</v>
      </c>
      <c r="U670" s="304">
        <v>15</v>
      </c>
      <c r="V670" s="100" t="s">
        <v>3</v>
      </c>
    </row>
    <row r="671" spans="1:22" x14ac:dyDescent="0.2">
      <c r="A671" s="308" t="s">
        <v>732</v>
      </c>
      <c r="B671" s="308" t="s">
        <v>1195</v>
      </c>
      <c r="C671" s="308" t="s">
        <v>1158</v>
      </c>
      <c r="D671" s="308">
        <v>18.2522998046875</v>
      </c>
      <c r="E671" s="308">
        <v>5336</v>
      </c>
      <c r="F671" s="308">
        <v>1753</v>
      </c>
      <c r="G671" s="308">
        <v>1727</v>
      </c>
      <c r="H671" s="308">
        <v>292.34672107619144</v>
      </c>
      <c r="I671" s="308">
        <v>96.042691537961687</v>
      </c>
      <c r="J671" s="308">
        <v>2840</v>
      </c>
      <c r="K671" s="308">
        <v>2450</v>
      </c>
      <c r="L671" s="308">
        <v>175</v>
      </c>
      <c r="M671" s="308">
        <v>110</v>
      </c>
      <c r="N671" s="309">
        <v>3.873239436619718E-2</v>
      </c>
      <c r="O671" s="308">
        <v>95</v>
      </c>
      <c r="P671" s="308">
        <v>0</v>
      </c>
      <c r="Q671" s="308">
        <v>95</v>
      </c>
      <c r="R671" s="309">
        <v>3.345070422535211E-2</v>
      </c>
      <c r="S671" s="308">
        <v>10</v>
      </c>
      <c r="T671" s="308">
        <v>0</v>
      </c>
      <c r="U671" s="308">
        <v>10</v>
      </c>
      <c r="V671" s="152" t="s">
        <v>6</v>
      </c>
    </row>
    <row r="672" spans="1:22" x14ac:dyDescent="0.2">
      <c r="A672" s="304" t="s">
        <v>733</v>
      </c>
      <c r="B672" s="304" t="s">
        <v>1195</v>
      </c>
      <c r="C672" s="304" t="s">
        <v>1158</v>
      </c>
      <c r="D672" s="304">
        <v>37.801999511718748</v>
      </c>
      <c r="E672" s="304">
        <v>4311</v>
      </c>
      <c r="F672" s="304">
        <v>1401</v>
      </c>
      <c r="G672" s="304">
        <v>1380</v>
      </c>
      <c r="H672" s="304">
        <v>114.0415865743709</v>
      </c>
      <c r="I672" s="304">
        <v>37.061531614635498</v>
      </c>
      <c r="J672" s="304">
        <v>2260</v>
      </c>
      <c r="K672" s="304">
        <v>1940</v>
      </c>
      <c r="L672" s="304">
        <v>230</v>
      </c>
      <c r="M672" s="304">
        <v>45</v>
      </c>
      <c r="N672" s="305">
        <v>1.9911504424778761E-2</v>
      </c>
      <c r="O672" s="304">
        <v>10</v>
      </c>
      <c r="P672" s="304">
        <v>10</v>
      </c>
      <c r="Q672" s="304">
        <v>20</v>
      </c>
      <c r="R672" s="305">
        <v>8.8495575221238937E-3</v>
      </c>
      <c r="S672" s="304">
        <v>0</v>
      </c>
      <c r="T672" s="304">
        <v>0</v>
      </c>
      <c r="U672" s="304">
        <v>15</v>
      </c>
      <c r="V672" s="100" t="s">
        <v>3</v>
      </c>
    </row>
    <row r="673" spans="1:22" x14ac:dyDescent="0.2">
      <c r="A673" s="308" t="s">
        <v>734</v>
      </c>
      <c r="B673" s="308" t="s">
        <v>1195</v>
      </c>
      <c r="C673" s="308" t="s">
        <v>1158</v>
      </c>
      <c r="D673" s="308">
        <v>25.968701171875001</v>
      </c>
      <c r="E673" s="308">
        <v>4902</v>
      </c>
      <c r="F673" s="308">
        <v>1629</v>
      </c>
      <c r="G673" s="308">
        <v>1596</v>
      </c>
      <c r="H673" s="308">
        <v>188.76569788977491</v>
      </c>
      <c r="I673" s="308">
        <v>62.729359825059838</v>
      </c>
      <c r="J673" s="308">
        <v>2380</v>
      </c>
      <c r="K673" s="308">
        <v>1995</v>
      </c>
      <c r="L673" s="308">
        <v>175</v>
      </c>
      <c r="M673" s="308">
        <v>115</v>
      </c>
      <c r="N673" s="309">
        <v>4.8319327731092439E-2</v>
      </c>
      <c r="O673" s="308">
        <v>80</v>
      </c>
      <c r="P673" s="308">
        <v>0</v>
      </c>
      <c r="Q673" s="308">
        <v>80</v>
      </c>
      <c r="R673" s="309">
        <v>3.3613445378151259E-2</v>
      </c>
      <c r="S673" s="308">
        <v>0</v>
      </c>
      <c r="T673" s="308">
        <v>0</v>
      </c>
      <c r="U673" s="308">
        <v>10</v>
      </c>
      <c r="V673" s="152" t="s">
        <v>6</v>
      </c>
    </row>
    <row r="674" spans="1:22" x14ac:dyDescent="0.2">
      <c r="A674" s="304" t="s">
        <v>735</v>
      </c>
      <c r="B674" s="304" t="s">
        <v>1195</v>
      </c>
      <c r="C674" s="304" t="s">
        <v>1158</v>
      </c>
      <c r="D674" s="304">
        <v>113.68669921874999</v>
      </c>
      <c r="E674" s="304">
        <v>3835</v>
      </c>
      <c r="F674" s="304">
        <v>1345</v>
      </c>
      <c r="G674" s="304">
        <v>1279</v>
      </c>
      <c r="H674" s="304">
        <v>33.733057836615465</v>
      </c>
      <c r="I674" s="304">
        <v>11.830759528095907</v>
      </c>
      <c r="J674" s="304">
        <v>1965</v>
      </c>
      <c r="K674" s="304">
        <v>1685</v>
      </c>
      <c r="L674" s="304">
        <v>145</v>
      </c>
      <c r="M674" s="304">
        <v>60</v>
      </c>
      <c r="N674" s="305">
        <v>3.0534351145038167E-2</v>
      </c>
      <c r="O674" s="304">
        <v>45</v>
      </c>
      <c r="P674" s="304">
        <v>0</v>
      </c>
      <c r="Q674" s="304">
        <v>45</v>
      </c>
      <c r="R674" s="305">
        <v>2.2900763358778626E-2</v>
      </c>
      <c r="S674" s="304">
        <v>0</v>
      </c>
      <c r="T674" s="304">
        <v>0</v>
      </c>
      <c r="U674" s="304">
        <v>25</v>
      </c>
      <c r="V674" s="100" t="s">
        <v>3</v>
      </c>
    </row>
    <row r="675" spans="1:22" x14ac:dyDescent="0.2">
      <c r="A675" s="308" t="s">
        <v>736</v>
      </c>
      <c r="B675" s="308" t="s">
        <v>1195</v>
      </c>
      <c r="C675" s="308" t="s">
        <v>1158</v>
      </c>
      <c r="D675" s="308">
        <v>16.510899658203126</v>
      </c>
      <c r="E675" s="308">
        <v>3513</v>
      </c>
      <c r="F675" s="308">
        <v>1121</v>
      </c>
      <c r="G675" s="308">
        <v>1107</v>
      </c>
      <c r="H675" s="308">
        <v>212.76853913012746</v>
      </c>
      <c r="I675" s="308">
        <v>67.894543798711325</v>
      </c>
      <c r="J675" s="308">
        <v>1685</v>
      </c>
      <c r="K675" s="308">
        <v>1410</v>
      </c>
      <c r="L675" s="308">
        <v>110</v>
      </c>
      <c r="M675" s="308">
        <v>75</v>
      </c>
      <c r="N675" s="309">
        <v>4.4510385756676561E-2</v>
      </c>
      <c r="O675" s="308">
        <v>80</v>
      </c>
      <c r="P675" s="308">
        <v>0</v>
      </c>
      <c r="Q675" s="308">
        <v>80</v>
      </c>
      <c r="R675" s="309">
        <v>4.7477744807121663E-2</v>
      </c>
      <c r="S675" s="308">
        <v>0</v>
      </c>
      <c r="T675" s="308">
        <v>0</v>
      </c>
      <c r="U675" s="308">
        <v>10</v>
      </c>
      <c r="V675" s="152" t="s">
        <v>6</v>
      </c>
    </row>
    <row r="676" spans="1:22" x14ac:dyDescent="0.2">
      <c r="A676" s="304" t="s">
        <v>737</v>
      </c>
      <c r="B676" s="304" t="s">
        <v>1195</v>
      </c>
      <c r="C676" s="304" t="s">
        <v>1158</v>
      </c>
      <c r="D676" s="304">
        <v>176.87209999999999</v>
      </c>
      <c r="E676" s="304">
        <v>7237</v>
      </c>
      <c r="F676" s="304">
        <v>2481</v>
      </c>
      <c r="G676" s="304">
        <v>2420</v>
      </c>
      <c r="H676" s="304">
        <v>40.916571918352304</v>
      </c>
      <c r="I676" s="304">
        <v>14.027085108391883</v>
      </c>
      <c r="J676" s="304">
        <v>3415</v>
      </c>
      <c r="K676" s="304">
        <v>2910</v>
      </c>
      <c r="L676" s="304">
        <v>255</v>
      </c>
      <c r="M676" s="304">
        <v>100</v>
      </c>
      <c r="N676" s="305">
        <v>2.9282576866764276E-2</v>
      </c>
      <c r="O676" s="304">
        <v>135</v>
      </c>
      <c r="P676" s="304">
        <v>0</v>
      </c>
      <c r="Q676" s="304">
        <v>135</v>
      </c>
      <c r="R676" s="305">
        <v>3.9531478770131773E-2</v>
      </c>
      <c r="S676" s="304">
        <v>0</v>
      </c>
      <c r="T676" s="304">
        <v>0</v>
      </c>
      <c r="U676" s="304">
        <v>15</v>
      </c>
      <c r="V676" s="100" t="s">
        <v>3</v>
      </c>
    </row>
    <row r="677" spans="1:22" x14ac:dyDescent="0.2">
      <c r="A677" s="304" t="s">
        <v>738</v>
      </c>
      <c r="B677" s="304" t="s">
        <v>1195</v>
      </c>
      <c r="C677" s="304" t="s">
        <v>1158</v>
      </c>
      <c r="D677" s="304">
        <v>33.809299316406253</v>
      </c>
      <c r="E677" s="304">
        <v>2413</v>
      </c>
      <c r="F677" s="304">
        <v>957</v>
      </c>
      <c r="G677" s="304">
        <v>903</v>
      </c>
      <c r="H677" s="304">
        <v>71.370896433487189</v>
      </c>
      <c r="I677" s="304">
        <v>28.305821751697987</v>
      </c>
      <c r="J677" s="304">
        <v>1370</v>
      </c>
      <c r="K677" s="304">
        <v>1215</v>
      </c>
      <c r="L677" s="304">
        <v>70</v>
      </c>
      <c r="M677" s="304">
        <v>20</v>
      </c>
      <c r="N677" s="305">
        <v>1.4598540145985401E-2</v>
      </c>
      <c r="O677" s="304">
        <v>40</v>
      </c>
      <c r="P677" s="304">
        <v>0</v>
      </c>
      <c r="Q677" s="304">
        <v>40</v>
      </c>
      <c r="R677" s="305">
        <v>2.9197080291970802E-2</v>
      </c>
      <c r="S677" s="304">
        <v>0</v>
      </c>
      <c r="T677" s="304">
        <v>0</v>
      </c>
      <c r="U677" s="304">
        <v>15</v>
      </c>
      <c r="V677" s="100" t="s">
        <v>3</v>
      </c>
    </row>
    <row r="678" spans="1:22" x14ac:dyDescent="0.2">
      <c r="A678" s="304" t="s">
        <v>739</v>
      </c>
      <c r="B678" s="304" t="s">
        <v>1195</v>
      </c>
      <c r="C678" s="304" t="s">
        <v>1158</v>
      </c>
      <c r="D678" s="304">
        <v>171.2089</v>
      </c>
      <c r="E678" s="304">
        <v>3719</v>
      </c>
      <c r="F678" s="304">
        <v>1346</v>
      </c>
      <c r="G678" s="304">
        <v>1265</v>
      </c>
      <c r="H678" s="304">
        <v>21.722001601552257</v>
      </c>
      <c r="I678" s="304">
        <v>7.8617408323983158</v>
      </c>
      <c r="J678" s="304">
        <v>1670</v>
      </c>
      <c r="K678" s="304">
        <v>1405</v>
      </c>
      <c r="L678" s="304">
        <v>165</v>
      </c>
      <c r="M678" s="304">
        <v>25</v>
      </c>
      <c r="N678" s="305">
        <v>1.4970059880239521E-2</v>
      </c>
      <c r="O678" s="304">
        <v>60</v>
      </c>
      <c r="P678" s="304">
        <v>10</v>
      </c>
      <c r="Q678" s="304">
        <v>70</v>
      </c>
      <c r="R678" s="305">
        <v>4.1916167664670656E-2</v>
      </c>
      <c r="S678" s="304">
        <v>0</v>
      </c>
      <c r="T678" s="304">
        <v>0</v>
      </c>
      <c r="U678" s="304">
        <v>0</v>
      </c>
      <c r="V678" s="100" t="s">
        <v>3</v>
      </c>
    </row>
    <row r="679" spans="1:22" x14ac:dyDescent="0.2">
      <c r="A679" s="308" t="s">
        <v>740</v>
      </c>
      <c r="B679" s="308" t="s">
        <v>1195</v>
      </c>
      <c r="C679" s="308" t="s">
        <v>1158</v>
      </c>
      <c r="D679" s="308">
        <v>10.178800048828125</v>
      </c>
      <c r="E679" s="308">
        <v>5973</v>
      </c>
      <c r="F679" s="308">
        <v>2217</v>
      </c>
      <c r="G679" s="308">
        <v>2155</v>
      </c>
      <c r="H679" s="308">
        <v>586.80787237663299</v>
      </c>
      <c r="I679" s="308">
        <v>217.80563419705263</v>
      </c>
      <c r="J679" s="308">
        <v>3260</v>
      </c>
      <c r="K679" s="308">
        <v>2775</v>
      </c>
      <c r="L679" s="308">
        <v>290</v>
      </c>
      <c r="M679" s="308">
        <v>110</v>
      </c>
      <c r="N679" s="309">
        <v>3.3742331288343558E-2</v>
      </c>
      <c r="O679" s="308">
        <v>45</v>
      </c>
      <c r="P679" s="308">
        <v>25</v>
      </c>
      <c r="Q679" s="308">
        <v>70</v>
      </c>
      <c r="R679" s="309">
        <v>2.1472392638036811E-2</v>
      </c>
      <c r="S679" s="308">
        <v>0</v>
      </c>
      <c r="T679" s="308">
        <v>10</v>
      </c>
      <c r="U679" s="308">
        <v>0</v>
      </c>
      <c r="V679" s="152" t="s">
        <v>6</v>
      </c>
    </row>
    <row r="680" spans="1:22" x14ac:dyDescent="0.2">
      <c r="A680" s="308" t="s">
        <v>741</v>
      </c>
      <c r="B680" s="308" t="s">
        <v>1195</v>
      </c>
      <c r="C680" s="308" t="s">
        <v>1158</v>
      </c>
      <c r="D680" s="308">
        <v>3.7844000244140625</v>
      </c>
      <c r="E680" s="308">
        <v>5981</v>
      </c>
      <c r="F680" s="308">
        <v>2053</v>
      </c>
      <c r="G680" s="308">
        <v>1963</v>
      </c>
      <c r="H680" s="308">
        <v>1580.4354617416632</v>
      </c>
      <c r="I680" s="308">
        <v>542.49021952108922</v>
      </c>
      <c r="J680" s="308">
        <v>3015</v>
      </c>
      <c r="K680" s="308">
        <v>2595</v>
      </c>
      <c r="L680" s="308">
        <v>235</v>
      </c>
      <c r="M680" s="308">
        <v>70</v>
      </c>
      <c r="N680" s="309">
        <v>2.3217247097844111E-2</v>
      </c>
      <c r="O680" s="308">
        <v>95</v>
      </c>
      <c r="P680" s="308">
        <v>15</v>
      </c>
      <c r="Q680" s="308">
        <v>110</v>
      </c>
      <c r="R680" s="309">
        <v>3.6484245439469321E-2</v>
      </c>
      <c r="S680" s="308">
        <v>0</v>
      </c>
      <c r="T680" s="308">
        <v>0</v>
      </c>
      <c r="U680" s="308">
        <v>0</v>
      </c>
      <c r="V680" s="152" t="s">
        <v>6</v>
      </c>
    </row>
    <row r="681" spans="1:22" x14ac:dyDescent="0.2">
      <c r="A681" s="308" t="s">
        <v>742</v>
      </c>
      <c r="B681" s="308" t="s">
        <v>1195</v>
      </c>
      <c r="C681" s="308" t="s">
        <v>1158</v>
      </c>
      <c r="D681" s="308">
        <v>3.1779000854492185</v>
      </c>
      <c r="E681" s="308">
        <v>7179</v>
      </c>
      <c r="F681" s="308">
        <v>2498</v>
      </c>
      <c r="G681" s="308">
        <v>2425</v>
      </c>
      <c r="H681" s="308">
        <v>2259.0389272686016</v>
      </c>
      <c r="I681" s="308">
        <v>786.05366211407807</v>
      </c>
      <c r="J681" s="308">
        <v>3575</v>
      </c>
      <c r="K681" s="308">
        <v>2915</v>
      </c>
      <c r="L681" s="308">
        <v>350</v>
      </c>
      <c r="M681" s="308">
        <v>105</v>
      </c>
      <c r="N681" s="309">
        <v>2.937062937062937E-2</v>
      </c>
      <c r="O681" s="308">
        <v>180</v>
      </c>
      <c r="P681" s="308">
        <v>10</v>
      </c>
      <c r="Q681" s="308">
        <v>190</v>
      </c>
      <c r="R681" s="309">
        <v>5.3146853146853149E-2</v>
      </c>
      <c r="S681" s="308">
        <v>0</v>
      </c>
      <c r="T681" s="308">
        <v>0</v>
      </c>
      <c r="U681" s="308">
        <v>20</v>
      </c>
      <c r="V681" s="152" t="s">
        <v>6</v>
      </c>
    </row>
    <row r="682" spans="1:22" x14ac:dyDescent="0.2">
      <c r="A682" s="308" t="s">
        <v>743</v>
      </c>
      <c r="B682" s="308" t="s">
        <v>1195</v>
      </c>
      <c r="C682" s="308" t="s">
        <v>1158</v>
      </c>
      <c r="D682" s="308">
        <v>2.0766999816894529</v>
      </c>
      <c r="E682" s="308">
        <v>3809</v>
      </c>
      <c r="F682" s="308">
        <v>1477</v>
      </c>
      <c r="G682" s="308">
        <v>1400</v>
      </c>
      <c r="H682" s="308">
        <v>1834.1599815016482</v>
      </c>
      <c r="I682" s="308">
        <v>711.2245452029232</v>
      </c>
      <c r="J682" s="308">
        <v>1775</v>
      </c>
      <c r="K682" s="308">
        <v>1485</v>
      </c>
      <c r="L682" s="308">
        <v>180</v>
      </c>
      <c r="M682" s="308">
        <v>45</v>
      </c>
      <c r="N682" s="309">
        <v>2.5352112676056339E-2</v>
      </c>
      <c r="O682" s="308">
        <v>50</v>
      </c>
      <c r="P682" s="308">
        <v>0</v>
      </c>
      <c r="Q682" s="308">
        <v>50</v>
      </c>
      <c r="R682" s="309">
        <v>2.8169014084507043E-2</v>
      </c>
      <c r="S682" s="308">
        <v>0</v>
      </c>
      <c r="T682" s="308">
        <v>0</v>
      </c>
      <c r="U682" s="308">
        <v>10</v>
      </c>
      <c r="V682" s="152" t="s">
        <v>6</v>
      </c>
    </row>
    <row r="683" spans="1:22" x14ac:dyDescent="0.2">
      <c r="A683" s="308" t="s">
        <v>744</v>
      </c>
      <c r="B683" s="308" t="s">
        <v>1195</v>
      </c>
      <c r="C683" s="308" t="s">
        <v>1158</v>
      </c>
      <c r="D683" s="308">
        <v>31.9314990234375</v>
      </c>
      <c r="E683" s="308">
        <v>5023</v>
      </c>
      <c r="F683" s="308">
        <v>2792</v>
      </c>
      <c r="G683" s="308">
        <v>1903</v>
      </c>
      <c r="H683" s="308">
        <v>157.30548685838872</v>
      </c>
      <c r="I683" s="308">
        <v>87.437172866538191</v>
      </c>
      <c r="J683" s="308">
        <v>2555</v>
      </c>
      <c r="K683" s="308">
        <v>2105</v>
      </c>
      <c r="L683" s="308">
        <v>285</v>
      </c>
      <c r="M683" s="308">
        <v>55</v>
      </c>
      <c r="N683" s="309">
        <v>2.1526418786692758E-2</v>
      </c>
      <c r="O683" s="308">
        <v>85</v>
      </c>
      <c r="P683" s="308">
        <v>0</v>
      </c>
      <c r="Q683" s="308">
        <v>85</v>
      </c>
      <c r="R683" s="309">
        <v>3.3268101761252444E-2</v>
      </c>
      <c r="S683" s="308">
        <v>0</v>
      </c>
      <c r="T683" s="308">
        <v>0</v>
      </c>
      <c r="U683" s="308">
        <v>20</v>
      </c>
      <c r="V683" s="152" t="s">
        <v>6</v>
      </c>
    </row>
    <row r="684" spans="1:22" x14ac:dyDescent="0.2">
      <c r="A684" s="308" t="s">
        <v>745</v>
      </c>
      <c r="B684" s="308" t="s">
        <v>1195</v>
      </c>
      <c r="C684" s="308" t="s">
        <v>1158</v>
      </c>
      <c r="D684" s="308">
        <v>13.173900146484375</v>
      </c>
      <c r="E684" s="308">
        <v>6053</v>
      </c>
      <c r="F684" s="308">
        <v>2675</v>
      </c>
      <c r="G684" s="308">
        <v>2360</v>
      </c>
      <c r="H684" s="308">
        <v>459.46909667562051</v>
      </c>
      <c r="I684" s="308">
        <v>203.05300406530395</v>
      </c>
      <c r="J684" s="308">
        <v>2695</v>
      </c>
      <c r="K684" s="308">
        <v>2245</v>
      </c>
      <c r="L684" s="308">
        <v>200</v>
      </c>
      <c r="M684" s="308">
        <v>60</v>
      </c>
      <c r="N684" s="309">
        <v>2.2263450834879406E-2</v>
      </c>
      <c r="O684" s="308">
        <v>130</v>
      </c>
      <c r="P684" s="308">
        <v>15</v>
      </c>
      <c r="Q684" s="308">
        <v>145</v>
      </c>
      <c r="R684" s="309">
        <v>5.3803339517625233E-2</v>
      </c>
      <c r="S684" s="308">
        <v>0</v>
      </c>
      <c r="T684" s="308">
        <v>15</v>
      </c>
      <c r="U684" s="308">
        <v>25</v>
      </c>
      <c r="V684" s="152" t="s">
        <v>6</v>
      </c>
    </row>
    <row r="685" spans="1:22" x14ac:dyDescent="0.2">
      <c r="A685" s="304" t="s">
        <v>746</v>
      </c>
      <c r="B685" s="304" t="s">
        <v>1195</v>
      </c>
      <c r="C685" s="304" t="s">
        <v>1158</v>
      </c>
      <c r="D685" s="304">
        <v>32.920300292968747</v>
      </c>
      <c r="E685" s="304">
        <v>2549</v>
      </c>
      <c r="F685" s="304">
        <v>1412</v>
      </c>
      <c r="G685" s="304">
        <v>1027</v>
      </c>
      <c r="H685" s="304">
        <v>77.429427353808975</v>
      </c>
      <c r="I685" s="304">
        <v>42.89146780054071</v>
      </c>
      <c r="J685" s="304">
        <v>1280</v>
      </c>
      <c r="K685" s="304">
        <v>1080</v>
      </c>
      <c r="L685" s="304">
        <v>115</v>
      </c>
      <c r="M685" s="304">
        <v>20</v>
      </c>
      <c r="N685" s="305">
        <v>1.5625E-2</v>
      </c>
      <c r="O685" s="304">
        <v>30</v>
      </c>
      <c r="P685" s="304">
        <v>10</v>
      </c>
      <c r="Q685" s="304">
        <v>40</v>
      </c>
      <c r="R685" s="305">
        <v>3.125E-2</v>
      </c>
      <c r="S685" s="304">
        <v>0</v>
      </c>
      <c r="T685" s="304">
        <v>0</v>
      </c>
      <c r="U685" s="304">
        <v>25</v>
      </c>
      <c r="V685" s="100" t="s">
        <v>3</v>
      </c>
    </row>
    <row r="686" spans="1:22" x14ac:dyDescent="0.2">
      <c r="A686" s="308" t="s">
        <v>747</v>
      </c>
      <c r="B686" s="308" t="s">
        <v>1195</v>
      </c>
      <c r="C686" s="308" t="s">
        <v>1158</v>
      </c>
      <c r="D686" s="308">
        <v>3.4630999755859375</v>
      </c>
      <c r="E686" s="308">
        <v>4111</v>
      </c>
      <c r="F686" s="308">
        <v>1603</v>
      </c>
      <c r="G686" s="308">
        <v>1555</v>
      </c>
      <c r="H686" s="308">
        <v>1187.0867225842769</v>
      </c>
      <c r="I686" s="308">
        <v>462.8800818055451</v>
      </c>
      <c r="J686" s="308">
        <v>2150</v>
      </c>
      <c r="K686" s="308">
        <v>1735</v>
      </c>
      <c r="L686" s="308">
        <v>205</v>
      </c>
      <c r="M686" s="308">
        <v>80</v>
      </c>
      <c r="N686" s="309">
        <v>3.7209302325581395E-2</v>
      </c>
      <c r="O686" s="308">
        <v>110</v>
      </c>
      <c r="P686" s="308">
        <v>0</v>
      </c>
      <c r="Q686" s="308">
        <v>110</v>
      </c>
      <c r="R686" s="309">
        <v>5.1162790697674418E-2</v>
      </c>
      <c r="S686" s="308">
        <v>10</v>
      </c>
      <c r="T686" s="308">
        <v>0</v>
      </c>
      <c r="U686" s="308">
        <v>0</v>
      </c>
      <c r="V686" s="152" t="s">
        <v>6</v>
      </c>
    </row>
    <row r="687" spans="1:22" x14ac:dyDescent="0.2">
      <c r="A687" s="308" t="s">
        <v>748</v>
      </c>
      <c r="B687" s="308" t="s">
        <v>1195</v>
      </c>
      <c r="C687" s="308" t="s">
        <v>1158</v>
      </c>
      <c r="D687" s="308">
        <v>3.5617999267578124</v>
      </c>
      <c r="E687" s="308">
        <v>5228</v>
      </c>
      <c r="F687" s="308">
        <v>1621</v>
      </c>
      <c r="G687" s="308">
        <v>1597</v>
      </c>
      <c r="H687" s="308">
        <v>1467.7972113831991</v>
      </c>
      <c r="I687" s="308">
        <v>455.10697774524976</v>
      </c>
      <c r="J687" s="308">
        <v>2780</v>
      </c>
      <c r="K687" s="308">
        <v>2305</v>
      </c>
      <c r="L687" s="308">
        <v>245</v>
      </c>
      <c r="M687" s="308">
        <v>140</v>
      </c>
      <c r="N687" s="309">
        <v>5.0359712230215826E-2</v>
      </c>
      <c r="O687" s="308">
        <v>70</v>
      </c>
      <c r="P687" s="308">
        <v>0</v>
      </c>
      <c r="Q687" s="308">
        <v>70</v>
      </c>
      <c r="R687" s="309">
        <v>2.5179856115107913E-2</v>
      </c>
      <c r="S687" s="308">
        <v>0</v>
      </c>
      <c r="T687" s="308">
        <v>10</v>
      </c>
      <c r="U687" s="308">
        <v>10</v>
      </c>
      <c r="V687" s="152" t="s">
        <v>6</v>
      </c>
    </row>
    <row r="688" spans="1:22" x14ac:dyDescent="0.2">
      <c r="A688" s="308" t="s">
        <v>749</v>
      </c>
      <c r="B688" s="308" t="s">
        <v>1195</v>
      </c>
      <c r="C688" s="308" t="s">
        <v>1158</v>
      </c>
      <c r="D688" s="308">
        <v>3.9048001098632814</v>
      </c>
      <c r="E688" s="308">
        <v>4509</v>
      </c>
      <c r="F688" s="308">
        <v>1363</v>
      </c>
      <c r="G688" s="308">
        <v>1349</v>
      </c>
      <c r="H688" s="308">
        <v>1154.732604265849</v>
      </c>
      <c r="I688" s="308">
        <v>349.05756034915771</v>
      </c>
      <c r="J688" s="308">
        <v>2470</v>
      </c>
      <c r="K688" s="308">
        <v>2105</v>
      </c>
      <c r="L688" s="308">
        <v>225</v>
      </c>
      <c r="M688" s="308">
        <v>55</v>
      </c>
      <c r="N688" s="309">
        <v>2.2267206477732792E-2</v>
      </c>
      <c r="O688" s="308">
        <v>45</v>
      </c>
      <c r="P688" s="308">
        <v>15</v>
      </c>
      <c r="Q688" s="308">
        <v>60</v>
      </c>
      <c r="R688" s="309">
        <v>2.4291497975708502E-2</v>
      </c>
      <c r="S688" s="308">
        <v>10</v>
      </c>
      <c r="T688" s="308">
        <v>0</v>
      </c>
      <c r="U688" s="308">
        <v>0</v>
      </c>
      <c r="V688" s="152" t="s">
        <v>6</v>
      </c>
    </row>
    <row r="689" spans="1:22" x14ac:dyDescent="0.2">
      <c r="A689" s="308" t="s">
        <v>750</v>
      </c>
      <c r="B689" s="308" t="s">
        <v>1195</v>
      </c>
      <c r="C689" s="308" t="s">
        <v>1158</v>
      </c>
      <c r="D689" s="308">
        <v>3.1023999023437501</v>
      </c>
      <c r="E689" s="308">
        <v>4556</v>
      </c>
      <c r="F689" s="308">
        <v>1589</v>
      </c>
      <c r="G689" s="308">
        <v>1555</v>
      </c>
      <c r="H689" s="308">
        <v>1468.5405310121716</v>
      </c>
      <c r="I689" s="308">
        <v>512.18413164581659</v>
      </c>
      <c r="J689" s="308">
        <v>2490</v>
      </c>
      <c r="K689" s="308">
        <v>2080</v>
      </c>
      <c r="L689" s="308">
        <v>200</v>
      </c>
      <c r="M689" s="308">
        <v>90</v>
      </c>
      <c r="N689" s="309">
        <v>3.614457831325301E-2</v>
      </c>
      <c r="O689" s="308">
        <v>95</v>
      </c>
      <c r="P689" s="308">
        <v>20</v>
      </c>
      <c r="Q689" s="308">
        <v>115</v>
      </c>
      <c r="R689" s="309">
        <v>4.6184738955823292E-2</v>
      </c>
      <c r="S689" s="308">
        <v>0</v>
      </c>
      <c r="T689" s="308">
        <v>10</v>
      </c>
      <c r="U689" s="308">
        <v>10</v>
      </c>
      <c r="V689" s="152" t="s">
        <v>6</v>
      </c>
    </row>
    <row r="690" spans="1:22" x14ac:dyDescent="0.2">
      <c r="A690" s="304" t="s">
        <v>751</v>
      </c>
      <c r="B690" s="304" t="s">
        <v>1195</v>
      </c>
      <c r="C690" s="304" t="s">
        <v>1158</v>
      </c>
      <c r="D690" s="304">
        <v>186.99629999999996</v>
      </c>
      <c r="E690" s="304">
        <v>5635</v>
      </c>
      <c r="F690" s="304">
        <v>1952</v>
      </c>
      <c r="G690" s="304">
        <v>1895</v>
      </c>
      <c r="H690" s="304">
        <v>30.134286079457194</v>
      </c>
      <c r="I690" s="304">
        <v>10.438709215102119</v>
      </c>
      <c r="J690" s="304">
        <v>2750</v>
      </c>
      <c r="K690" s="304">
        <v>2395</v>
      </c>
      <c r="L690" s="304">
        <v>245</v>
      </c>
      <c r="M690" s="304">
        <v>60</v>
      </c>
      <c r="N690" s="305">
        <v>2.181818181818182E-2</v>
      </c>
      <c r="O690" s="304">
        <v>60</v>
      </c>
      <c r="P690" s="304">
        <v>0</v>
      </c>
      <c r="Q690" s="304">
        <v>60</v>
      </c>
      <c r="R690" s="305">
        <v>2.181818181818182E-2</v>
      </c>
      <c r="S690" s="304">
        <v>0</v>
      </c>
      <c r="T690" s="304">
        <v>0</v>
      </c>
      <c r="U690" s="304">
        <v>0</v>
      </c>
      <c r="V690" s="100" t="s">
        <v>3</v>
      </c>
    </row>
    <row r="691" spans="1:22" x14ac:dyDescent="0.2">
      <c r="A691" s="304" t="s">
        <v>752</v>
      </c>
      <c r="B691" s="304" t="s">
        <v>1195</v>
      </c>
      <c r="C691" s="304" t="s">
        <v>1158</v>
      </c>
      <c r="D691" s="304">
        <v>75.118100585937498</v>
      </c>
      <c r="E691" s="304">
        <v>7785</v>
      </c>
      <c r="F691" s="304">
        <v>2779</v>
      </c>
      <c r="G691" s="304">
        <v>2735</v>
      </c>
      <c r="H691" s="304">
        <v>103.63680576685658</v>
      </c>
      <c r="I691" s="304">
        <v>36.995078127950471</v>
      </c>
      <c r="J691" s="304">
        <v>3910</v>
      </c>
      <c r="K691" s="304">
        <v>3305</v>
      </c>
      <c r="L691" s="304">
        <v>270</v>
      </c>
      <c r="M691" s="304">
        <v>40</v>
      </c>
      <c r="N691" s="305">
        <v>1.0230179028132993E-2</v>
      </c>
      <c r="O691" s="304">
        <v>240</v>
      </c>
      <c r="P691" s="304">
        <v>20</v>
      </c>
      <c r="Q691" s="304">
        <v>260</v>
      </c>
      <c r="R691" s="305">
        <v>6.6496163682864456E-2</v>
      </c>
      <c r="S691" s="304">
        <v>0</v>
      </c>
      <c r="T691" s="304">
        <v>10</v>
      </c>
      <c r="U691" s="304">
        <v>25</v>
      </c>
      <c r="V691" s="100" t="s">
        <v>3</v>
      </c>
    </row>
    <row r="692" spans="1:22" x14ac:dyDescent="0.2">
      <c r="A692" s="304" t="s">
        <v>753</v>
      </c>
      <c r="B692" s="304" t="s">
        <v>1195</v>
      </c>
      <c r="C692" s="304" t="s">
        <v>1158</v>
      </c>
      <c r="D692" s="304">
        <v>90.010097656249997</v>
      </c>
      <c r="E692" s="304">
        <v>3101</v>
      </c>
      <c r="F692" s="304">
        <v>1503</v>
      </c>
      <c r="G692" s="304">
        <v>1437</v>
      </c>
      <c r="H692" s="304">
        <v>34.45169020750059</v>
      </c>
      <c r="I692" s="304">
        <v>16.698126533980453</v>
      </c>
      <c r="J692" s="304">
        <v>925</v>
      </c>
      <c r="K692" s="304">
        <v>810</v>
      </c>
      <c r="L692" s="304">
        <v>50</v>
      </c>
      <c r="M692" s="304">
        <v>30</v>
      </c>
      <c r="N692" s="305">
        <v>3.2432432432432434E-2</v>
      </c>
      <c r="O692" s="304">
        <v>25</v>
      </c>
      <c r="P692" s="304">
        <v>0</v>
      </c>
      <c r="Q692" s="304">
        <v>25</v>
      </c>
      <c r="R692" s="305">
        <v>2.7027027027027029E-2</v>
      </c>
      <c r="S692" s="304">
        <v>0</v>
      </c>
      <c r="T692" s="304">
        <v>0</v>
      </c>
      <c r="U692" s="304">
        <v>0</v>
      </c>
      <c r="V692" s="100" t="s">
        <v>3</v>
      </c>
    </row>
    <row r="693" spans="1:22" x14ac:dyDescent="0.2">
      <c r="A693" s="304" t="s">
        <v>754</v>
      </c>
      <c r="B693" s="304" t="s">
        <v>1195</v>
      </c>
      <c r="C693" s="304" t="s">
        <v>1158</v>
      </c>
      <c r="D693" s="304">
        <v>93.818300781250002</v>
      </c>
      <c r="E693" s="304">
        <v>6351</v>
      </c>
      <c r="F693" s="304">
        <v>2098</v>
      </c>
      <c r="G693" s="304">
        <v>2054</v>
      </c>
      <c r="H693" s="304">
        <v>67.694681603839868</v>
      </c>
      <c r="I693" s="304">
        <v>22.362374744899391</v>
      </c>
      <c r="J693" s="304">
        <v>3250</v>
      </c>
      <c r="K693" s="304">
        <v>2780</v>
      </c>
      <c r="L693" s="304">
        <v>285</v>
      </c>
      <c r="M693" s="304">
        <v>15</v>
      </c>
      <c r="N693" s="305">
        <v>4.6153846153846158E-3</v>
      </c>
      <c r="O693" s="304">
        <v>150</v>
      </c>
      <c r="P693" s="304">
        <v>10</v>
      </c>
      <c r="Q693" s="304">
        <v>160</v>
      </c>
      <c r="R693" s="305">
        <v>4.9230769230769231E-2</v>
      </c>
      <c r="S693" s="304">
        <v>0</v>
      </c>
      <c r="T693" s="304">
        <v>0</v>
      </c>
      <c r="U693" s="304">
        <v>15</v>
      </c>
      <c r="V693" s="100" t="s">
        <v>3</v>
      </c>
    </row>
    <row r="694" spans="1:22" x14ac:dyDescent="0.2">
      <c r="A694" s="306" t="s">
        <v>755</v>
      </c>
      <c r="B694" s="306" t="s">
        <v>1195</v>
      </c>
      <c r="C694" s="306" t="s">
        <v>1158</v>
      </c>
      <c r="D694" s="306">
        <v>8.6795001220703121</v>
      </c>
      <c r="E694" s="306">
        <v>4672</v>
      </c>
      <c r="F694" s="306">
        <v>1679</v>
      </c>
      <c r="G694" s="306">
        <v>1627</v>
      </c>
      <c r="H694" s="306">
        <v>538.27984725986653</v>
      </c>
      <c r="I694" s="306">
        <v>193.44432010901451</v>
      </c>
      <c r="J694" s="306">
        <v>2295</v>
      </c>
      <c r="K694" s="306">
        <v>1845</v>
      </c>
      <c r="L694" s="306">
        <v>190</v>
      </c>
      <c r="M694" s="306">
        <v>0</v>
      </c>
      <c r="N694" s="307">
        <v>0</v>
      </c>
      <c r="O694" s="306">
        <v>215</v>
      </c>
      <c r="P694" s="306">
        <v>35</v>
      </c>
      <c r="Q694" s="306">
        <v>250</v>
      </c>
      <c r="R694" s="307">
        <v>0.10893246187363835</v>
      </c>
      <c r="S694" s="306">
        <v>0</v>
      </c>
      <c r="T694" s="306">
        <v>0</v>
      </c>
      <c r="U694" s="306">
        <v>10</v>
      </c>
      <c r="V694" s="194" t="s">
        <v>4</v>
      </c>
    </row>
    <row r="695" spans="1:22" x14ac:dyDescent="0.2">
      <c r="A695" s="306" t="s">
        <v>756</v>
      </c>
      <c r="B695" s="306" t="s">
        <v>1195</v>
      </c>
      <c r="C695" s="306" t="s">
        <v>1158</v>
      </c>
      <c r="D695" s="306">
        <v>6.5508001708984374</v>
      </c>
      <c r="E695" s="306">
        <v>5792</v>
      </c>
      <c r="F695" s="306">
        <v>2256</v>
      </c>
      <c r="G695" s="306">
        <v>2191</v>
      </c>
      <c r="H695" s="306">
        <v>884.16679625347683</v>
      </c>
      <c r="I695" s="306">
        <v>344.38540959044263</v>
      </c>
      <c r="J695" s="306">
        <v>3060</v>
      </c>
      <c r="K695" s="306">
        <v>2295</v>
      </c>
      <c r="L695" s="306">
        <v>285</v>
      </c>
      <c r="M695" s="306">
        <v>10</v>
      </c>
      <c r="N695" s="307">
        <v>3.2679738562091504E-3</v>
      </c>
      <c r="O695" s="306">
        <v>400</v>
      </c>
      <c r="P695" s="306">
        <v>50</v>
      </c>
      <c r="Q695" s="306">
        <v>450</v>
      </c>
      <c r="R695" s="307">
        <v>0.14705882352941177</v>
      </c>
      <c r="S695" s="306">
        <v>0</v>
      </c>
      <c r="T695" s="306">
        <v>0</v>
      </c>
      <c r="U695" s="306">
        <v>10</v>
      </c>
      <c r="V695" s="194" t="s">
        <v>4</v>
      </c>
    </row>
    <row r="696" spans="1:22" x14ac:dyDescent="0.2">
      <c r="A696" s="308" t="s">
        <v>757</v>
      </c>
      <c r="B696" s="308" t="s">
        <v>1195</v>
      </c>
      <c r="C696" s="308" t="s">
        <v>1158</v>
      </c>
      <c r="D696" s="308">
        <v>0.8019000244140625</v>
      </c>
      <c r="E696" s="308">
        <v>3311</v>
      </c>
      <c r="F696" s="308">
        <v>1617</v>
      </c>
      <c r="G696" s="308">
        <v>1477</v>
      </c>
      <c r="H696" s="308">
        <v>4128.9436328665824</v>
      </c>
      <c r="I696" s="308">
        <v>2016.4608439580982</v>
      </c>
      <c r="J696" s="308">
        <v>1820</v>
      </c>
      <c r="K696" s="308">
        <v>1310</v>
      </c>
      <c r="L696" s="308">
        <v>165</v>
      </c>
      <c r="M696" s="308">
        <v>275</v>
      </c>
      <c r="N696" s="309">
        <v>0.15109890109890109</v>
      </c>
      <c r="O696" s="308">
        <v>45</v>
      </c>
      <c r="P696" s="308">
        <v>0</v>
      </c>
      <c r="Q696" s="308">
        <v>45</v>
      </c>
      <c r="R696" s="309">
        <v>2.4725274725274724E-2</v>
      </c>
      <c r="S696" s="308">
        <v>10</v>
      </c>
      <c r="T696" s="308">
        <v>0</v>
      </c>
      <c r="U696" s="308">
        <v>10</v>
      </c>
      <c r="V696" s="152" t="s">
        <v>6</v>
      </c>
    </row>
    <row r="697" spans="1:22" x14ac:dyDescent="0.2">
      <c r="A697" s="308" t="s">
        <v>758</v>
      </c>
      <c r="B697" s="308" t="s">
        <v>1195</v>
      </c>
      <c r="C697" s="308" t="s">
        <v>1158</v>
      </c>
      <c r="D697" s="308">
        <v>3.1461999511718748</v>
      </c>
      <c r="E697" s="308">
        <v>4798</v>
      </c>
      <c r="F697" s="308">
        <v>2201</v>
      </c>
      <c r="G697" s="308">
        <v>2116</v>
      </c>
      <c r="H697" s="308">
        <v>1525.0143266364473</v>
      </c>
      <c r="I697" s="308">
        <v>699.57410023485215</v>
      </c>
      <c r="J697" s="308">
        <v>2510</v>
      </c>
      <c r="K697" s="308">
        <v>1710</v>
      </c>
      <c r="L697" s="308">
        <v>235</v>
      </c>
      <c r="M697" s="308">
        <v>465</v>
      </c>
      <c r="N697" s="309">
        <v>0.1852589641434263</v>
      </c>
      <c r="O697" s="308">
        <v>80</v>
      </c>
      <c r="P697" s="308">
        <v>25</v>
      </c>
      <c r="Q697" s="308">
        <v>105</v>
      </c>
      <c r="R697" s="309">
        <v>4.1832669322709161E-2</v>
      </c>
      <c r="S697" s="308">
        <v>0</v>
      </c>
      <c r="T697" s="308">
        <v>0</v>
      </c>
      <c r="U697" s="308">
        <v>0</v>
      </c>
      <c r="V697" s="152" t="s">
        <v>6</v>
      </c>
    </row>
    <row r="698" spans="1:22" x14ac:dyDescent="0.2">
      <c r="A698" s="308" t="s">
        <v>759</v>
      </c>
      <c r="B698" s="308" t="s">
        <v>1195</v>
      </c>
      <c r="C698" s="308" t="s">
        <v>1158</v>
      </c>
      <c r="D698" s="308">
        <v>8.8295001220703124</v>
      </c>
      <c r="E698" s="308">
        <v>5450</v>
      </c>
      <c r="F698" s="308">
        <v>2292</v>
      </c>
      <c r="G698" s="308">
        <v>2236</v>
      </c>
      <c r="H698" s="308">
        <v>617.24898631318001</v>
      </c>
      <c r="I698" s="308">
        <v>259.58434433574473</v>
      </c>
      <c r="J698" s="308">
        <v>2895</v>
      </c>
      <c r="K698" s="308">
        <v>1940</v>
      </c>
      <c r="L698" s="308">
        <v>210</v>
      </c>
      <c r="M698" s="308">
        <v>550</v>
      </c>
      <c r="N698" s="309">
        <v>0.18998272884283246</v>
      </c>
      <c r="O698" s="308">
        <v>145</v>
      </c>
      <c r="P698" s="308">
        <v>25</v>
      </c>
      <c r="Q698" s="308">
        <v>170</v>
      </c>
      <c r="R698" s="309">
        <v>5.8721934369602762E-2</v>
      </c>
      <c r="S698" s="308">
        <v>10</v>
      </c>
      <c r="T698" s="308">
        <v>0</v>
      </c>
      <c r="U698" s="308">
        <v>15</v>
      </c>
      <c r="V698" s="152" t="s">
        <v>6</v>
      </c>
    </row>
    <row r="699" spans="1:22" x14ac:dyDescent="0.2">
      <c r="A699" s="308" t="s">
        <v>760</v>
      </c>
      <c r="B699" s="308" t="s">
        <v>1195</v>
      </c>
      <c r="C699" s="308" t="s">
        <v>1158</v>
      </c>
      <c r="D699" s="308">
        <v>4.0091000366210938</v>
      </c>
      <c r="E699" s="308">
        <v>7097</v>
      </c>
      <c r="F699" s="308">
        <v>2444</v>
      </c>
      <c r="G699" s="308">
        <v>2380</v>
      </c>
      <c r="H699" s="308">
        <v>1770.2227270889994</v>
      </c>
      <c r="I699" s="308">
        <v>609.61312456045016</v>
      </c>
      <c r="J699" s="308">
        <v>3340</v>
      </c>
      <c r="K699" s="308">
        <v>2480</v>
      </c>
      <c r="L699" s="308">
        <v>180</v>
      </c>
      <c r="M699" s="308">
        <v>585</v>
      </c>
      <c r="N699" s="309">
        <v>0.17514970059880239</v>
      </c>
      <c r="O699" s="308">
        <v>40</v>
      </c>
      <c r="P699" s="308">
        <v>30</v>
      </c>
      <c r="Q699" s="308">
        <v>70</v>
      </c>
      <c r="R699" s="309">
        <v>2.0958083832335328E-2</v>
      </c>
      <c r="S699" s="308">
        <v>0</v>
      </c>
      <c r="T699" s="308">
        <v>0</v>
      </c>
      <c r="U699" s="308">
        <v>20</v>
      </c>
      <c r="V699" s="152" t="s">
        <v>6</v>
      </c>
    </row>
    <row r="700" spans="1:22" x14ac:dyDescent="0.2">
      <c r="A700" s="308" t="s">
        <v>761</v>
      </c>
      <c r="B700" s="308" t="s">
        <v>1195</v>
      </c>
      <c r="C700" s="308" t="s">
        <v>1158</v>
      </c>
      <c r="D700" s="308">
        <v>1.1606999969482421</v>
      </c>
      <c r="E700" s="308">
        <v>5729</v>
      </c>
      <c r="F700" s="308">
        <v>1962</v>
      </c>
      <c r="G700" s="308">
        <v>1932</v>
      </c>
      <c r="H700" s="308">
        <v>4935.8146076186022</v>
      </c>
      <c r="I700" s="308">
        <v>1690.3592704045552</v>
      </c>
      <c r="J700" s="308">
        <v>3010</v>
      </c>
      <c r="K700" s="308">
        <v>2025</v>
      </c>
      <c r="L700" s="308">
        <v>250</v>
      </c>
      <c r="M700" s="308">
        <v>535</v>
      </c>
      <c r="N700" s="309">
        <v>0.17774086378737541</v>
      </c>
      <c r="O700" s="308">
        <v>120</v>
      </c>
      <c r="P700" s="308">
        <v>55</v>
      </c>
      <c r="Q700" s="308">
        <v>175</v>
      </c>
      <c r="R700" s="309">
        <v>5.8139534883720929E-2</v>
      </c>
      <c r="S700" s="308">
        <v>0</v>
      </c>
      <c r="T700" s="308">
        <v>0</v>
      </c>
      <c r="U700" s="308">
        <v>20</v>
      </c>
      <c r="V700" s="152" t="s">
        <v>6</v>
      </c>
    </row>
    <row r="701" spans="1:22" x14ac:dyDescent="0.2">
      <c r="A701" s="308" t="s">
        <v>762</v>
      </c>
      <c r="B701" s="308" t="s">
        <v>1195</v>
      </c>
      <c r="C701" s="308" t="s">
        <v>1158</v>
      </c>
      <c r="D701" s="308">
        <v>0.69</v>
      </c>
      <c r="E701" s="308">
        <v>2587</v>
      </c>
      <c r="F701" s="308">
        <v>928</v>
      </c>
      <c r="G701" s="308">
        <v>917</v>
      </c>
      <c r="H701" s="308">
        <v>3749.275362318841</v>
      </c>
      <c r="I701" s="308">
        <v>1344.9275362318842</v>
      </c>
      <c r="J701" s="308">
        <v>1225</v>
      </c>
      <c r="K701" s="308">
        <v>920</v>
      </c>
      <c r="L701" s="308">
        <v>60</v>
      </c>
      <c r="M701" s="308">
        <v>180</v>
      </c>
      <c r="N701" s="309">
        <v>0.14693877551020409</v>
      </c>
      <c r="O701" s="308">
        <v>55</v>
      </c>
      <c r="P701" s="308">
        <v>0</v>
      </c>
      <c r="Q701" s="308">
        <v>55</v>
      </c>
      <c r="R701" s="309">
        <v>4.4897959183673466E-2</v>
      </c>
      <c r="S701" s="308">
        <v>0</v>
      </c>
      <c r="T701" s="308">
        <v>0</v>
      </c>
      <c r="U701" s="308">
        <v>10</v>
      </c>
      <c r="V701" s="152" t="s">
        <v>6</v>
      </c>
    </row>
    <row r="702" spans="1:22" x14ac:dyDescent="0.2">
      <c r="A702" s="308" t="s">
        <v>763</v>
      </c>
      <c r="B702" s="308" t="s">
        <v>1195</v>
      </c>
      <c r="C702" s="308" t="s">
        <v>1158</v>
      </c>
      <c r="D702" s="308">
        <v>1.6994999694824218</v>
      </c>
      <c r="E702" s="308">
        <v>5103</v>
      </c>
      <c r="F702" s="308">
        <v>1866</v>
      </c>
      <c r="G702" s="308">
        <v>1802</v>
      </c>
      <c r="H702" s="308">
        <v>3002.6478915172356</v>
      </c>
      <c r="I702" s="308">
        <v>1097.9700108899003</v>
      </c>
      <c r="J702" s="308">
        <v>2525</v>
      </c>
      <c r="K702" s="308">
        <v>1815</v>
      </c>
      <c r="L702" s="308">
        <v>195</v>
      </c>
      <c r="M702" s="308">
        <v>405</v>
      </c>
      <c r="N702" s="309">
        <v>0.1603960396039604</v>
      </c>
      <c r="O702" s="308">
        <v>55</v>
      </c>
      <c r="P702" s="308">
        <v>10</v>
      </c>
      <c r="Q702" s="308">
        <v>65</v>
      </c>
      <c r="R702" s="309">
        <v>2.5742574257425741E-2</v>
      </c>
      <c r="S702" s="308">
        <v>0</v>
      </c>
      <c r="T702" s="308">
        <v>0</v>
      </c>
      <c r="U702" s="308">
        <v>40</v>
      </c>
      <c r="V702" s="152" t="s">
        <v>6</v>
      </c>
    </row>
    <row r="703" spans="1:22" x14ac:dyDescent="0.2">
      <c r="A703" s="308" t="s">
        <v>764</v>
      </c>
      <c r="B703" s="308" t="s">
        <v>1195</v>
      </c>
      <c r="C703" s="308" t="s">
        <v>1158</v>
      </c>
      <c r="D703" s="308">
        <v>1.3803999328613281</v>
      </c>
      <c r="E703" s="308">
        <v>3432</v>
      </c>
      <c r="F703" s="308">
        <v>1215</v>
      </c>
      <c r="G703" s="308">
        <v>1202</v>
      </c>
      <c r="H703" s="308">
        <v>2486.2359945831518</v>
      </c>
      <c r="I703" s="308">
        <v>880.17970087952483</v>
      </c>
      <c r="J703" s="308">
        <v>1655</v>
      </c>
      <c r="K703" s="308">
        <v>1155</v>
      </c>
      <c r="L703" s="308">
        <v>105</v>
      </c>
      <c r="M703" s="308">
        <v>275</v>
      </c>
      <c r="N703" s="309">
        <v>0.16616314199395771</v>
      </c>
      <c r="O703" s="308">
        <v>95</v>
      </c>
      <c r="P703" s="308">
        <v>10</v>
      </c>
      <c r="Q703" s="308">
        <v>105</v>
      </c>
      <c r="R703" s="309">
        <v>6.3444108761329304E-2</v>
      </c>
      <c r="S703" s="308">
        <v>0</v>
      </c>
      <c r="T703" s="308">
        <v>10</v>
      </c>
      <c r="U703" s="308">
        <v>10</v>
      </c>
      <c r="V703" s="152" t="s">
        <v>6</v>
      </c>
    </row>
    <row r="704" spans="1:22" x14ac:dyDescent="0.2">
      <c r="A704" s="308" t="s">
        <v>765</v>
      </c>
      <c r="B704" s="308" t="s">
        <v>1195</v>
      </c>
      <c r="C704" s="308" t="s">
        <v>1158</v>
      </c>
      <c r="D704" s="308">
        <v>2.7751000976562499</v>
      </c>
      <c r="E704" s="308">
        <v>4777</v>
      </c>
      <c r="F704" s="308">
        <v>1465</v>
      </c>
      <c r="G704" s="308">
        <v>1441</v>
      </c>
      <c r="H704" s="308">
        <v>1721.3793491753624</v>
      </c>
      <c r="I704" s="308">
        <v>527.90888560642782</v>
      </c>
      <c r="J704" s="308">
        <v>2020</v>
      </c>
      <c r="K704" s="308">
        <v>1550</v>
      </c>
      <c r="L704" s="308">
        <v>140</v>
      </c>
      <c r="M704" s="308">
        <v>270</v>
      </c>
      <c r="N704" s="309">
        <v>0.13366336633663367</v>
      </c>
      <c r="O704" s="308">
        <v>55</v>
      </c>
      <c r="P704" s="308">
        <v>0</v>
      </c>
      <c r="Q704" s="308">
        <v>55</v>
      </c>
      <c r="R704" s="309">
        <v>2.7227722772277228E-2</v>
      </c>
      <c r="S704" s="308">
        <v>0</v>
      </c>
      <c r="T704" s="308">
        <v>0</v>
      </c>
      <c r="U704" s="308">
        <v>0</v>
      </c>
      <c r="V704" s="152" t="s">
        <v>6</v>
      </c>
    </row>
    <row r="705" spans="1:22" x14ac:dyDescent="0.2">
      <c r="A705" s="308" t="s">
        <v>766</v>
      </c>
      <c r="B705" s="308" t="s">
        <v>1195</v>
      </c>
      <c r="C705" s="308" t="s">
        <v>1158</v>
      </c>
      <c r="D705" s="308">
        <v>3.8408999633789063</v>
      </c>
      <c r="E705" s="308">
        <v>5606</v>
      </c>
      <c r="F705" s="308">
        <v>1739</v>
      </c>
      <c r="G705" s="308">
        <v>1706</v>
      </c>
      <c r="H705" s="308">
        <v>1459.5537643392056</v>
      </c>
      <c r="I705" s="308">
        <v>452.75847238420954</v>
      </c>
      <c r="J705" s="308">
        <v>2475</v>
      </c>
      <c r="K705" s="308">
        <v>1900</v>
      </c>
      <c r="L705" s="308">
        <v>190</v>
      </c>
      <c r="M705" s="308">
        <v>285</v>
      </c>
      <c r="N705" s="309">
        <v>0.11515151515151516</v>
      </c>
      <c r="O705" s="308">
        <v>35</v>
      </c>
      <c r="P705" s="308">
        <v>25</v>
      </c>
      <c r="Q705" s="308">
        <v>60</v>
      </c>
      <c r="R705" s="309">
        <v>2.4242424242424242E-2</v>
      </c>
      <c r="S705" s="308">
        <v>0</v>
      </c>
      <c r="T705" s="308">
        <v>0</v>
      </c>
      <c r="U705" s="308">
        <v>35</v>
      </c>
      <c r="V705" s="152" t="s">
        <v>6</v>
      </c>
    </row>
    <row r="706" spans="1:22" x14ac:dyDescent="0.2">
      <c r="A706" s="308" t="s">
        <v>767</v>
      </c>
      <c r="B706" s="308" t="s">
        <v>1195</v>
      </c>
      <c r="C706" s="308" t="s">
        <v>1158</v>
      </c>
      <c r="D706" s="308">
        <v>1.8725000000000001</v>
      </c>
      <c r="E706" s="308">
        <v>2602</v>
      </c>
      <c r="F706" s="308">
        <v>861</v>
      </c>
      <c r="G706" s="308">
        <v>823</v>
      </c>
      <c r="H706" s="308">
        <v>1389.5861148197596</v>
      </c>
      <c r="I706" s="308">
        <v>459.81308411214951</v>
      </c>
      <c r="J706" s="308">
        <v>1040</v>
      </c>
      <c r="K706" s="308">
        <v>780</v>
      </c>
      <c r="L706" s="308">
        <v>30</v>
      </c>
      <c r="M706" s="308">
        <v>195</v>
      </c>
      <c r="N706" s="309">
        <v>0.1875</v>
      </c>
      <c r="O706" s="308">
        <v>30</v>
      </c>
      <c r="P706" s="308">
        <v>0</v>
      </c>
      <c r="Q706" s="308">
        <v>30</v>
      </c>
      <c r="R706" s="309">
        <v>2.8846153846153848E-2</v>
      </c>
      <c r="S706" s="308">
        <v>0</v>
      </c>
      <c r="T706" s="308">
        <v>0</v>
      </c>
      <c r="U706" s="308">
        <v>0</v>
      </c>
      <c r="V706" s="152" t="s">
        <v>6</v>
      </c>
    </row>
    <row r="707" spans="1:22" x14ac:dyDescent="0.2">
      <c r="A707" s="308" t="s">
        <v>768</v>
      </c>
      <c r="B707" s="308" t="s">
        <v>1195</v>
      </c>
      <c r="C707" s="308" t="s">
        <v>1158</v>
      </c>
      <c r="D707" s="308">
        <v>2.06</v>
      </c>
      <c r="E707" s="308">
        <v>3580</v>
      </c>
      <c r="F707" s="308">
        <v>1345</v>
      </c>
      <c r="G707" s="308">
        <v>1299</v>
      </c>
      <c r="H707" s="308">
        <v>1737.8640776699028</v>
      </c>
      <c r="I707" s="308">
        <v>652.91262135922329</v>
      </c>
      <c r="J707" s="308">
        <v>1690</v>
      </c>
      <c r="K707" s="308">
        <v>1280</v>
      </c>
      <c r="L707" s="308">
        <v>100</v>
      </c>
      <c r="M707" s="308">
        <v>250</v>
      </c>
      <c r="N707" s="309">
        <v>0.14792899408284024</v>
      </c>
      <c r="O707" s="308">
        <v>35</v>
      </c>
      <c r="P707" s="308">
        <v>20</v>
      </c>
      <c r="Q707" s="308">
        <v>55</v>
      </c>
      <c r="R707" s="309">
        <v>3.2544378698224852E-2</v>
      </c>
      <c r="S707" s="308">
        <v>0</v>
      </c>
      <c r="T707" s="308">
        <v>0</v>
      </c>
      <c r="U707" s="308">
        <v>0</v>
      </c>
      <c r="V707" s="152" t="s">
        <v>6</v>
      </c>
    </row>
    <row r="708" spans="1:22" x14ac:dyDescent="0.2">
      <c r="A708" s="308" t="s">
        <v>769</v>
      </c>
      <c r="B708" s="308" t="s">
        <v>1195</v>
      </c>
      <c r="C708" s="308" t="s">
        <v>1158</v>
      </c>
      <c r="D708" s="308">
        <v>1.3047999572753906</v>
      </c>
      <c r="E708" s="308">
        <v>3261</v>
      </c>
      <c r="F708" s="308">
        <v>1191</v>
      </c>
      <c r="G708" s="308">
        <v>1145</v>
      </c>
      <c r="H708" s="308">
        <v>2499.2336808543705</v>
      </c>
      <c r="I708" s="308">
        <v>912.78359825132031</v>
      </c>
      <c r="J708" s="308">
        <v>1755</v>
      </c>
      <c r="K708" s="308">
        <v>1440</v>
      </c>
      <c r="L708" s="308">
        <v>130</v>
      </c>
      <c r="M708" s="308">
        <v>155</v>
      </c>
      <c r="N708" s="309">
        <v>8.8319088319088315E-2</v>
      </c>
      <c r="O708" s="308">
        <v>20</v>
      </c>
      <c r="P708" s="308">
        <v>0</v>
      </c>
      <c r="Q708" s="308">
        <v>20</v>
      </c>
      <c r="R708" s="309">
        <v>1.1396011396011397E-2</v>
      </c>
      <c r="S708" s="308">
        <v>0</v>
      </c>
      <c r="T708" s="308">
        <v>0</v>
      </c>
      <c r="U708" s="308">
        <v>10</v>
      </c>
      <c r="V708" s="152" t="s">
        <v>6</v>
      </c>
    </row>
    <row r="709" spans="1:22" x14ac:dyDescent="0.2">
      <c r="A709" s="308" t="s">
        <v>770</v>
      </c>
      <c r="B709" s="308" t="s">
        <v>1195</v>
      </c>
      <c r="C709" s="308" t="s">
        <v>1158</v>
      </c>
      <c r="D709" s="308">
        <v>1.959600067138672</v>
      </c>
      <c r="E709" s="308">
        <v>4946</v>
      </c>
      <c r="F709" s="308">
        <v>1944</v>
      </c>
      <c r="G709" s="308">
        <v>1866</v>
      </c>
      <c r="H709" s="308">
        <v>2523.9844001546435</v>
      </c>
      <c r="I709" s="308">
        <v>992.03915768310287</v>
      </c>
      <c r="J709" s="308">
        <v>2595</v>
      </c>
      <c r="K709" s="308">
        <v>1930</v>
      </c>
      <c r="L709" s="308">
        <v>215</v>
      </c>
      <c r="M709" s="308">
        <v>370</v>
      </c>
      <c r="N709" s="309">
        <v>0.14258188824662812</v>
      </c>
      <c r="O709" s="308">
        <v>45</v>
      </c>
      <c r="P709" s="308">
        <v>30</v>
      </c>
      <c r="Q709" s="308">
        <v>75</v>
      </c>
      <c r="R709" s="309">
        <v>2.8901734104046242E-2</v>
      </c>
      <c r="S709" s="308">
        <v>0</v>
      </c>
      <c r="T709" s="308">
        <v>0</v>
      </c>
      <c r="U709" s="308">
        <v>0</v>
      </c>
      <c r="V709" s="152" t="s">
        <v>6</v>
      </c>
    </row>
    <row r="710" spans="1:22" x14ac:dyDescent="0.2">
      <c r="A710" s="308" t="s">
        <v>771</v>
      </c>
      <c r="B710" s="308" t="s">
        <v>1195</v>
      </c>
      <c r="C710" s="308" t="s">
        <v>1158</v>
      </c>
      <c r="D710" s="308">
        <v>2.9113000488281249</v>
      </c>
      <c r="E710" s="308">
        <v>3112</v>
      </c>
      <c r="F710" s="308">
        <v>1255</v>
      </c>
      <c r="G710" s="308">
        <v>1222</v>
      </c>
      <c r="H710" s="308">
        <v>1068.9382570692644</v>
      </c>
      <c r="I710" s="308">
        <v>431.07889223069628</v>
      </c>
      <c r="J710" s="308">
        <v>1345</v>
      </c>
      <c r="K710" s="308">
        <v>1065</v>
      </c>
      <c r="L710" s="308">
        <v>60</v>
      </c>
      <c r="M710" s="308">
        <v>185</v>
      </c>
      <c r="N710" s="309">
        <v>0.13754646840148699</v>
      </c>
      <c r="O710" s="308">
        <v>35</v>
      </c>
      <c r="P710" s="308">
        <v>0</v>
      </c>
      <c r="Q710" s="308">
        <v>35</v>
      </c>
      <c r="R710" s="309">
        <v>2.6022304832713755E-2</v>
      </c>
      <c r="S710" s="308">
        <v>0</v>
      </c>
      <c r="T710" s="308">
        <v>0</v>
      </c>
      <c r="U710" s="308">
        <v>0</v>
      </c>
      <c r="V710" s="152" t="s">
        <v>6</v>
      </c>
    </row>
    <row r="711" spans="1:22" x14ac:dyDescent="0.2">
      <c r="A711" s="308" t="s">
        <v>772</v>
      </c>
      <c r="B711" s="308" t="s">
        <v>1195</v>
      </c>
      <c r="C711" s="308" t="s">
        <v>1158</v>
      </c>
      <c r="D711" s="308">
        <v>6.3116998291015625</v>
      </c>
      <c r="E711" s="308">
        <v>5627</v>
      </c>
      <c r="F711" s="308">
        <v>2008</v>
      </c>
      <c r="G711" s="308">
        <v>1984</v>
      </c>
      <c r="H711" s="308">
        <v>891.51894930988408</v>
      </c>
      <c r="I711" s="308">
        <v>318.13933716265279</v>
      </c>
      <c r="J711" s="308">
        <v>2755</v>
      </c>
      <c r="K711" s="308">
        <v>2130</v>
      </c>
      <c r="L711" s="308">
        <v>245</v>
      </c>
      <c r="M711" s="308">
        <v>230</v>
      </c>
      <c r="N711" s="309">
        <v>8.3484573502722328E-2</v>
      </c>
      <c r="O711" s="308">
        <v>125</v>
      </c>
      <c r="P711" s="308">
        <v>10</v>
      </c>
      <c r="Q711" s="308">
        <v>135</v>
      </c>
      <c r="R711" s="309">
        <v>4.9001814882032667E-2</v>
      </c>
      <c r="S711" s="308">
        <v>0</v>
      </c>
      <c r="T711" s="308">
        <v>0</v>
      </c>
      <c r="U711" s="308">
        <v>20</v>
      </c>
      <c r="V711" s="152" t="s">
        <v>6</v>
      </c>
    </row>
    <row r="712" spans="1:22" x14ac:dyDescent="0.2">
      <c r="A712" s="308" t="s">
        <v>773</v>
      </c>
      <c r="B712" s="308" t="s">
        <v>1195</v>
      </c>
      <c r="C712" s="308" t="s">
        <v>1158</v>
      </c>
      <c r="D712" s="308">
        <v>0.47290000915527342</v>
      </c>
      <c r="E712" s="308">
        <v>4969</v>
      </c>
      <c r="F712" s="308">
        <v>2314</v>
      </c>
      <c r="G712" s="308">
        <v>2177</v>
      </c>
      <c r="H712" s="308">
        <v>10507.506669065138</v>
      </c>
      <c r="I712" s="308">
        <v>4893.2120008486072</v>
      </c>
      <c r="J712" s="308">
        <v>2670</v>
      </c>
      <c r="K712" s="308">
        <v>1530</v>
      </c>
      <c r="L712" s="308">
        <v>210</v>
      </c>
      <c r="M712" s="308">
        <v>825</v>
      </c>
      <c r="N712" s="309">
        <v>0.3089887640449438</v>
      </c>
      <c r="O712" s="308">
        <v>70</v>
      </c>
      <c r="P712" s="308">
        <v>0</v>
      </c>
      <c r="Q712" s="308">
        <v>70</v>
      </c>
      <c r="R712" s="309">
        <v>2.6217228464419477E-2</v>
      </c>
      <c r="S712" s="308">
        <v>0</v>
      </c>
      <c r="T712" s="308">
        <v>20</v>
      </c>
      <c r="U712" s="308">
        <v>15</v>
      </c>
      <c r="V712" s="152" t="s">
        <v>6</v>
      </c>
    </row>
    <row r="713" spans="1:22" x14ac:dyDescent="0.2">
      <c r="A713" s="308" t="s">
        <v>774</v>
      </c>
      <c r="B713" s="308" t="s">
        <v>1195</v>
      </c>
      <c r="C713" s="308" t="s">
        <v>1158</v>
      </c>
      <c r="D713" s="308">
        <v>1.4280000305175782</v>
      </c>
      <c r="E713" s="308">
        <v>4640</v>
      </c>
      <c r="F713" s="308">
        <v>1788</v>
      </c>
      <c r="G713" s="308">
        <v>1671</v>
      </c>
      <c r="H713" s="308">
        <v>3249.2996504476496</v>
      </c>
      <c r="I713" s="308">
        <v>1252.1008135776719</v>
      </c>
      <c r="J713" s="308">
        <v>2335</v>
      </c>
      <c r="K713" s="308">
        <v>1800</v>
      </c>
      <c r="L713" s="308">
        <v>140</v>
      </c>
      <c r="M713" s="308">
        <v>330</v>
      </c>
      <c r="N713" s="309">
        <v>0.14132762312633834</v>
      </c>
      <c r="O713" s="308">
        <v>30</v>
      </c>
      <c r="P713" s="308">
        <v>15</v>
      </c>
      <c r="Q713" s="308">
        <v>45</v>
      </c>
      <c r="R713" s="309">
        <v>1.9271948608137045E-2</v>
      </c>
      <c r="S713" s="308">
        <v>0</v>
      </c>
      <c r="T713" s="308">
        <v>0</v>
      </c>
      <c r="U713" s="308">
        <v>20</v>
      </c>
      <c r="V713" s="152" t="s">
        <v>6</v>
      </c>
    </row>
    <row r="714" spans="1:22" x14ac:dyDescent="0.2">
      <c r="A714" s="308" t="s">
        <v>775</v>
      </c>
      <c r="B714" s="308" t="s">
        <v>1195</v>
      </c>
      <c r="C714" s="308" t="s">
        <v>1158</v>
      </c>
      <c r="D714" s="308">
        <v>1.9836999511718749</v>
      </c>
      <c r="E714" s="308">
        <v>6711</v>
      </c>
      <c r="F714" s="308">
        <v>2563</v>
      </c>
      <c r="G714" s="308">
        <v>2360</v>
      </c>
      <c r="H714" s="308">
        <v>3383.0721203755952</v>
      </c>
      <c r="I714" s="308">
        <v>1292.0300766685518</v>
      </c>
      <c r="J714" s="308">
        <v>2975</v>
      </c>
      <c r="K714" s="308">
        <v>1720</v>
      </c>
      <c r="L714" s="308">
        <v>225</v>
      </c>
      <c r="M714" s="308">
        <v>790</v>
      </c>
      <c r="N714" s="309">
        <v>0.26554621848739496</v>
      </c>
      <c r="O714" s="308">
        <v>160</v>
      </c>
      <c r="P714" s="308">
        <v>0</v>
      </c>
      <c r="Q714" s="308">
        <v>160</v>
      </c>
      <c r="R714" s="309">
        <v>5.378151260504202E-2</v>
      </c>
      <c r="S714" s="308">
        <v>0</v>
      </c>
      <c r="T714" s="308">
        <v>10</v>
      </c>
      <c r="U714" s="308">
        <v>65</v>
      </c>
      <c r="V714" s="152" t="s">
        <v>6</v>
      </c>
    </row>
    <row r="715" spans="1:22" x14ac:dyDescent="0.2">
      <c r="A715" s="308" t="s">
        <v>776</v>
      </c>
      <c r="B715" s="308" t="s">
        <v>1195</v>
      </c>
      <c r="C715" s="308" t="s">
        <v>1158</v>
      </c>
      <c r="D715" s="308">
        <v>3.5107998657226562</v>
      </c>
      <c r="E715" s="308">
        <v>6725</v>
      </c>
      <c r="F715" s="308">
        <v>2404</v>
      </c>
      <c r="G715" s="308">
        <v>2313</v>
      </c>
      <c r="H715" s="308">
        <v>1915.5179039565501</v>
      </c>
      <c r="I715" s="308">
        <v>684.74424403145667</v>
      </c>
      <c r="J715" s="308">
        <v>3470</v>
      </c>
      <c r="K715" s="308">
        <v>2545</v>
      </c>
      <c r="L715" s="308">
        <v>270</v>
      </c>
      <c r="M715" s="308">
        <v>580</v>
      </c>
      <c r="N715" s="309">
        <v>0.16714697406340057</v>
      </c>
      <c r="O715" s="308">
        <v>60</v>
      </c>
      <c r="P715" s="308">
        <v>10</v>
      </c>
      <c r="Q715" s="308">
        <v>70</v>
      </c>
      <c r="R715" s="309">
        <v>2.0172910662824207E-2</v>
      </c>
      <c r="S715" s="308">
        <v>0</v>
      </c>
      <c r="T715" s="308">
        <v>0</v>
      </c>
      <c r="U715" s="308">
        <v>10</v>
      </c>
      <c r="V715" s="152" t="s">
        <v>6</v>
      </c>
    </row>
    <row r="716" spans="1:22" x14ac:dyDescent="0.2">
      <c r="A716" s="308" t="s">
        <v>777</v>
      </c>
      <c r="B716" s="308" t="s">
        <v>1195</v>
      </c>
      <c r="C716" s="308" t="s">
        <v>1158</v>
      </c>
      <c r="D716" s="308">
        <v>1.091500015258789</v>
      </c>
      <c r="E716" s="308">
        <v>6299</v>
      </c>
      <c r="F716" s="308">
        <v>2433</v>
      </c>
      <c r="G716" s="308">
        <v>2288</v>
      </c>
      <c r="H716" s="308">
        <v>5770.9573174000734</v>
      </c>
      <c r="I716" s="308">
        <v>2229.0425707627205</v>
      </c>
      <c r="J716" s="308">
        <v>3005</v>
      </c>
      <c r="K716" s="308">
        <v>1935</v>
      </c>
      <c r="L716" s="308">
        <v>275</v>
      </c>
      <c r="M716" s="308">
        <v>575</v>
      </c>
      <c r="N716" s="309">
        <v>0.1913477537437604</v>
      </c>
      <c r="O716" s="308">
        <v>170</v>
      </c>
      <c r="P716" s="308">
        <v>10</v>
      </c>
      <c r="Q716" s="308">
        <v>180</v>
      </c>
      <c r="R716" s="309">
        <v>5.9900166389351084E-2</v>
      </c>
      <c r="S716" s="308">
        <v>0</v>
      </c>
      <c r="T716" s="308">
        <v>0</v>
      </c>
      <c r="U716" s="308">
        <v>45</v>
      </c>
      <c r="V716" s="152" t="s">
        <v>6</v>
      </c>
    </row>
    <row r="717" spans="1:22" x14ac:dyDescent="0.2">
      <c r="A717" s="308" t="s">
        <v>778</v>
      </c>
      <c r="B717" s="308" t="s">
        <v>1195</v>
      </c>
      <c r="C717" s="308" t="s">
        <v>1158</v>
      </c>
      <c r="D717" s="308">
        <v>1.0674999999999999</v>
      </c>
      <c r="E717" s="308">
        <v>3569</v>
      </c>
      <c r="F717" s="308">
        <v>1148</v>
      </c>
      <c r="G717" s="308">
        <v>1056</v>
      </c>
      <c r="H717" s="308">
        <v>3343.3255269320848</v>
      </c>
      <c r="I717" s="308">
        <v>1075.4098360655739</v>
      </c>
      <c r="J717" s="308">
        <v>1430</v>
      </c>
      <c r="K717" s="308">
        <v>790</v>
      </c>
      <c r="L717" s="308">
        <v>145</v>
      </c>
      <c r="M717" s="308">
        <v>415</v>
      </c>
      <c r="N717" s="309">
        <v>0.29020979020979021</v>
      </c>
      <c r="O717" s="308">
        <v>60</v>
      </c>
      <c r="P717" s="308">
        <v>10</v>
      </c>
      <c r="Q717" s="308">
        <v>70</v>
      </c>
      <c r="R717" s="309">
        <v>4.8951048951048952E-2</v>
      </c>
      <c r="S717" s="308">
        <v>0</v>
      </c>
      <c r="T717" s="308">
        <v>10</v>
      </c>
      <c r="U717" s="308">
        <v>15</v>
      </c>
      <c r="V717" s="152" t="s">
        <v>6</v>
      </c>
    </row>
    <row r="718" spans="1:22" x14ac:dyDescent="0.2">
      <c r="A718" s="308" t="s">
        <v>779</v>
      </c>
      <c r="B718" s="308" t="s">
        <v>1195</v>
      </c>
      <c r="C718" s="308" t="s">
        <v>1158</v>
      </c>
      <c r="D718" s="308">
        <v>1.3592999267578125</v>
      </c>
      <c r="E718" s="308">
        <v>3955</v>
      </c>
      <c r="F718" s="308">
        <v>1243</v>
      </c>
      <c r="G718" s="308">
        <v>1215</v>
      </c>
      <c r="H718" s="308">
        <v>2909.5859730040765</v>
      </c>
      <c r="I718" s="308">
        <v>914.44130580128126</v>
      </c>
      <c r="J718" s="308">
        <v>1920</v>
      </c>
      <c r="K718" s="308">
        <v>1480</v>
      </c>
      <c r="L718" s="308">
        <v>155</v>
      </c>
      <c r="M718" s="308">
        <v>230</v>
      </c>
      <c r="N718" s="309">
        <v>0.11979166666666667</v>
      </c>
      <c r="O718" s="308">
        <v>25</v>
      </c>
      <c r="P718" s="308">
        <v>15</v>
      </c>
      <c r="Q718" s="308">
        <v>40</v>
      </c>
      <c r="R718" s="309">
        <v>2.0833333333333332E-2</v>
      </c>
      <c r="S718" s="308">
        <v>0</v>
      </c>
      <c r="T718" s="308">
        <v>0</v>
      </c>
      <c r="U718" s="308">
        <v>15</v>
      </c>
      <c r="V718" s="152" t="s">
        <v>6</v>
      </c>
    </row>
    <row r="719" spans="1:22" x14ac:dyDescent="0.2">
      <c r="A719" s="308" t="s">
        <v>780</v>
      </c>
      <c r="B719" s="308" t="s">
        <v>1195</v>
      </c>
      <c r="C719" s="308" t="s">
        <v>1158</v>
      </c>
      <c r="D719" s="308">
        <v>3.3219000244140626</v>
      </c>
      <c r="E719" s="308">
        <v>2434</v>
      </c>
      <c r="F719" s="308">
        <v>784</v>
      </c>
      <c r="G719" s="308">
        <v>763</v>
      </c>
      <c r="H719" s="308">
        <v>732.71320091257837</v>
      </c>
      <c r="I719" s="308">
        <v>236.00951089378037</v>
      </c>
      <c r="J719" s="308">
        <v>1135</v>
      </c>
      <c r="K719" s="308">
        <v>930</v>
      </c>
      <c r="L719" s="308">
        <v>65</v>
      </c>
      <c r="M719" s="308">
        <v>115</v>
      </c>
      <c r="N719" s="309">
        <v>0.1013215859030837</v>
      </c>
      <c r="O719" s="308">
        <v>10</v>
      </c>
      <c r="P719" s="308">
        <v>0</v>
      </c>
      <c r="Q719" s="308">
        <v>10</v>
      </c>
      <c r="R719" s="309">
        <v>8.8105726872246704E-3</v>
      </c>
      <c r="S719" s="308">
        <v>0</v>
      </c>
      <c r="T719" s="308">
        <v>0</v>
      </c>
      <c r="U719" s="308">
        <v>10</v>
      </c>
      <c r="V719" s="152" t="s">
        <v>6</v>
      </c>
    </row>
    <row r="720" spans="1:22" x14ac:dyDescent="0.2">
      <c r="A720" s="308" t="s">
        <v>781</v>
      </c>
      <c r="B720" s="308" t="s">
        <v>1195</v>
      </c>
      <c r="C720" s="308" t="s">
        <v>1158</v>
      </c>
      <c r="D720" s="308">
        <v>1.9250999450683595</v>
      </c>
      <c r="E720" s="308">
        <v>5992</v>
      </c>
      <c r="F720" s="308">
        <v>1850</v>
      </c>
      <c r="G720" s="308">
        <v>1755</v>
      </c>
      <c r="H720" s="308">
        <v>3112.5656698240809</v>
      </c>
      <c r="I720" s="308">
        <v>960.98906695169399</v>
      </c>
      <c r="J720" s="308">
        <v>2350</v>
      </c>
      <c r="K720" s="308">
        <v>1675</v>
      </c>
      <c r="L720" s="308">
        <v>115</v>
      </c>
      <c r="M720" s="308">
        <v>420</v>
      </c>
      <c r="N720" s="309">
        <v>0.17872340425531916</v>
      </c>
      <c r="O720" s="308">
        <v>115</v>
      </c>
      <c r="P720" s="308">
        <v>0</v>
      </c>
      <c r="Q720" s="308">
        <v>115</v>
      </c>
      <c r="R720" s="309">
        <v>4.8936170212765959E-2</v>
      </c>
      <c r="S720" s="308">
        <v>0</v>
      </c>
      <c r="T720" s="308">
        <v>0</v>
      </c>
      <c r="U720" s="308">
        <v>15</v>
      </c>
      <c r="V720" s="152" t="s">
        <v>6</v>
      </c>
    </row>
    <row r="721" spans="1:22" x14ac:dyDescent="0.2">
      <c r="A721" s="308" t="s">
        <v>782</v>
      </c>
      <c r="B721" s="308" t="s">
        <v>1195</v>
      </c>
      <c r="C721" s="308" t="s">
        <v>1158</v>
      </c>
      <c r="D721" s="308">
        <v>2.7369000244140627</v>
      </c>
      <c r="E721" s="308">
        <v>4464</v>
      </c>
      <c r="F721" s="308">
        <v>1509</v>
      </c>
      <c r="G721" s="308">
        <v>1490</v>
      </c>
      <c r="H721" s="308">
        <v>1631.0424057070513</v>
      </c>
      <c r="I721" s="308">
        <v>551.35371644532711</v>
      </c>
      <c r="J721" s="308">
        <v>2170</v>
      </c>
      <c r="K721" s="308">
        <v>1640</v>
      </c>
      <c r="L721" s="308">
        <v>165</v>
      </c>
      <c r="M721" s="308">
        <v>260</v>
      </c>
      <c r="N721" s="309">
        <v>0.11981566820276497</v>
      </c>
      <c r="O721" s="308">
        <v>105</v>
      </c>
      <c r="P721" s="308">
        <v>0</v>
      </c>
      <c r="Q721" s="308">
        <v>105</v>
      </c>
      <c r="R721" s="309">
        <v>4.8387096774193547E-2</v>
      </c>
      <c r="S721" s="308">
        <v>0</v>
      </c>
      <c r="T721" s="308">
        <v>0</v>
      </c>
      <c r="U721" s="308">
        <v>0</v>
      </c>
      <c r="V721" s="152" t="s">
        <v>6</v>
      </c>
    </row>
    <row r="722" spans="1:22" x14ac:dyDescent="0.2">
      <c r="A722" s="308" t="s">
        <v>783</v>
      </c>
      <c r="B722" s="308" t="s">
        <v>1195</v>
      </c>
      <c r="C722" s="308" t="s">
        <v>1158</v>
      </c>
      <c r="D722" s="308">
        <v>1.4119999694824219</v>
      </c>
      <c r="E722" s="308">
        <v>4148</v>
      </c>
      <c r="F722" s="308">
        <v>1373</v>
      </c>
      <c r="G722" s="308">
        <v>1344</v>
      </c>
      <c r="H722" s="308">
        <v>2937.6771173164243</v>
      </c>
      <c r="I722" s="308">
        <v>972.3796244154895</v>
      </c>
      <c r="J722" s="308">
        <v>1810</v>
      </c>
      <c r="K722" s="308">
        <v>1285</v>
      </c>
      <c r="L722" s="308">
        <v>190</v>
      </c>
      <c r="M722" s="308">
        <v>215</v>
      </c>
      <c r="N722" s="309">
        <v>0.11878453038674033</v>
      </c>
      <c r="O722" s="308">
        <v>100</v>
      </c>
      <c r="P722" s="308">
        <v>0</v>
      </c>
      <c r="Q722" s="308">
        <v>100</v>
      </c>
      <c r="R722" s="309">
        <v>5.5248618784530384E-2</v>
      </c>
      <c r="S722" s="308">
        <v>10</v>
      </c>
      <c r="T722" s="308">
        <v>0</v>
      </c>
      <c r="U722" s="308">
        <v>0</v>
      </c>
      <c r="V722" s="152" t="s">
        <v>6</v>
      </c>
    </row>
    <row r="723" spans="1:22" x14ac:dyDescent="0.2">
      <c r="A723" s="308" t="s">
        <v>784</v>
      </c>
      <c r="B723" s="308" t="s">
        <v>1195</v>
      </c>
      <c r="C723" s="308" t="s">
        <v>1158</v>
      </c>
      <c r="D723" s="308">
        <v>1.4483000183105468</v>
      </c>
      <c r="E723" s="308">
        <v>5853</v>
      </c>
      <c r="F723" s="308">
        <v>1801</v>
      </c>
      <c r="G723" s="308">
        <v>1778</v>
      </c>
      <c r="H723" s="308">
        <v>4041.2897369341817</v>
      </c>
      <c r="I723" s="308">
        <v>1243.5268778777483</v>
      </c>
      <c r="J723" s="308">
        <v>3225</v>
      </c>
      <c r="K723" s="308">
        <v>2605</v>
      </c>
      <c r="L723" s="308">
        <v>255</v>
      </c>
      <c r="M723" s="308">
        <v>330</v>
      </c>
      <c r="N723" s="309">
        <v>0.10232558139534884</v>
      </c>
      <c r="O723" s="308">
        <v>20</v>
      </c>
      <c r="P723" s="308">
        <v>0</v>
      </c>
      <c r="Q723" s="308">
        <v>20</v>
      </c>
      <c r="R723" s="309">
        <v>6.2015503875968991E-3</v>
      </c>
      <c r="S723" s="308">
        <v>0</v>
      </c>
      <c r="T723" s="308">
        <v>0</v>
      </c>
      <c r="U723" s="308">
        <v>10</v>
      </c>
      <c r="V723" s="152" t="s">
        <v>6</v>
      </c>
    </row>
    <row r="724" spans="1:22" x14ac:dyDescent="0.2">
      <c r="A724" s="308" t="s">
        <v>785</v>
      </c>
      <c r="B724" s="308" t="s">
        <v>1195</v>
      </c>
      <c r="C724" s="308" t="s">
        <v>1158</v>
      </c>
      <c r="D724" s="308">
        <v>1.7294000244140626</v>
      </c>
      <c r="E724" s="308">
        <v>5002</v>
      </c>
      <c r="F724" s="308">
        <v>1579</v>
      </c>
      <c r="G724" s="308">
        <v>1554</v>
      </c>
      <c r="H724" s="308">
        <v>2892.3325600707826</v>
      </c>
      <c r="I724" s="308">
        <v>913.03340910671056</v>
      </c>
      <c r="J724" s="308">
        <v>2785</v>
      </c>
      <c r="K724" s="308">
        <v>2135</v>
      </c>
      <c r="L724" s="308">
        <v>260</v>
      </c>
      <c r="M724" s="308">
        <v>305</v>
      </c>
      <c r="N724" s="309">
        <v>0.10951526032315978</v>
      </c>
      <c r="O724" s="308">
        <v>60</v>
      </c>
      <c r="P724" s="308">
        <v>10</v>
      </c>
      <c r="Q724" s="308">
        <v>70</v>
      </c>
      <c r="R724" s="309">
        <v>2.5134649910233394E-2</v>
      </c>
      <c r="S724" s="308">
        <v>0</v>
      </c>
      <c r="T724" s="308">
        <v>0</v>
      </c>
      <c r="U724" s="308">
        <v>15</v>
      </c>
      <c r="V724" s="152" t="s">
        <v>6</v>
      </c>
    </row>
    <row r="725" spans="1:22" x14ac:dyDescent="0.2">
      <c r="A725" s="308" t="s">
        <v>786</v>
      </c>
      <c r="B725" s="308" t="s">
        <v>1195</v>
      </c>
      <c r="C725" s="308" t="s">
        <v>1158</v>
      </c>
      <c r="D725" s="308">
        <v>1.1198000335693359</v>
      </c>
      <c r="E725" s="308">
        <v>5754</v>
      </c>
      <c r="F725" s="308">
        <v>2201</v>
      </c>
      <c r="G725" s="308">
        <v>2109</v>
      </c>
      <c r="H725" s="308">
        <v>5138.4174205275403</v>
      </c>
      <c r="I725" s="308">
        <v>1965.5294999272014</v>
      </c>
      <c r="J725" s="308">
        <v>3190</v>
      </c>
      <c r="K725" s="308">
        <v>2350</v>
      </c>
      <c r="L725" s="308">
        <v>220</v>
      </c>
      <c r="M725" s="308">
        <v>465</v>
      </c>
      <c r="N725" s="309">
        <v>0.14576802507836992</v>
      </c>
      <c r="O725" s="308">
        <v>90</v>
      </c>
      <c r="P725" s="308">
        <v>30</v>
      </c>
      <c r="Q725" s="308">
        <v>120</v>
      </c>
      <c r="R725" s="309">
        <v>3.7617554858934171E-2</v>
      </c>
      <c r="S725" s="308">
        <v>0</v>
      </c>
      <c r="T725" s="308">
        <v>0</v>
      </c>
      <c r="U725" s="308">
        <v>35</v>
      </c>
      <c r="V725" s="152" t="s">
        <v>6</v>
      </c>
    </row>
    <row r="726" spans="1:22" x14ac:dyDescent="0.2">
      <c r="A726" s="308" t="s">
        <v>787</v>
      </c>
      <c r="B726" s="308" t="s">
        <v>1195</v>
      </c>
      <c r="C726" s="308" t="s">
        <v>1158</v>
      </c>
      <c r="D726" s="308">
        <v>1.0319999694824218</v>
      </c>
      <c r="E726" s="308">
        <v>6054</v>
      </c>
      <c r="F726" s="308">
        <v>2639</v>
      </c>
      <c r="G726" s="308">
        <v>2476</v>
      </c>
      <c r="H726" s="308">
        <v>5866.279243240926</v>
      </c>
      <c r="I726" s="308">
        <v>2557.1706182545099</v>
      </c>
      <c r="J726" s="308">
        <v>3295</v>
      </c>
      <c r="K726" s="308">
        <v>2415</v>
      </c>
      <c r="L726" s="308">
        <v>245</v>
      </c>
      <c r="M726" s="308">
        <v>490</v>
      </c>
      <c r="N726" s="309">
        <v>0.14871016691957512</v>
      </c>
      <c r="O726" s="308">
        <v>110</v>
      </c>
      <c r="P726" s="308">
        <v>10</v>
      </c>
      <c r="Q726" s="308">
        <v>120</v>
      </c>
      <c r="R726" s="309">
        <v>3.6418816388467376E-2</v>
      </c>
      <c r="S726" s="308">
        <v>0</v>
      </c>
      <c r="T726" s="308">
        <v>0</v>
      </c>
      <c r="U726" s="308">
        <v>20</v>
      </c>
      <c r="V726" s="152" t="s">
        <v>6</v>
      </c>
    </row>
    <row r="727" spans="1:22" x14ac:dyDescent="0.2">
      <c r="A727" s="308" t="s">
        <v>788</v>
      </c>
      <c r="B727" s="308" t="s">
        <v>1195</v>
      </c>
      <c r="C727" s="308" t="s">
        <v>1158</v>
      </c>
      <c r="D727" s="308">
        <v>1.1569999694824218</v>
      </c>
      <c r="E727" s="308">
        <v>6279</v>
      </c>
      <c r="F727" s="308">
        <v>2155</v>
      </c>
      <c r="G727" s="308">
        <v>2006</v>
      </c>
      <c r="H727" s="308">
        <v>5426.9664352790605</v>
      </c>
      <c r="I727" s="308">
        <v>1862.5756757487459</v>
      </c>
      <c r="J727" s="308">
        <v>3415</v>
      </c>
      <c r="K727" s="308">
        <v>2565</v>
      </c>
      <c r="L727" s="308">
        <v>265</v>
      </c>
      <c r="M727" s="308">
        <v>420</v>
      </c>
      <c r="N727" s="309">
        <v>0.12298682284040996</v>
      </c>
      <c r="O727" s="308">
        <v>125</v>
      </c>
      <c r="P727" s="308">
        <v>10</v>
      </c>
      <c r="Q727" s="308">
        <v>135</v>
      </c>
      <c r="R727" s="309">
        <v>3.9531478770131773E-2</v>
      </c>
      <c r="S727" s="308">
        <v>0</v>
      </c>
      <c r="T727" s="308">
        <v>0</v>
      </c>
      <c r="U727" s="308">
        <v>15</v>
      </c>
      <c r="V727" s="152" t="s">
        <v>6</v>
      </c>
    </row>
    <row r="728" spans="1:22" x14ac:dyDescent="0.2">
      <c r="A728" s="308" t="s">
        <v>789</v>
      </c>
      <c r="B728" s="308" t="s">
        <v>1195</v>
      </c>
      <c r="C728" s="308" t="s">
        <v>1158</v>
      </c>
      <c r="D728" s="308">
        <v>0.91139999389648441</v>
      </c>
      <c r="E728" s="308">
        <v>4861</v>
      </c>
      <c r="F728" s="308">
        <v>1792</v>
      </c>
      <c r="G728" s="308">
        <v>1743</v>
      </c>
      <c r="H728" s="308">
        <v>5333.5528116671303</v>
      </c>
      <c r="I728" s="308">
        <v>1966.2058503409787</v>
      </c>
      <c r="J728" s="308">
        <v>2560</v>
      </c>
      <c r="K728" s="308">
        <v>1815</v>
      </c>
      <c r="L728" s="308">
        <v>220</v>
      </c>
      <c r="M728" s="308">
        <v>405</v>
      </c>
      <c r="N728" s="309">
        <v>0.158203125</v>
      </c>
      <c r="O728" s="308">
        <v>80</v>
      </c>
      <c r="P728" s="308">
        <v>10</v>
      </c>
      <c r="Q728" s="308">
        <v>90</v>
      </c>
      <c r="R728" s="309">
        <v>3.515625E-2</v>
      </c>
      <c r="S728" s="308">
        <v>10</v>
      </c>
      <c r="T728" s="308">
        <v>0</v>
      </c>
      <c r="U728" s="308">
        <v>15</v>
      </c>
      <c r="V728" s="152" t="s">
        <v>6</v>
      </c>
    </row>
    <row r="729" spans="1:22" x14ac:dyDescent="0.2">
      <c r="A729" s="308" t="s">
        <v>790</v>
      </c>
      <c r="B729" s="308" t="s">
        <v>1195</v>
      </c>
      <c r="C729" s="308" t="s">
        <v>1158</v>
      </c>
      <c r="D729" s="308">
        <v>1.3261999511718749</v>
      </c>
      <c r="E729" s="308">
        <v>6181</v>
      </c>
      <c r="F729" s="308">
        <v>2199</v>
      </c>
      <c r="G729" s="308">
        <v>2109</v>
      </c>
      <c r="H729" s="308">
        <v>4660.6848345441877</v>
      </c>
      <c r="I729" s="308">
        <v>1658.1210081156235</v>
      </c>
      <c r="J729" s="308">
        <v>2945</v>
      </c>
      <c r="K729" s="308">
        <v>1840</v>
      </c>
      <c r="L729" s="308">
        <v>290</v>
      </c>
      <c r="M729" s="308">
        <v>620</v>
      </c>
      <c r="N729" s="309">
        <v>0.21052631578947367</v>
      </c>
      <c r="O729" s="308">
        <v>145</v>
      </c>
      <c r="P729" s="308">
        <v>0</v>
      </c>
      <c r="Q729" s="308">
        <v>145</v>
      </c>
      <c r="R729" s="309">
        <v>4.9235993208828523E-2</v>
      </c>
      <c r="S729" s="308">
        <v>0</v>
      </c>
      <c r="T729" s="308">
        <v>0</v>
      </c>
      <c r="U729" s="308">
        <v>30</v>
      </c>
      <c r="V729" s="152" t="s">
        <v>6</v>
      </c>
    </row>
    <row r="730" spans="1:22" x14ac:dyDescent="0.2">
      <c r="A730" s="308" t="s">
        <v>791</v>
      </c>
      <c r="B730" s="308" t="s">
        <v>1195</v>
      </c>
      <c r="C730" s="308" t="s">
        <v>1158</v>
      </c>
      <c r="D730" s="308">
        <v>2.3716999816894533</v>
      </c>
      <c r="E730" s="308">
        <v>7216</v>
      </c>
      <c r="F730" s="308">
        <v>2418</v>
      </c>
      <c r="G730" s="308">
        <v>2376</v>
      </c>
      <c r="H730" s="308">
        <v>3042.5433468443025</v>
      </c>
      <c r="I730" s="308">
        <v>1019.5218698267078</v>
      </c>
      <c r="J730" s="308">
        <v>3940</v>
      </c>
      <c r="K730" s="308">
        <v>2855</v>
      </c>
      <c r="L730" s="308">
        <v>290</v>
      </c>
      <c r="M730" s="308">
        <v>625</v>
      </c>
      <c r="N730" s="309">
        <v>0.15862944162436549</v>
      </c>
      <c r="O730" s="308">
        <v>110</v>
      </c>
      <c r="P730" s="308">
        <v>30</v>
      </c>
      <c r="Q730" s="308">
        <v>140</v>
      </c>
      <c r="R730" s="309">
        <v>3.553299492385787E-2</v>
      </c>
      <c r="S730" s="308">
        <v>0</v>
      </c>
      <c r="T730" s="308">
        <v>0</v>
      </c>
      <c r="U730" s="308">
        <v>15</v>
      </c>
      <c r="V730" s="152" t="s">
        <v>6</v>
      </c>
    </row>
    <row r="731" spans="1:22" x14ac:dyDescent="0.2">
      <c r="A731" s="308" t="s">
        <v>792</v>
      </c>
      <c r="B731" s="308" t="s">
        <v>1195</v>
      </c>
      <c r="C731" s="308" t="s">
        <v>1158</v>
      </c>
      <c r="D731" s="308">
        <v>2.1714999389648439</v>
      </c>
      <c r="E731" s="308">
        <v>5019</v>
      </c>
      <c r="F731" s="308">
        <v>1446</v>
      </c>
      <c r="G731" s="308">
        <v>1430</v>
      </c>
      <c r="H731" s="308">
        <v>2311.3056141242914</v>
      </c>
      <c r="I731" s="308">
        <v>665.89916677101519</v>
      </c>
      <c r="J731" s="308">
        <v>2590</v>
      </c>
      <c r="K731" s="308">
        <v>1960</v>
      </c>
      <c r="L731" s="308">
        <v>220</v>
      </c>
      <c r="M731" s="308">
        <v>270</v>
      </c>
      <c r="N731" s="309">
        <v>0.10424710424710425</v>
      </c>
      <c r="O731" s="308">
        <v>100</v>
      </c>
      <c r="P731" s="308">
        <v>15</v>
      </c>
      <c r="Q731" s="308">
        <v>115</v>
      </c>
      <c r="R731" s="309">
        <v>4.4401544401544403E-2</v>
      </c>
      <c r="S731" s="308">
        <v>0</v>
      </c>
      <c r="T731" s="308">
        <v>10</v>
      </c>
      <c r="U731" s="308">
        <v>20</v>
      </c>
      <c r="V731" s="152" t="s">
        <v>6</v>
      </c>
    </row>
    <row r="732" spans="1:22" x14ac:dyDescent="0.2">
      <c r="A732" s="308" t="s">
        <v>793</v>
      </c>
      <c r="B732" s="308" t="s">
        <v>1195</v>
      </c>
      <c r="C732" s="308" t="s">
        <v>1158</v>
      </c>
      <c r="D732" s="308">
        <v>2.6485000610351563</v>
      </c>
      <c r="E732" s="308">
        <v>10332</v>
      </c>
      <c r="F732" s="308">
        <v>3203</v>
      </c>
      <c r="G732" s="308">
        <v>3149</v>
      </c>
      <c r="H732" s="308">
        <v>3901.0759908994592</v>
      </c>
      <c r="I732" s="308">
        <v>1209.363762954991</v>
      </c>
      <c r="J732" s="308">
        <v>5380</v>
      </c>
      <c r="K732" s="308">
        <v>3975</v>
      </c>
      <c r="L732" s="308">
        <v>515</v>
      </c>
      <c r="M732" s="308">
        <v>690</v>
      </c>
      <c r="N732" s="309">
        <v>0.12825278810408922</v>
      </c>
      <c r="O732" s="308">
        <v>110</v>
      </c>
      <c r="P732" s="308">
        <v>0</v>
      </c>
      <c r="Q732" s="308">
        <v>110</v>
      </c>
      <c r="R732" s="309">
        <v>2.0446096654275093E-2</v>
      </c>
      <c r="S732" s="308">
        <v>0</v>
      </c>
      <c r="T732" s="308">
        <v>15</v>
      </c>
      <c r="U732" s="308">
        <v>60</v>
      </c>
      <c r="V732" s="152" t="s">
        <v>6</v>
      </c>
    </row>
    <row r="733" spans="1:22" x14ac:dyDescent="0.2">
      <c r="A733" s="308" t="s">
        <v>794</v>
      </c>
      <c r="B733" s="308" t="s">
        <v>1195</v>
      </c>
      <c r="C733" s="308" t="s">
        <v>1158</v>
      </c>
      <c r="D733" s="308">
        <v>2.9667001342773438</v>
      </c>
      <c r="E733" s="308">
        <v>5172</v>
      </c>
      <c r="F733" s="308">
        <v>2109</v>
      </c>
      <c r="G733" s="308">
        <v>1890</v>
      </c>
      <c r="H733" s="308">
        <v>1743.3511193944255</v>
      </c>
      <c r="I733" s="308">
        <v>710.89085669041833</v>
      </c>
      <c r="J733" s="308">
        <v>2400</v>
      </c>
      <c r="K733" s="308">
        <v>1785</v>
      </c>
      <c r="L733" s="308">
        <v>170</v>
      </c>
      <c r="M733" s="308">
        <v>300</v>
      </c>
      <c r="N733" s="309">
        <v>0.125</v>
      </c>
      <c r="O733" s="308">
        <v>110</v>
      </c>
      <c r="P733" s="308">
        <v>15</v>
      </c>
      <c r="Q733" s="308">
        <v>125</v>
      </c>
      <c r="R733" s="309">
        <v>5.2083333333333336E-2</v>
      </c>
      <c r="S733" s="308">
        <v>0</v>
      </c>
      <c r="T733" s="308">
        <v>10</v>
      </c>
      <c r="U733" s="308">
        <v>10</v>
      </c>
      <c r="V733" s="152" t="s">
        <v>6</v>
      </c>
    </row>
    <row r="734" spans="1:22" x14ac:dyDescent="0.2">
      <c r="A734" s="308" t="s">
        <v>795</v>
      </c>
      <c r="B734" s="308" t="s">
        <v>1195</v>
      </c>
      <c r="C734" s="308" t="s">
        <v>1158</v>
      </c>
      <c r="D734" s="308">
        <v>1.0741999816894532</v>
      </c>
      <c r="E734" s="308">
        <v>3696</v>
      </c>
      <c r="F734" s="308">
        <v>1354</v>
      </c>
      <c r="G734" s="308">
        <v>1328</v>
      </c>
      <c r="H734" s="308">
        <v>3440.7001145048412</v>
      </c>
      <c r="I734" s="308">
        <v>1260.4729315583211</v>
      </c>
      <c r="J734" s="308">
        <v>1735</v>
      </c>
      <c r="K734" s="308">
        <v>1310</v>
      </c>
      <c r="L734" s="308">
        <v>165</v>
      </c>
      <c r="M734" s="308">
        <v>215</v>
      </c>
      <c r="N734" s="309">
        <v>0.1239193083573487</v>
      </c>
      <c r="O734" s="308">
        <v>25</v>
      </c>
      <c r="P734" s="308">
        <v>20</v>
      </c>
      <c r="Q734" s="308">
        <v>45</v>
      </c>
      <c r="R734" s="309">
        <v>2.5936599423631124E-2</v>
      </c>
      <c r="S734" s="308">
        <v>0</v>
      </c>
      <c r="T734" s="308">
        <v>0</v>
      </c>
      <c r="U734" s="308">
        <v>0</v>
      </c>
      <c r="V734" s="152" t="s">
        <v>6</v>
      </c>
    </row>
    <row r="735" spans="1:22" x14ac:dyDescent="0.2">
      <c r="A735" s="308" t="s">
        <v>796</v>
      </c>
      <c r="B735" s="308" t="s">
        <v>1195</v>
      </c>
      <c r="C735" s="308" t="s">
        <v>1158</v>
      </c>
      <c r="D735" s="308">
        <v>1.148300018310547</v>
      </c>
      <c r="E735" s="308">
        <v>3785</v>
      </c>
      <c r="F735" s="308">
        <v>1194</v>
      </c>
      <c r="G735" s="308">
        <v>1188</v>
      </c>
      <c r="H735" s="308">
        <v>3296.176904681005</v>
      </c>
      <c r="I735" s="308">
        <v>1039.7979456246023</v>
      </c>
      <c r="J735" s="308">
        <v>2180</v>
      </c>
      <c r="K735" s="308">
        <v>1690</v>
      </c>
      <c r="L735" s="308">
        <v>235</v>
      </c>
      <c r="M735" s="308">
        <v>175</v>
      </c>
      <c r="N735" s="309">
        <v>8.027522935779817E-2</v>
      </c>
      <c r="O735" s="308">
        <v>50</v>
      </c>
      <c r="P735" s="308">
        <v>15</v>
      </c>
      <c r="Q735" s="308">
        <v>65</v>
      </c>
      <c r="R735" s="309">
        <v>2.9816513761467892E-2</v>
      </c>
      <c r="S735" s="308">
        <v>0</v>
      </c>
      <c r="T735" s="308">
        <v>0</v>
      </c>
      <c r="U735" s="308">
        <v>10</v>
      </c>
      <c r="V735" s="152" t="s">
        <v>6</v>
      </c>
    </row>
    <row r="736" spans="1:22" x14ac:dyDescent="0.2">
      <c r="A736" s="308" t="s">
        <v>797</v>
      </c>
      <c r="B736" s="308" t="s">
        <v>1195</v>
      </c>
      <c r="C736" s="308" t="s">
        <v>1158</v>
      </c>
      <c r="D736" s="308">
        <v>1.3066000366210937</v>
      </c>
      <c r="E736" s="308">
        <v>6441</v>
      </c>
      <c r="F736" s="308">
        <v>1855</v>
      </c>
      <c r="G736" s="308">
        <v>1829</v>
      </c>
      <c r="H736" s="308">
        <v>4929.5881061327809</v>
      </c>
      <c r="I736" s="308">
        <v>1419.7152518050473</v>
      </c>
      <c r="J736" s="308">
        <v>3390</v>
      </c>
      <c r="K736" s="308">
        <v>2665</v>
      </c>
      <c r="L736" s="308">
        <v>295</v>
      </c>
      <c r="M736" s="308">
        <v>290</v>
      </c>
      <c r="N736" s="309">
        <v>8.5545722713864306E-2</v>
      </c>
      <c r="O736" s="308">
        <v>90</v>
      </c>
      <c r="P736" s="308">
        <v>10</v>
      </c>
      <c r="Q736" s="308">
        <v>100</v>
      </c>
      <c r="R736" s="309">
        <v>2.9498525073746312E-2</v>
      </c>
      <c r="S736" s="308">
        <v>0</v>
      </c>
      <c r="T736" s="308">
        <v>10</v>
      </c>
      <c r="U736" s="308">
        <v>25</v>
      </c>
      <c r="V736" s="152" t="s">
        <v>6</v>
      </c>
    </row>
    <row r="737" spans="1:22" x14ac:dyDescent="0.2">
      <c r="A737" s="308" t="s">
        <v>798</v>
      </c>
      <c r="B737" s="308" t="s">
        <v>1195</v>
      </c>
      <c r="C737" s="308" t="s">
        <v>1158</v>
      </c>
      <c r="D737" s="308">
        <v>1.0676000213623047</v>
      </c>
      <c r="E737" s="308">
        <v>3079</v>
      </c>
      <c r="F737" s="308">
        <v>853</v>
      </c>
      <c r="G737" s="308">
        <v>846</v>
      </c>
      <c r="H737" s="308">
        <v>2884.0389081962176</v>
      </c>
      <c r="I737" s="308">
        <v>798.98836917550295</v>
      </c>
      <c r="J737" s="308">
        <v>1645</v>
      </c>
      <c r="K737" s="308">
        <v>1345</v>
      </c>
      <c r="L737" s="308">
        <v>160</v>
      </c>
      <c r="M737" s="308">
        <v>115</v>
      </c>
      <c r="N737" s="309">
        <v>6.9908814589665649E-2</v>
      </c>
      <c r="O737" s="308">
        <v>10</v>
      </c>
      <c r="P737" s="308">
        <v>0</v>
      </c>
      <c r="Q737" s="308">
        <v>10</v>
      </c>
      <c r="R737" s="309">
        <v>6.0790273556231003E-3</v>
      </c>
      <c r="S737" s="308">
        <v>0</v>
      </c>
      <c r="T737" s="308">
        <v>0</v>
      </c>
      <c r="U737" s="308">
        <v>0</v>
      </c>
      <c r="V737" s="152" t="s">
        <v>6</v>
      </c>
    </row>
    <row r="738" spans="1:22" x14ac:dyDescent="0.2">
      <c r="A738" s="308" t="s">
        <v>799</v>
      </c>
      <c r="B738" s="308" t="s">
        <v>1195</v>
      </c>
      <c r="C738" s="308" t="s">
        <v>1158</v>
      </c>
      <c r="D738" s="308">
        <v>1.2263999938964845</v>
      </c>
      <c r="E738" s="308">
        <v>7059</v>
      </c>
      <c r="F738" s="308">
        <v>1952</v>
      </c>
      <c r="G738" s="308">
        <v>1934</v>
      </c>
      <c r="H738" s="308">
        <v>5755.8708701329479</v>
      </c>
      <c r="I738" s="308">
        <v>1591.6503666949304</v>
      </c>
      <c r="J738" s="308">
        <v>3575</v>
      </c>
      <c r="K738" s="308">
        <v>2830</v>
      </c>
      <c r="L738" s="308">
        <v>250</v>
      </c>
      <c r="M738" s="308">
        <v>450</v>
      </c>
      <c r="N738" s="309">
        <v>0.12587412587412589</v>
      </c>
      <c r="O738" s="308">
        <v>25</v>
      </c>
      <c r="P738" s="308">
        <v>10</v>
      </c>
      <c r="Q738" s="308">
        <v>35</v>
      </c>
      <c r="R738" s="309">
        <v>9.7902097902097911E-3</v>
      </c>
      <c r="S738" s="308">
        <v>0</v>
      </c>
      <c r="T738" s="308">
        <v>0</v>
      </c>
      <c r="U738" s="308">
        <v>0</v>
      </c>
      <c r="V738" s="152" t="s">
        <v>6</v>
      </c>
    </row>
    <row r="739" spans="1:22" x14ac:dyDescent="0.2">
      <c r="A739" s="308" t="s">
        <v>800</v>
      </c>
      <c r="B739" s="308" t="s">
        <v>1195</v>
      </c>
      <c r="C739" s="308" t="s">
        <v>1158</v>
      </c>
      <c r="D739" s="308">
        <v>1.1115000152587891</v>
      </c>
      <c r="E739" s="308">
        <v>5703</v>
      </c>
      <c r="F739" s="308">
        <v>1592</v>
      </c>
      <c r="G739" s="308">
        <v>1565</v>
      </c>
      <c r="H739" s="308">
        <v>5130.9041130981705</v>
      </c>
      <c r="I739" s="308">
        <v>1432.2986757938431</v>
      </c>
      <c r="J739" s="308">
        <v>2935</v>
      </c>
      <c r="K739" s="308">
        <v>2285</v>
      </c>
      <c r="L739" s="308">
        <v>245</v>
      </c>
      <c r="M739" s="308">
        <v>330</v>
      </c>
      <c r="N739" s="309">
        <v>0.11243611584327087</v>
      </c>
      <c r="O739" s="308">
        <v>30</v>
      </c>
      <c r="P739" s="308">
        <v>0</v>
      </c>
      <c r="Q739" s="308">
        <v>30</v>
      </c>
      <c r="R739" s="309">
        <v>1.0221465076660987E-2</v>
      </c>
      <c r="S739" s="308">
        <v>0</v>
      </c>
      <c r="T739" s="308">
        <v>10</v>
      </c>
      <c r="U739" s="308">
        <v>25</v>
      </c>
      <c r="V739" s="152" t="s">
        <v>6</v>
      </c>
    </row>
    <row r="740" spans="1:22" x14ac:dyDescent="0.2">
      <c r="A740" s="308" t="s">
        <v>801</v>
      </c>
      <c r="B740" s="308" t="s">
        <v>1195</v>
      </c>
      <c r="C740" s="308" t="s">
        <v>1158</v>
      </c>
      <c r="D740" s="308">
        <v>2.5635998535156248</v>
      </c>
      <c r="E740" s="308">
        <v>4406</v>
      </c>
      <c r="F740" s="308">
        <v>1218</v>
      </c>
      <c r="G740" s="308">
        <v>1210</v>
      </c>
      <c r="H740" s="308">
        <v>1718.6769588700736</v>
      </c>
      <c r="I740" s="308">
        <v>475.11314931996134</v>
      </c>
      <c r="J740" s="308">
        <v>2325</v>
      </c>
      <c r="K740" s="308">
        <v>1770</v>
      </c>
      <c r="L740" s="308">
        <v>165</v>
      </c>
      <c r="M740" s="308">
        <v>275</v>
      </c>
      <c r="N740" s="309">
        <v>0.11827956989247312</v>
      </c>
      <c r="O740" s="308">
        <v>90</v>
      </c>
      <c r="P740" s="308">
        <v>10</v>
      </c>
      <c r="Q740" s="308">
        <v>100</v>
      </c>
      <c r="R740" s="309">
        <v>4.3010752688172046E-2</v>
      </c>
      <c r="S740" s="308">
        <v>0</v>
      </c>
      <c r="T740" s="308">
        <v>0</v>
      </c>
      <c r="U740" s="308">
        <v>10</v>
      </c>
      <c r="V740" s="152" t="s">
        <v>6</v>
      </c>
    </row>
    <row r="741" spans="1:22" x14ac:dyDescent="0.2">
      <c r="A741" s="308" t="s">
        <v>802</v>
      </c>
      <c r="B741" s="308" t="s">
        <v>1195</v>
      </c>
      <c r="C741" s="308" t="s">
        <v>1158</v>
      </c>
      <c r="D741" s="308">
        <v>2.8310000610351564</v>
      </c>
      <c r="E741" s="308">
        <v>4144</v>
      </c>
      <c r="F741" s="308">
        <v>1236</v>
      </c>
      <c r="G741" s="308">
        <v>1224</v>
      </c>
      <c r="H741" s="308">
        <v>1463.7936809103228</v>
      </c>
      <c r="I741" s="308">
        <v>436.5948333989283</v>
      </c>
      <c r="J741" s="308">
        <v>2105</v>
      </c>
      <c r="K741" s="308">
        <v>1495</v>
      </c>
      <c r="L741" s="308">
        <v>300</v>
      </c>
      <c r="M741" s="308">
        <v>265</v>
      </c>
      <c r="N741" s="309">
        <v>0.12589073634204276</v>
      </c>
      <c r="O741" s="308">
        <v>40</v>
      </c>
      <c r="P741" s="308">
        <v>0</v>
      </c>
      <c r="Q741" s="308">
        <v>40</v>
      </c>
      <c r="R741" s="309">
        <v>1.9002375296912115E-2</v>
      </c>
      <c r="S741" s="308">
        <v>0</v>
      </c>
      <c r="T741" s="308">
        <v>0</v>
      </c>
      <c r="U741" s="308">
        <v>0</v>
      </c>
      <c r="V741" s="152" t="s">
        <v>6</v>
      </c>
    </row>
    <row r="742" spans="1:22" x14ac:dyDescent="0.2">
      <c r="A742" s="308" t="s">
        <v>803</v>
      </c>
      <c r="B742" s="308" t="s">
        <v>1195</v>
      </c>
      <c r="C742" s="308" t="s">
        <v>1158</v>
      </c>
      <c r="D742" s="308">
        <v>1.5094999694824218</v>
      </c>
      <c r="E742" s="308">
        <v>7254</v>
      </c>
      <c r="F742" s="308">
        <v>2043</v>
      </c>
      <c r="G742" s="308">
        <v>2025</v>
      </c>
      <c r="H742" s="308">
        <v>4805.5648536960589</v>
      </c>
      <c r="I742" s="308">
        <v>1353.4283148746965</v>
      </c>
      <c r="J742" s="308">
        <v>3450</v>
      </c>
      <c r="K742" s="308">
        <v>2420</v>
      </c>
      <c r="L742" s="308">
        <v>340</v>
      </c>
      <c r="M742" s="308">
        <v>520</v>
      </c>
      <c r="N742" s="309">
        <v>0.15072463768115943</v>
      </c>
      <c r="O742" s="308">
        <v>130</v>
      </c>
      <c r="P742" s="308">
        <v>10</v>
      </c>
      <c r="Q742" s="308">
        <v>140</v>
      </c>
      <c r="R742" s="309">
        <v>4.0579710144927533E-2</v>
      </c>
      <c r="S742" s="308">
        <v>10</v>
      </c>
      <c r="T742" s="308">
        <v>10</v>
      </c>
      <c r="U742" s="308">
        <v>10</v>
      </c>
      <c r="V742" s="152" t="s">
        <v>6</v>
      </c>
    </row>
    <row r="743" spans="1:22" x14ac:dyDescent="0.2">
      <c r="A743" s="308" t="s">
        <v>804</v>
      </c>
      <c r="B743" s="308" t="s">
        <v>1195</v>
      </c>
      <c r="C743" s="308" t="s">
        <v>1158</v>
      </c>
      <c r="D743" s="308">
        <v>0.92970001220703125</v>
      </c>
      <c r="E743" s="308">
        <v>4763</v>
      </c>
      <c r="F743" s="308">
        <v>1434</v>
      </c>
      <c r="G743" s="308">
        <v>1418</v>
      </c>
      <c r="H743" s="308">
        <v>5123.1579406921064</v>
      </c>
      <c r="I743" s="308">
        <v>1542.4330226648078</v>
      </c>
      <c r="J743" s="308">
        <v>2295</v>
      </c>
      <c r="K743" s="308">
        <v>1705</v>
      </c>
      <c r="L743" s="308">
        <v>210</v>
      </c>
      <c r="M743" s="308">
        <v>310</v>
      </c>
      <c r="N743" s="309">
        <v>0.13507625272331156</v>
      </c>
      <c r="O743" s="308">
        <v>65</v>
      </c>
      <c r="P743" s="308">
        <v>0</v>
      </c>
      <c r="Q743" s="308">
        <v>65</v>
      </c>
      <c r="R743" s="309">
        <v>2.8322440087145968E-2</v>
      </c>
      <c r="S743" s="308">
        <v>0</v>
      </c>
      <c r="T743" s="308">
        <v>0</v>
      </c>
      <c r="U743" s="308">
        <v>0</v>
      </c>
      <c r="V743" s="152" t="s">
        <v>6</v>
      </c>
    </row>
    <row r="744" spans="1:22" x14ac:dyDescent="0.2">
      <c r="A744" s="308" t="s">
        <v>805</v>
      </c>
      <c r="B744" s="308" t="s">
        <v>1195</v>
      </c>
      <c r="C744" s="308" t="s">
        <v>1158</v>
      </c>
      <c r="D744" s="308">
        <v>0.74050003051757818</v>
      </c>
      <c r="E744" s="308">
        <v>4808</v>
      </c>
      <c r="F744" s="308">
        <v>1490</v>
      </c>
      <c r="G744" s="308">
        <v>1441</v>
      </c>
      <c r="H744" s="308">
        <v>6492.9099282270272</v>
      </c>
      <c r="I744" s="308">
        <v>2012.1538671086253</v>
      </c>
      <c r="J744" s="308">
        <v>2235</v>
      </c>
      <c r="K744" s="308">
        <v>1570</v>
      </c>
      <c r="L744" s="308">
        <v>225</v>
      </c>
      <c r="M744" s="308">
        <v>370</v>
      </c>
      <c r="N744" s="309">
        <v>0.16554809843400448</v>
      </c>
      <c r="O744" s="308">
        <v>60</v>
      </c>
      <c r="P744" s="308">
        <v>0</v>
      </c>
      <c r="Q744" s="308">
        <v>60</v>
      </c>
      <c r="R744" s="309">
        <v>2.6845637583892617E-2</v>
      </c>
      <c r="S744" s="308">
        <v>0</v>
      </c>
      <c r="T744" s="308">
        <v>0</v>
      </c>
      <c r="U744" s="308">
        <v>0</v>
      </c>
      <c r="V744" s="152" t="s">
        <v>6</v>
      </c>
    </row>
    <row r="745" spans="1:22" x14ac:dyDescent="0.2">
      <c r="A745" s="308" t="s">
        <v>806</v>
      </c>
      <c r="B745" s="308" t="s">
        <v>1195</v>
      </c>
      <c r="C745" s="308" t="s">
        <v>1158</v>
      </c>
      <c r="D745" s="308">
        <v>2.4088999938964846</v>
      </c>
      <c r="E745" s="308">
        <v>5559</v>
      </c>
      <c r="F745" s="308">
        <v>1502</v>
      </c>
      <c r="G745" s="308">
        <v>1468</v>
      </c>
      <c r="H745" s="308">
        <v>2307.6923135393895</v>
      </c>
      <c r="I745" s="308">
        <v>623.52111079981353</v>
      </c>
      <c r="J745" s="308">
        <v>2715</v>
      </c>
      <c r="K745" s="308">
        <v>2130</v>
      </c>
      <c r="L745" s="308">
        <v>230</v>
      </c>
      <c r="M745" s="308">
        <v>290</v>
      </c>
      <c r="N745" s="309">
        <v>0.10681399631675875</v>
      </c>
      <c r="O745" s="308">
        <v>20</v>
      </c>
      <c r="P745" s="308">
        <v>10</v>
      </c>
      <c r="Q745" s="308">
        <v>30</v>
      </c>
      <c r="R745" s="309">
        <v>1.1049723756906077E-2</v>
      </c>
      <c r="S745" s="308">
        <v>0</v>
      </c>
      <c r="T745" s="308">
        <v>25</v>
      </c>
      <c r="U745" s="308">
        <v>10</v>
      </c>
      <c r="V745" s="152" t="s">
        <v>6</v>
      </c>
    </row>
    <row r="746" spans="1:22" x14ac:dyDescent="0.2">
      <c r="A746" s="308" t="s">
        <v>807</v>
      </c>
      <c r="B746" s="308" t="s">
        <v>1195</v>
      </c>
      <c r="C746" s="308" t="s">
        <v>1158</v>
      </c>
      <c r="D746" s="308">
        <v>1.436199951171875</v>
      </c>
      <c r="E746" s="308">
        <v>2928</v>
      </c>
      <c r="F746" s="308">
        <v>872</v>
      </c>
      <c r="G746" s="308">
        <v>853</v>
      </c>
      <c r="H746" s="308">
        <v>2038.7133404446106</v>
      </c>
      <c r="I746" s="308">
        <v>607.15779811055347</v>
      </c>
      <c r="J746" s="308">
        <v>1545</v>
      </c>
      <c r="K746" s="308">
        <v>1250</v>
      </c>
      <c r="L746" s="308">
        <v>135</v>
      </c>
      <c r="M746" s="308">
        <v>105</v>
      </c>
      <c r="N746" s="309">
        <v>6.7961165048543687E-2</v>
      </c>
      <c r="O746" s="308">
        <v>20</v>
      </c>
      <c r="P746" s="308">
        <v>0</v>
      </c>
      <c r="Q746" s="308">
        <v>20</v>
      </c>
      <c r="R746" s="309">
        <v>1.2944983818770227E-2</v>
      </c>
      <c r="S746" s="308">
        <v>0</v>
      </c>
      <c r="T746" s="308">
        <v>0</v>
      </c>
      <c r="U746" s="308">
        <v>35</v>
      </c>
      <c r="V746" s="152" t="s">
        <v>6</v>
      </c>
    </row>
    <row r="747" spans="1:22" x14ac:dyDescent="0.2">
      <c r="A747" s="308" t="s">
        <v>808</v>
      </c>
      <c r="B747" s="308" t="s">
        <v>1195</v>
      </c>
      <c r="C747" s="308" t="s">
        <v>1158</v>
      </c>
      <c r="D747" s="308">
        <v>0.79400001525878905</v>
      </c>
      <c r="E747" s="308">
        <v>4930</v>
      </c>
      <c r="F747" s="308">
        <v>1403</v>
      </c>
      <c r="G747" s="308">
        <v>1389</v>
      </c>
      <c r="H747" s="308">
        <v>6209.0678907520687</v>
      </c>
      <c r="I747" s="308">
        <v>1767.002484934108</v>
      </c>
      <c r="J747" s="308">
        <v>2610</v>
      </c>
      <c r="K747" s="308">
        <v>2065</v>
      </c>
      <c r="L747" s="308">
        <v>250</v>
      </c>
      <c r="M747" s="308">
        <v>240</v>
      </c>
      <c r="N747" s="309">
        <v>9.1954022988505746E-2</v>
      </c>
      <c r="O747" s="308">
        <v>50</v>
      </c>
      <c r="P747" s="308">
        <v>0</v>
      </c>
      <c r="Q747" s="308">
        <v>50</v>
      </c>
      <c r="R747" s="309">
        <v>1.9157088122605363E-2</v>
      </c>
      <c r="S747" s="308">
        <v>0</v>
      </c>
      <c r="T747" s="308">
        <v>0</v>
      </c>
      <c r="U747" s="308">
        <v>0</v>
      </c>
      <c r="V747" s="152" t="s">
        <v>6</v>
      </c>
    </row>
    <row r="748" spans="1:22" x14ac:dyDescent="0.2">
      <c r="A748" s="308" t="s">
        <v>809</v>
      </c>
      <c r="B748" s="308" t="s">
        <v>1195</v>
      </c>
      <c r="C748" s="308" t="s">
        <v>1158</v>
      </c>
      <c r="D748" s="308">
        <v>3.8247000122070314</v>
      </c>
      <c r="E748" s="308">
        <v>10351</v>
      </c>
      <c r="F748" s="308">
        <v>2915</v>
      </c>
      <c r="G748" s="308">
        <v>2863</v>
      </c>
      <c r="H748" s="308">
        <v>2706.3560454319104</v>
      </c>
      <c r="I748" s="308">
        <v>762.15127740643595</v>
      </c>
      <c r="J748" s="308">
        <v>4975</v>
      </c>
      <c r="K748" s="308">
        <v>3900</v>
      </c>
      <c r="L748" s="308">
        <v>335</v>
      </c>
      <c r="M748" s="308">
        <v>665</v>
      </c>
      <c r="N748" s="309">
        <v>0.13366834170854272</v>
      </c>
      <c r="O748" s="308">
        <v>55</v>
      </c>
      <c r="P748" s="308">
        <v>10</v>
      </c>
      <c r="Q748" s="308">
        <v>65</v>
      </c>
      <c r="R748" s="309">
        <v>1.3065326633165829E-2</v>
      </c>
      <c r="S748" s="308">
        <v>0</v>
      </c>
      <c r="T748" s="308">
        <v>0</v>
      </c>
      <c r="U748" s="308">
        <v>10</v>
      </c>
      <c r="V748" s="152" t="s">
        <v>6</v>
      </c>
    </row>
    <row r="749" spans="1:22" x14ac:dyDescent="0.2">
      <c r="A749" s="308" t="s">
        <v>810</v>
      </c>
      <c r="B749" s="308" t="s">
        <v>1195</v>
      </c>
      <c r="C749" s="308" t="s">
        <v>1158</v>
      </c>
      <c r="D749" s="308">
        <v>1.8949000549316406</v>
      </c>
      <c r="E749" s="308">
        <v>11852</v>
      </c>
      <c r="F749" s="308">
        <v>3301</v>
      </c>
      <c r="G749" s="308">
        <v>3266</v>
      </c>
      <c r="H749" s="308">
        <v>6254.6834431473835</v>
      </c>
      <c r="I749" s="308">
        <v>1742.0443845620582</v>
      </c>
      <c r="J749" s="308">
        <v>5805</v>
      </c>
      <c r="K749" s="308">
        <v>4370</v>
      </c>
      <c r="L749" s="308">
        <v>425</v>
      </c>
      <c r="M749" s="308">
        <v>890</v>
      </c>
      <c r="N749" s="309">
        <v>0.15331610680447891</v>
      </c>
      <c r="O749" s="308">
        <v>45</v>
      </c>
      <c r="P749" s="308">
        <v>0</v>
      </c>
      <c r="Q749" s="308">
        <v>45</v>
      </c>
      <c r="R749" s="309">
        <v>7.7519379844961239E-3</v>
      </c>
      <c r="S749" s="308">
        <v>0</v>
      </c>
      <c r="T749" s="308">
        <v>0</v>
      </c>
      <c r="U749" s="308">
        <v>70</v>
      </c>
      <c r="V749" s="152" t="s">
        <v>6</v>
      </c>
    </row>
    <row r="750" spans="1:22" x14ac:dyDescent="0.2">
      <c r="A750" s="308" t="s">
        <v>811</v>
      </c>
      <c r="B750" s="308" t="s">
        <v>1195</v>
      </c>
      <c r="C750" s="308" t="s">
        <v>1158</v>
      </c>
      <c r="D750" s="308">
        <v>2.5302000427246094</v>
      </c>
      <c r="E750" s="308">
        <v>8852</v>
      </c>
      <c r="F750" s="308">
        <v>2736</v>
      </c>
      <c r="G750" s="308">
        <v>2665</v>
      </c>
      <c r="H750" s="308">
        <v>3498.5376059308937</v>
      </c>
      <c r="I750" s="308">
        <v>1081.3374254210264</v>
      </c>
      <c r="J750" s="308">
        <v>3925</v>
      </c>
      <c r="K750" s="308">
        <v>2840</v>
      </c>
      <c r="L750" s="308">
        <v>235</v>
      </c>
      <c r="M750" s="308">
        <v>680</v>
      </c>
      <c r="N750" s="309">
        <v>0.17324840764331209</v>
      </c>
      <c r="O750" s="308">
        <v>125</v>
      </c>
      <c r="P750" s="308">
        <v>20</v>
      </c>
      <c r="Q750" s="308">
        <v>145</v>
      </c>
      <c r="R750" s="309">
        <v>3.6942675159235668E-2</v>
      </c>
      <c r="S750" s="308">
        <v>0</v>
      </c>
      <c r="T750" s="308">
        <v>25</v>
      </c>
      <c r="U750" s="308">
        <v>0</v>
      </c>
      <c r="V750" s="152" t="s">
        <v>6</v>
      </c>
    </row>
    <row r="751" spans="1:22" x14ac:dyDescent="0.2">
      <c r="A751" s="308" t="s">
        <v>812</v>
      </c>
      <c r="B751" s="308" t="s">
        <v>1195</v>
      </c>
      <c r="C751" s="308" t="s">
        <v>1158</v>
      </c>
      <c r="D751" s="308">
        <v>4.2317001342773439</v>
      </c>
      <c r="E751" s="308">
        <v>10358</v>
      </c>
      <c r="F751" s="308">
        <v>3141</v>
      </c>
      <c r="G751" s="308">
        <v>2889</v>
      </c>
      <c r="H751" s="308">
        <v>2447.7159702547915</v>
      </c>
      <c r="I751" s="308">
        <v>742.25486219060633</v>
      </c>
      <c r="J751" s="308">
        <v>4865</v>
      </c>
      <c r="K751" s="308">
        <v>3755</v>
      </c>
      <c r="L751" s="308">
        <v>440</v>
      </c>
      <c r="M751" s="308">
        <v>615</v>
      </c>
      <c r="N751" s="309">
        <v>0.1264131551901336</v>
      </c>
      <c r="O751" s="308">
        <v>25</v>
      </c>
      <c r="P751" s="308">
        <v>0</v>
      </c>
      <c r="Q751" s="308">
        <v>25</v>
      </c>
      <c r="R751" s="309">
        <v>5.1387461459403904E-3</v>
      </c>
      <c r="S751" s="308">
        <v>0</v>
      </c>
      <c r="T751" s="308">
        <v>20</v>
      </c>
      <c r="U751" s="308">
        <v>10</v>
      </c>
      <c r="V751" s="152" t="s">
        <v>6</v>
      </c>
    </row>
    <row r="752" spans="1:22" x14ac:dyDescent="0.2">
      <c r="A752" s="308" t="s">
        <v>813</v>
      </c>
      <c r="B752" s="308" t="s">
        <v>1195</v>
      </c>
      <c r="C752" s="308" t="s">
        <v>1158</v>
      </c>
      <c r="D752" s="308">
        <v>1.2337000274658203</v>
      </c>
      <c r="E752" s="308">
        <v>1701</v>
      </c>
      <c r="F752" s="308">
        <v>597</v>
      </c>
      <c r="G752" s="308">
        <v>575</v>
      </c>
      <c r="H752" s="308">
        <v>1378.7792511394155</v>
      </c>
      <c r="I752" s="308">
        <v>483.91017808949499</v>
      </c>
      <c r="J752" s="308">
        <v>885</v>
      </c>
      <c r="K752" s="308">
        <v>685</v>
      </c>
      <c r="L752" s="308">
        <v>50</v>
      </c>
      <c r="M752" s="308">
        <v>115</v>
      </c>
      <c r="N752" s="309">
        <v>0.12994350282485875</v>
      </c>
      <c r="O752" s="308">
        <v>15</v>
      </c>
      <c r="P752" s="308">
        <v>10</v>
      </c>
      <c r="Q752" s="308">
        <v>25</v>
      </c>
      <c r="R752" s="309">
        <v>2.8248587570621469E-2</v>
      </c>
      <c r="S752" s="308">
        <v>0</v>
      </c>
      <c r="T752" s="308">
        <v>0</v>
      </c>
      <c r="U752" s="308">
        <v>15</v>
      </c>
      <c r="V752" s="152" t="s">
        <v>6</v>
      </c>
    </row>
    <row r="753" spans="1:22" x14ac:dyDescent="0.2">
      <c r="A753" s="308" t="s">
        <v>814</v>
      </c>
      <c r="B753" s="308" t="s">
        <v>1195</v>
      </c>
      <c r="C753" s="308" t="s">
        <v>1158</v>
      </c>
      <c r="D753" s="308">
        <v>0.7448999786376953</v>
      </c>
      <c r="E753" s="308">
        <v>4362</v>
      </c>
      <c r="F753" s="308">
        <v>1637</v>
      </c>
      <c r="G753" s="308">
        <v>1530</v>
      </c>
      <c r="H753" s="308">
        <v>5855.8197410307503</v>
      </c>
      <c r="I753" s="308">
        <v>2197.6104805289633</v>
      </c>
      <c r="J753" s="308">
        <v>1945</v>
      </c>
      <c r="K753" s="308">
        <v>1250</v>
      </c>
      <c r="L753" s="308">
        <v>175</v>
      </c>
      <c r="M753" s="308">
        <v>455</v>
      </c>
      <c r="N753" s="309">
        <v>0.23393316195372751</v>
      </c>
      <c r="O753" s="308">
        <v>60</v>
      </c>
      <c r="P753" s="308">
        <v>10</v>
      </c>
      <c r="Q753" s="308">
        <v>70</v>
      </c>
      <c r="R753" s="309">
        <v>3.5989717223650387E-2</v>
      </c>
      <c r="S753" s="308">
        <v>0</v>
      </c>
      <c r="T753" s="308">
        <v>0</v>
      </c>
      <c r="U753" s="308">
        <v>0</v>
      </c>
      <c r="V753" s="152" t="s">
        <v>6</v>
      </c>
    </row>
    <row r="754" spans="1:22" x14ac:dyDescent="0.2">
      <c r="A754" s="308" t="s">
        <v>815</v>
      </c>
      <c r="B754" s="308" t="s">
        <v>1195</v>
      </c>
      <c r="C754" s="308" t="s">
        <v>1158</v>
      </c>
      <c r="D754" s="308">
        <v>1.1241000366210938</v>
      </c>
      <c r="E754" s="308">
        <v>3835</v>
      </c>
      <c r="F754" s="308">
        <v>1279</v>
      </c>
      <c r="G754" s="308">
        <v>1224</v>
      </c>
      <c r="H754" s="308">
        <v>3411.618072291446</v>
      </c>
      <c r="I754" s="308">
        <v>1137.7990911240572</v>
      </c>
      <c r="J754" s="308">
        <v>1865</v>
      </c>
      <c r="K754" s="308">
        <v>1325</v>
      </c>
      <c r="L754" s="308">
        <v>160</v>
      </c>
      <c r="M754" s="308">
        <v>285</v>
      </c>
      <c r="N754" s="309">
        <v>0.15281501340482573</v>
      </c>
      <c r="O754" s="308">
        <v>60</v>
      </c>
      <c r="P754" s="308">
        <v>0</v>
      </c>
      <c r="Q754" s="308">
        <v>60</v>
      </c>
      <c r="R754" s="309">
        <v>3.2171581769436998E-2</v>
      </c>
      <c r="S754" s="308">
        <v>0</v>
      </c>
      <c r="T754" s="308">
        <v>0</v>
      </c>
      <c r="U754" s="308">
        <v>35</v>
      </c>
      <c r="V754" s="152" t="s">
        <v>6</v>
      </c>
    </row>
    <row r="755" spans="1:22" x14ac:dyDescent="0.2">
      <c r="A755" s="308" t="s">
        <v>816</v>
      </c>
      <c r="B755" s="308" t="s">
        <v>1195</v>
      </c>
      <c r="C755" s="308" t="s">
        <v>1158</v>
      </c>
      <c r="D755" s="308">
        <v>2.6279000854492187</v>
      </c>
      <c r="E755" s="308">
        <v>5680</v>
      </c>
      <c r="F755" s="308">
        <v>1681</v>
      </c>
      <c r="G755" s="308">
        <v>1599</v>
      </c>
      <c r="H755" s="308">
        <v>2161.4215972100205</v>
      </c>
      <c r="I755" s="308">
        <v>639.67424382219099</v>
      </c>
      <c r="J755" s="308">
        <v>2615</v>
      </c>
      <c r="K755" s="308">
        <v>1860</v>
      </c>
      <c r="L755" s="308">
        <v>235</v>
      </c>
      <c r="M755" s="308">
        <v>460</v>
      </c>
      <c r="N755" s="309">
        <v>0.17590822179732313</v>
      </c>
      <c r="O755" s="308">
        <v>45</v>
      </c>
      <c r="P755" s="308">
        <v>0</v>
      </c>
      <c r="Q755" s="308">
        <v>45</v>
      </c>
      <c r="R755" s="309">
        <v>1.7208413001912046E-2</v>
      </c>
      <c r="S755" s="308">
        <v>0</v>
      </c>
      <c r="T755" s="308">
        <v>10</v>
      </c>
      <c r="U755" s="308">
        <v>10</v>
      </c>
      <c r="V755" s="152" t="s">
        <v>6</v>
      </c>
    </row>
    <row r="756" spans="1:22" x14ac:dyDescent="0.2">
      <c r="A756" s="308" t="s">
        <v>817</v>
      </c>
      <c r="B756" s="308" t="s">
        <v>1195</v>
      </c>
      <c r="C756" s="308" t="s">
        <v>1158</v>
      </c>
      <c r="D756" s="308">
        <v>1.646199951171875</v>
      </c>
      <c r="E756" s="308">
        <v>6865</v>
      </c>
      <c r="F756" s="308">
        <v>2138</v>
      </c>
      <c r="G756" s="308">
        <v>2039</v>
      </c>
      <c r="H756" s="308">
        <v>4170.2103047160426</v>
      </c>
      <c r="I756" s="308">
        <v>1298.7486717382228</v>
      </c>
      <c r="J756" s="308">
        <v>3410</v>
      </c>
      <c r="K756" s="308">
        <v>2480</v>
      </c>
      <c r="L756" s="308">
        <v>260</v>
      </c>
      <c r="M756" s="308">
        <v>520</v>
      </c>
      <c r="N756" s="309">
        <v>0.15249266862170088</v>
      </c>
      <c r="O756" s="308">
        <v>130</v>
      </c>
      <c r="P756" s="308">
        <v>0</v>
      </c>
      <c r="Q756" s="308">
        <v>130</v>
      </c>
      <c r="R756" s="309">
        <v>3.8123167155425221E-2</v>
      </c>
      <c r="S756" s="308">
        <v>0</v>
      </c>
      <c r="T756" s="308">
        <v>10</v>
      </c>
      <c r="U756" s="308">
        <v>10</v>
      </c>
      <c r="V756" s="152" t="s">
        <v>6</v>
      </c>
    </row>
    <row r="757" spans="1:22" x14ac:dyDescent="0.2">
      <c r="A757" s="308" t="s">
        <v>818</v>
      </c>
      <c r="B757" s="308" t="s">
        <v>1195</v>
      </c>
      <c r="C757" s="308" t="s">
        <v>1158</v>
      </c>
      <c r="D757" s="308">
        <v>0.56330001831054688</v>
      </c>
      <c r="E757" s="308">
        <v>3797</v>
      </c>
      <c r="F757" s="308">
        <v>1356</v>
      </c>
      <c r="G757" s="308">
        <v>1244</v>
      </c>
      <c r="H757" s="308">
        <v>6740.6353214544306</v>
      </c>
      <c r="I757" s="308">
        <v>2407.2429538825936</v>
      </c>
      <c r="J757" s="308">
        <v>1920</v>
      </c>
      <c r="K757" s="308">
        <v>1280</v>
      </c>
      <c r="L757" s="308">
        <v>160</v>
      </c>
      <c r="M757" s="308">
        <v>400</v>
      </c>
      <c r="N757" s="309">
        <v>0.20833333333333334</v>
      </c>
      <c r="O757" s="308">
        <v>70</v>
      </c>
      <c r="P757" s="308">
        <v>10</v>
      </c>
      <c r="Q757" s="308">
        <v>80</v>
      </c>
      <c r="R757" s="309">
        <v>4.1666666666666664E-2</v>
      </c>
      <c r="S757" s="308">
        <v>0</v>
      </c>
      <c r="T757" s="308">
        <v>0</v>
      </c>
      <c r="U757" s="308">
        <v>0</v>
      </c>
      <c r="V757" s="152" t="s">
        <v>6</v>
      </c>
    </row>
    <row r="758" spans="1:22" x14ac:dyDescent="0.2">
      <c r="A758" s="308" t="s">
        <v>819</v>
      </c>
      <c r="B758" s="308" t="s">
        <v>1195</v>
      </c>
      <c r="C758" s="308" t="s">
        <v>1158</v>
      </c>
      <c r="D758" s="308">
        <v>0.7401999664306641</v>
      </c>
      <c r="E758" s="308">
        <v>10476</v>
      </c>
      <c r="F758" s="308">
        <v>5282</v>
      </c>
      <c r="G758" s="308">
        <v>4560</v>
      </c>
      <c r="H758" s="308">
        <v>14152.932281956955</v>
      </c>
      <c r="I758" s="308">
        <v>7135.9095373517212</v>
      </c>
      <c r="J758" s="308">
        <v>5535</v>
      </c>
      <c r="K758" s="308">
        <v>3815</v>
      </c>
      <c r="L758" s="308">
        <v>370</v>
      </c>
      <c r="M758" s="308">
        <v>1005</v>
      </c>
      <c r="N758" s="309">
        <v>0.18157181571815717</v>
      </c>
      <c r="O758" s="308">
        <v>265</v>
      </c>
      <c r="P758" s="308">
        <v>15</v>
      </c>
      <c r="Q758" s="308">
        <v>280</v>
      </c>
      <c r="R758" s="309">
        <v>5.0587172538392053E-2</v>
      </c>
      <c r="S758" s="308">
        <v>0</v>
      </c>
      <c r="T758" s="308">
        <v>0</v>
      </c>
      <c r="U758" s="308">
        <v>65</v>
      </c>
      <c r="V758" s="152" t="s">
        <v>6</v>
      </c>
    </row>
    <row r="759" spans="1:22" x14ac:dyDescent="0.2">
      <c r="A759" s="308" t="s">
        <v>820</v>
      </c>
      <c r="B759" s="308" t="s">
        <v>1195</v>
      </c>
      <c r="C759" s="308" t="s">
        <v>1158</v>
      </c>
      <c r="D759" s="308">
        <v>0.3334000015258789</v>
      </c>
      <c r="E759" s="308">
        <v>4637</v>
      </c>
      <c r="F759" s="308">
        <v>2011</v>
      </c>
      <c r="G759" s="308">
        <v>1907</v>
      </c>
      <c r="H759" s="308">
        <v>13908.218292674695</v>
      </c>
      <c r="I759" s="308">
        <v>6031.7936136659073</v>
      </c>
      <c r="J759" s="308">
        <v>2225</v>
      </c>
      <c r="K759" s="308">
        <v>1205</v>
      </c>
      <c r="L759" s="308">
        <v>185</v>
      </c>
      <c r="M759" s="308">
        <v>725</v>
      </c>
      <c r="N759" s="309">
        <v>0.3258426966292135</v>
      </c>
      <c r="O759" s="308">
        <v>95</v>
      </c>
      <c r="P759" s="308">
        <v>0</v>
      </c>
      <c r="Q759" s="308">
        <v>95</v>
      </c>
      <c r="R759" s="309">
        <v>4.2696629213483148E-2</v>
      </c>
      <c r="S759" s="308">
        <v>0</v>
      </c>
      <c r="T759" s="308">
        <v>0</v>
      </c>
      <c r="U759" s="308">
        <v>10</v>
      </c>
      <c r="V759" s="152" t="s">
        <v>6</v>
      </c>
    </row>
    <row r="760" spans="1:22" x14ac:dyDescent="0.2">
      <c r="A760" s="308" t="s">
        <v>821</v>
      </c>
      <c r="B760" s="308" t="s">
        <v>1195</v>
      </c>
      <c r="C760" s="308" t="s">
        <v>1158</v>
      </c>
      <c r="D760" s="308">
        <v>1.1068000030517577</v>
      </c>
      <c r="E760" s="308">
        <v>5684</v>
      </c>
      <c r="F760" s="308">
        <v>2068</v>
      </c>
      <c r="G760" s="308">
        <v>1957</v>
      </c>
      <c r="H760" s="308">
        <v>5135.5258261001254</v>
      </c>
      <c r="I760" s="308">
        <v>1868.4495792355842</v>
      </c>
      <c r="J760" s="308">
        <v>2905</v>
      </c>
      <c r="K760" s="308">
        <v>1900</v>
      </c>
      <c r="L760" s="308">
        <v>320</v>
      </c>
      <c r="M760" s="308">
        <v>580</v>
      </c>
      <c r="N760" s="309">
        <v>0.19965576592082615</v>
      </c>
      <c r="O760" s="308">
        <v>80</v>
      </c>
      <c r="P760" s="308">
        <v>10</v>
      </c>
      <c r="Q760" s="308">
        <v>90</v>
      </c>
      <c r="R760" s="309">
        <v>3.098106712564544E-2</v>
      </c>
      <c r="S760" s="308">
        <v>0</v>
      </c>
      <c r="T760" s="308">
        <v>0</v>
      </c>
      <c r="U760" s="308">
        <v>20</v>
      </c>
      <c r="V760" s="152" t="s">
        <v>6</v>
      </c>
    </row>
    <row r="761" spans="1:22" x14ac:dyDescent="0.2">
      <c r="A761" s="308" t="s">
        <v>822</v>
      </c>
      <c r="B761" s="308" t="s">
        <v>1195</v>
      </c>
      <c r="C761" s="308" t="s">
        <v>1158</v>
      </c>
      <c r="D761" s="308">
        <v>0.19860000610351564</v>
      </c>
      <c r="E761" s="308">
        <v>5546</v>
      </c>
      <c r="F761" s="308">
        <v>2391</v>
      </c>
      <c r="G761" s="308">
        <v>2311</v>
      </c>
      <c r="H761" s="308">
        <v>27925.477490213554</v>
      </c>
      <c r="I761" s="308">
        <v>12039.2745544718</v>
      </c>
      <c r="J761" s="308">
        <v>2565</v>
      </c>
      <c r="K761" s="308">
        <v>1725</v>
      </c>
      <c r="L761" s="308">
        <v>135</v>
      </c>
      <c r="M761" s="308">
        <v>565</v>
      </c>
      <c r="N761" s="309">
        <v>0.22027290448343079</v>
      </c>
      <c r="O761" s="308">
        <v>100</v>
      </c>
      <c r="P761" s="308">
        <v>0</v>
      </c>
      <c r="Q761" s="308">
        <v>100</v>
      </c>
      <c r="R761" s="309">
        <v>3.8986354775828458E-2</v>
      </c>
      <c r="S761" s="308">
        <v>0</v>
      </c>
      <c r="T761" s="308">
        <v>10</v>
      </c>
      <c r="U761" s="308">
        <v>25</v>
      </c>
      <c r="V761" s="152" t="s">
        <v>6</v>
      </c>
    </row>
    <row r="762" spans="1:22" x14ac:dyDescent="0.2">
      <c r="A762" s="308" t="s">
        <v>823</v>
      </c>
      <c r="B762" s="308" t="s">
        <v>1195</v>
      </c>
      <c r="C762" s="308" t="s">
        <v>1158</v>
      </c>
      <c r="D762" s="308">
        <v>0.86250000000000004</v>
      </c>
      <c r="E762" s="308">
        <v>3600</v>
      </c>
      <c r="F762" s="308">
        <v>1178</v>
      </c>
      <c r="G762" s="308">
        <v>1159</v>
      </c>
      <c r="H762" s="308">
        <v>4173.913043478261</v>
      </c>
      <c r="I762" s="308">
        <v>1365.7971014492753</v>
      </c>
      <c r="J762" s="308">
        <v>1755</v>
      </c>
      <c r="K762" s="308">
        <v>1215</v>
      </c>
      <c r="L762" s="308">
        <v>125</v>
      </c>
      <c r="M762" s="308">
        <v>380</v>
      </c>
      <c r="N762" s="309">
        <v>0.21652421652421652</v>
      </c>
      <c r="O762" s="308">
        <v>20</v>
      </c>
      <c r="P762" s="308">
        <v>10</v>
      </c>
      <c r="Q762" s="308">
        <v>30</v>
      </c>
      <c r="R762" s="309">
        <v>1.7094017094017096E-2</v>
      </c>
      <c r="S762" s="308">
        <v>0</v>
      </c>
      <c r="T762" s="308">
        <v>0</v>
      </c>
      <c r="U762" s="308">
        <v>10</v>
      </c>
      <c r="V762" s="152" t="s">
        <v>6</v>
      </c>
    </row>
    <row r="763" spans="1:22" x14ac:dyDescent="0.2">
      <c r="A763" s="308" t="s">
        <v>824</v>
      </c>
      <c r="B763" s="308" t="s">
        <v>1195</v>
      </c>
      <c r="C763" s="308" t="s">
        <v>1158</v>
      </c>
      <c r="D763" s="308">
        <v>0.63599998474121089</v>
      </c>
      <c r="E763" s="308">
        <v>5288</v>
      </c>
      <c r="F763" s="308">
        <v>1546</v>
      </c>
      <c r="G763" s="308">
        <v>1513</v>
      </c>
      <c r="H763" s="308">
        <v>8314.4656082840829</v>
      </c>
      <c r="I763" s="308">
        <v>2430.8176683826009</v>
      </c>
      <c r="J763" s="308">
        <v>2585</v>
      </c>
      <c r="K763" s="308">
        <v>1665</v>
      </c>
      <c r="L763" s="308">
        <v>265</v>
      </c>
      <c r="M763" s="308">
        <v>560</v>
      </c>
      <c r="N763" s="309">
        <v>0.21663442940038685</v>
      </c>
      <c r="O763" s="308">
        <v>65</v>
      </c>
      <c r="P763" s="308">
        <v>10</v>
      </c>
      <c r="Q763" s="308">
        <v>75</v>
      </c>
      <c r="R763" s="309">
        <v>2.9013539651837523E-2</v>
      </c>
      <c r="S763" s="308">
        <v>10</v>
      </c>
      <c r="T763" s="308">
        <v>0</v>
      </c>
      <c r="U763" s="308">
        <v>10</v>
      </c>
      <c r="V763" s="152" t="s">
        <v>6</v>
      </c>
    </row>
    <row r="764" spans="1:22" x14ac:dyDescent="0.2">
      <c r="A764" s="308" t="s">
        <v>825</v>
      </c>
      <c r="B764" s="308" t="s">
        <v>1195</v>
      </c>
      <c r="C764" s="308" t="s">
        <v>1158</v>
      </c>
      <c r="D764" s="308">
        <v>1.2863000488281251</v>
      </c>
      <c r="E764" s="308">
        <v>6585</v>
      </c>
      <c r="F764" s="308">
        <v>2174</v>
      </c>
      <c r="G764" s="308">
        <v>2098</v>
      </c>
      <c r="H764" s="308">
        <v>5119.334331052245</v>
      </c>
      <c r="I764" s="308">
        <v>1690.1188816564284</v>
      </c>
      <c r="J764" s="308">
        <v>3220</v>
      </c>
      <c r="K764" s="308">
        <v>2125</v>
      </c>
      <c r="L764" s="308">
        <v>355</v>
      </c>
      <c r="M764" s="308">
        <v>645</v>
      </c>
      <c r="N764" s="309">
        <v>0.20031055900621117</v>
      </c>
      <c r="O764" s="308">
        <v>75</v>
      </c>
      <c r="P764" s="308">
        <v>15</v>
      </c>
      <c r="Q764" s="308">
        <v>90</v>
      </c>
      <c r="R764" s="309">
        <v>2.7950310559006212E-2</v>
      </c>
      <c r="S764" s="308">
        <v>0</v>
      </c>
      <c r="T764" s="308">
        <v>0</v>
      </c>
      <c r="U764" s="308">
        <v>0</v>
      </c>
      <c r="V764" s="152" t="s">
        <v>6</v>
      </c>
    </row>
    <row r="765" spans="1:22" x14ac:dyDescent="0.2">
      <c r="A765" s="308" t="s">
        <v>826</v>
      </c>
      <c r="B765" s="308" t="s">
        <v>1195</v>
      </c>
      <c r="C765" s="308" t="s">
        <v>1158</v>
      </c>
      <c r="D765" s="308">
        <v>0.74639999389648437</v>
      </c>
      <c r="E765" s="308">
        <v>4119</v>
      </c>
      <c r="F765" s="308">
        <v>1818</v>
      </c>
      <c r="G765" s="308">
        <v>1732</v>
      </c>
      <c r="H765" s="308">
        <v>5518.4887911068899</v>
      </c>
      <c r="I765" s="308">
        <v>2435.6913382452844</v>
      </c>
      <c r="J765" s="308">
        <v>2160</v>
      </c>
      <c r="K765" s="308">
        <v>1490</v>
      </c>
      <c r="L765" s="308">
        <v>145</v>
      </c>
      <c r="M765" s="308">
        <v>435</v>
      </c>
      <c r="N765" s="309">
        <v>0.2013888888888889</v>
      </c>
      <c r="O765" s="308">
        <v>45</v>
      </c>
      <c r="P765" s="308">
        <v>10</v>
      </c>
      <c r="Q765" s="308">
        <v>55</v>
      </c>
      <c r="R765" s="309">
        <v>2.5462962962962962E-2</v>
      </c>
      <c r="S765" s="308">
        <v>0</v>
      </c>
      <c r="T765" s="308">
        <v>15</v>
      </c>
      <c r="U765" s="308">
        <v>15</v>
      </c>
      <c r="V765" s="152" t="s">
        <v>6</v>
      </c>
    </row>
    <row r="766" spans="1:22" x14ac:dyDescent="0.2">
      <c r="A766" s="308" t="s">
        <v>827</v>
      </c>
      <c r="B766" s="308" t="s">
        <v>1195</v>
      </c>
      <c r="C766" s="308" t="s">
        <v>1158</v>
      </c>
      <c r="D766" s="308">
        <v>0.60540000915527348</v>
      </c>
      <c r="E766" s="308">
        <v>4992</v>
      </c>
      <c r="F766" s="308">
        <v>2356</v>
      </c>
      <c r="G766" s="308">
        <v>2270</v>
      </c>
      <c r="H766" s="308">
        <v>8245.7877841221634</v>
      </c>
      <c r="I766" s="308">
        <v>3891.6418308076559</v>
      </c>
      <c r="J766" s="308">
        <v>2305</v>
      </c>
      <c r="K766" s="308">
        <v>1375</v>
      </c>
      <c r="L766" s="308">
        <v>245</v>
      </c>
      <c r="M766" s="308">
        <v>560</v>
      </c>
      <c r="N766" s="309">
        <v>0.24295010845986983</v>
      </c>
      <c r="O766" s="308">
        <v>105</v>
      </c>
      <c r="P766" s="308">
        <v>0</v>
      </c>
      <c r="Q766" s="308">
        <v>105</v>
      </c>
      <c r="R766" s="309">
        <v>4.5553145336225599E-2</v>
      </c>
      <c r="S766" s="308">
        <v>0</v>
      </c>
      <c r="T766" s="308">
        <v>15</v>
      </c>
      <c r="U766" s="308">
        <v>0</v>
      </c>
      <c r="V766" s="152" t="s">
        <v>6</v>
      </c>
    </row>
    <row r="767" spans="1:22" x14ac:dyDescent="0.2">
      <c r="A767" s="308" t="s">
        <v>828</v>
      </c>
      <c r="B767" s="308" t="s">
        <v>1195</v>
      </c>
      <c r="C767" s="308" t="s">
        <v>1158</v>
      </c>
      <c r="D767" s="308">
        <v>1.7499000549316406</v>
      </c>
      <c r="E767" s="308">
        <v>5930</v>
      </c>
      <c r="F767" s="308">
        <v>2115</v>
      </c>
      <c r="G767" s="308">
        <v>2073</v>
      </c>
      <c r="H767" s="308">
        <v>3388.7649659120984</v>
      </c>
      <c r="I767" s="308">
        <v>1208.6404558017011</v>
      </c>
      <c r="J767" s="308">
        <v>2765</v>
      </c>
      <c r="K767" s="308">
        <v>1895</v>
      </c>
      <c r="L767" s="308">
        <v>250</v>
      </c>
      <c r="M767" s="308">
        <v>505</v>
      </c>
      <c r="N767" s="309">
        <v>0.18264014466546113</v>
      </c>
      <c r="O767" s="308">
        <v>60</v>
      </c>
      <c r="P767" s="308">
        <v>10</v>
      </c>
      <c r="Q767" s="308">
        <v>70</v>
      </c>
      <c r="R767" s="309">
        <v>2.5316455696202531E-2</v>
      </c>
      <c r="S767" s="308">
        <v>0</v>
      </c>
      <c r="T767" s="308">
        <v>0</v>
      </c>
      <c r="U767" s="308">
        <v>30</v>
      </c>
      <c r="V767" s="152" t="s">
        <v>6</v>
      </c>
    </row>
    <row r="768" spans="1:22" x14ac:dyDescent="0.2">
      <c r="A768" s="308" t="s">
        <v>829</v>
      </c>
      <c r="B768" s="308" t="s">
        <v>1195</v>
      </c>
      <c r="C768" s="308" t="s">
        <v>1158</v>
      </c>
      <c r="D768" s="308">
        <v>1.1626999664306641</v>
      </c>
      <c r="E768" s="308">
        <v>6022</v>
      </c>
      <c r="F768" s="308">
        <v>2503</v>
      </c>
      <c r="G768" s="308">
        <v>2405</v>
      </c>
      <c r="H768" s="308">
        <v>5179.324136807837</v>
      </c>
      <c r="I768" s="308">
        <v>2152.7479764912014</v>
      </c>
      <c r="J768" s="308">
        <v>2675</v>
      </c>
      <c r="K768" s="308">
        <v>1755</v>
      </c>
      <c r="L768" s="308">
        <v>215</v>
      </c>
      <c r="M768" s="308">
        <v>565</v>
      </c>
      <c r="N768" s="309">
        <v>0.21121495327102804</v>
      </c>
      <c r="O768" s="308">
        <v>90</v>
      </c>
      <c r="P768" s="308">
        <v>15</v>
      </c>
      <c r="Q768" s="308">
        <v>105</v>
      </c>
      <c r="R768" s="309">
        <v>3.925233644859813E-2</v>
      </c>
      <c r="S768" s="308">
        <v>0</v>
      </c>
      <c r="T768" s="308">
        <v>15</v>
      </c>
      <c r="U768" s="308">
        <v>20</v>
      </c>
      <c r="V768" s="152" t="s">
        <v>6</v>
      </c>
    </row>
    <row r="769" spans="1:22" x14ac:dyDescent="0.2">
      <c r="A769" s="308" t="s">
        <v>830</v>
      </c>
      <c r="B769" s="308" t="s">
        <v>1195</v>
      </c>
      <c r="C769" s="308" t="s">
        <v>1158</v>
      </c>
      <c r="D769" s="308">
        <v>0.8066000366210937</v>
      </c>
      <c r="E769" s="308">
        <v>4677</v>
      </c>
      <c r="F769" s="308">
        <v>1628</v>
      </c>
      <c r="G769" s="308">
        <v>1602</v>
      </c>
      <c r="H769" s="308">
        <v>5798.4128287326812</v>
      </c>
      <c r="I769" s="308">
        <v>2018.34853221655</v>
      </c>
      <c r="J769" s="308">
        <v>2225</v>
      </c>
      <c r="K769" s="308">
        <v>1435</v>
      </c>
      <c r="L769" s="308">
        <v>160</v>
      </c>
      <c r="M769" s="308">
        <v>510</v>
      </c>
      <c r="N769" s="309">
        <v>0.2292134831460674</v>
      </c>
      <c r="O769" s="308">
        <v>85</v>
      </c>
      <c r="P769" s="308">
        <v>25</v>
      </c>
      <c r="Q769" s="308">
        <v>110</v>
      </c>
      <c r="R769" s="309">
        <v>4.9438202247191011E-2</v>
      </c>
      <c r="S769" s="308">
        <v>0</v>
      </c>
      <c r="T769" s="308">
        <v>0</v>
      </c>
      <c r="U769" s="308">
        <v>10</v>
      </c>
      <c r="V769" s="152" t="s">
        <v>6</v>
      </c>
    </row>
    <row r="770" spans="1:22" x14ac:dyDescent="0.2">
      <c r="A770" s="308" t="s">
        <v>831</v>
      </c>
      <c r="B770" s="308" t="s">
        <v>1195</v>
      </c>
      <c r="C770" s="308" t="s">
        <v>1158</v>
      </c>
      <c r="D770" s="308">
        <v>0.62610000610351557</v>
      </c>
      <c r="E770" s="308">
        <v>3605</v>
      </c>
      <c r="F770" s="308">
        <v>1579</v>
      </c>
      <c r="G770" s="308">
        <v>1517</v>
      </c>
      <c r="H770" s="308">
        <v>5757.8660994358324</v>
      </c>
      <c r="I770" s="308">
        <v>2521.9613234422136</v>
      </c>
      <c r="J770" s="308">
        <v>1520</v>
      </c>
      <c r="K770" s="308">
        <v>955</v>
      </c>
      <c r="L770" s="308">
        <v>140</v>
      </c>
      <c r="M770" s="308">
        <v>315</v>
      </c>
      <c r="N770" s="309">
        <v>0.20723684210526316</v>
      </c>
      <c r="O770" s="308">
        <v>95</v>
      </c>
      <c r="P770" s="308">
        <v>10</v>
      </c>
      <c r="Q770" s="308">
        <v>105</v>
      </c>
      <c r="R770" s="309">
        <v>6.9078947368421059E-2</v>
      </c>
      <c r="S770" s="308">
        <v>0</v>
      </c>
      <c r="T770" s="308">
        <v>10</v>
      </c>
      <c r="U770" s="308">
        <v>0</v>
      </c>
      <c r="V770" s="152" t="s">
        <v>6</v>
      </c>
    </row>
    <row r="771" spans="1:22" x14ac:dyDescent="0.2">
      <c r="A771" s="308" t="s">
        <v>832</v>
      </c>
      <c r="B771" s="308" t="s">
        <v>1195</v>
      </c>
      <c r="C771" s="308" t="s">
        <v>1158</v>
      </c>
      <c r="D771" s="308">
        <v>0.51799999237060546</v>
      </c>
      <c r="E771" s="308">
        <v>3598</v>
      </c>
      <c r="F771" s="308">
        <v>1150</v>
      </c>
      <c r="G771" s="308">
        <v>1115</v>
      </c>
      <c r="H771" s="308">
        <v>6945.9460482497352</v>
      </c>
      <c r="I771" s="308">
        <v>2220.0772527757631</v>
      </c>
      <c r="J771" s="308">
        <v>1470</v>
      </c>
      <c r="K771" s="308">
        <v>940</v>
      </c>
      <c r="L771" s="308">
        <v>130</v>
      </c>
      <c r="M771" s="308">
        <v>350</v>
      </c>
      <c r="N771" s="309">
        <v>0.23809523809523808</v>
      </c>
      <c r="O771" s="308">
        <v>45</v>
      </c>
      <c r="P771" s="308">
        <v>0</v>
      </c>
      <c r="Q771" s="308">
        <v>45</v>
      </c>
      <c r="R771" s="309">
        <v>3.0612244897959183E-2</v>
      </c>
      <c r="S771" s="308">
        <v>0</v>
      </c>
      <c r="T771" s="308">
        <v>0</v>
      </c>
      <c r="U771" s="308">
        <v>0</v>
      </c>
      <c r="V771" s="152" t="s">
        <v>6</v>
      </c>
    </row>
    <row r="772" spans="1:22" x14ac:dyDescent="0.2">
      <c r="A772" s="308" t="s">
        <v>833</v>
      </c>
      <c r="B772" s="308" t="s">
        <v>1195</v>
      </c>
      <c r="C772" s="308" t="s">
        <v>1158</v>
      </c>
      <c r="D772" s="308">
        <v>1.8058999633789063</v>
      </c>
      <c r="E772" s="308">
        <v>4340</v>
      </c>
      <c r="F772" s="308">
        <v>1733</v>
      </c>
      <c r="G772" s="308">
        <v>1684</v>
      </c>
      <c r="H772" s="308">
        <v>2403.2338933545898</v>
      </c>
      <c r="I772" s="308">
        <v>959.63233575656773</v>
      </c>
      <c r="J772" s="308">
        <v>2030</v>
      </c>
      <c r="K772" s="308">
        <v>1230</v>
      </c>
      <c r="L772" s="308">
        <v>180</v>
      </c>
      <c r="M772" s="308">
        <v>535</v>
      </c>
      <c r="N772" s="309">
        <v>0.26354679802955666</v>
      </c>
      <c r="O772" s="308">
        <v>50</v>
      </c>
      <c r="P772" s="308">
        <v>25</v>
      </c>
      <c r="Q772" s="308">
        <v>75</v>
      </c>
      <c r="R772" s="309">
        <v>3.6945812807881777E-2</v>
      </c>
      <c r="S772" s="308">
        <v>10</v>
      </c>
      <c r="T772" s="308">
        <v>0</v>
      </c>
      <c r="U772" s="308">
        <v>0</v>
      </c>
      <c r="V772" s="152" t="s">
        <v>6</v>
      </c>
    </row>
    <row r="773" spans="1:22" x14ac:dyDescent="0.2">
      <c r="A773" s="308" t="s">
        <v>834</v>
      </c>
      <c r="B773" s="308" t="s">
        <v>1195</v>
      </c>
      <c r="C773" s="308" t="s">
        <v>1158</v>
      </c>
      <c r="D773" s="308">
        <v>0.76220001220703126</v>
      </c>
      <c r="E773" s="308">
        <v>6212</v>
      </c>
      <c r="F773" s="308">
        <v>2026</v>
      </c>
      <c r="G773" s="308">
        <v>1939</v>
      </c>
      <c r="H773" s="308">
        <v>8150.0917088842507</v>
      </c>
      <c r="I773" s="308">
        <v>2658.0949456212961</v>
      </c>
      <c r="J773" s="308">
        <v>2810</v>
      </c>
      <c r="K773" s="308">
        <v>1755</v>
      </c>
      <c r="L773" s="308">
        <v>260</v>
      </c>
      <c r="M773" s="308">
        <v>610</v>
      </c>
      <c r="N773" s="309">
        <v>0.21708185053380782</v>
      </c>
      <c r="O773" s="308">
        <v>100</v>
      </c>
      <c r="P773" s="308">
        <v>35</v>
      </c>
      <c r="Q773" s="308">
        <v>135</v>
      </c>
      <c r="R773" s="309">
        <v>4.8042704626334518E-2</v>
      </c>
      <c r="S773" s="308">
        <v>0</v>
      </c>
      <c r="T773" s="308">
        <v>10</v>
      </c>
      <c r="U773" s="308">
        <v>35</v>
      </c>
      <c r="V773" s="152" t="s">
        <v>6</v>
      </c>
    </row>
    <row r="774" spans="1:22" x14ac:dyDescent="0.2">
      <c r="A774" s="308" t="s">
        <v>835</v>
      </c>
      <c r="B774" s="308" t="s">
        <v>1195</v>
      </c>
      <c r="C774" s="308" t="s">
        <v>1158</v>
      </c>
      <c r="D774" s="308">
        <v>0.8026999664306641</v>
      </c>
      <c r="E774" s="308">
        <v>3132</v>
      </c>
      <c r="F774" s="308">
        <v>1191</v>
      </c>
      <c r="G774" s="308">
        <v>1130</v>
      </c>
      <c r="H774" s="308">
        <v>3901.8314824740146</v>
      </c>
      <c r="I774" s="308">
        <v>1483.742431553816</v>
      </c>
      <c r="J774" s="308">
        <v>1550</v>
      </c>
      <c r="K774" s="308">
        <v>965</v>
      </c>
      <c r="L774" s="308">
        <v>90</v>
      </c>
      <c r="M774" s="308">
        <v>365</v>
      </c>
      <c r="N774" s="309">
        <v>0.23548387096774193</v>
      </c>
      <c r="O774" s="308">
        <v>105</v>
      </c>
      <c r="P774" s="308">
        <v>10</v>
      </c>
      <c r="Q774" s="308">
        <v>115</v>
      </c>
      <c r="R774" s="309">
        <v>7.4193548387096769E-2</v>
      </c>
      <c r="S774" s="308">
        <v>0</v>
      </c>
      <c r="T774" s="308">
        <v>10</v>
      </c>
      <c r="U774" s="308">
        <v>0</v>
      </c>
      <c r="V774" s="152" t="s">
        <v>6</v>
      </c>
    </row>
    <row r="775" spans="1:22" x14ac:dyDescent="0.2">
      <c r="A775" s="308" t="s">
        <v>836</v>
      </c>
      <c r="B775" s="308" t="s">
        <v>1195</v>
      </c>
      <c r="C775" s="308" t="s">
        <v>1158</v>
      </c>
      <c r="D775" s="308">
        <v>2.457100067138672</v>
      </c>
      <c r="E775" s="308">
        <v>4458</v>
      </c>
      <c r="F775" s="308">
        <v>1975</v>
      </c>
      <c r="G775" s="308">
        <v>1498</v>
      </c>
      <c r="H775" s="308">
        <v>1814.3339213658498</v>
      </c>
      <c r="I775" s="308">
        <v>803.79306745122335</v>
      </c>
      <c r="J775" s="308">
        <v>2245</v>
      </c>
      <c r="K775" s="308">
        <v>1555</v>
      </c>
      <c r="L775" s="308">
        <v>265</v>
      </c>
      <c r="M775" s="308">
        <v>315</v>
      </c>
      <c r="N775" s="309">
        <v>0.14031180400890869</v>
      </c>
      <c r="O775" s="308">
        <v>85</v>
      </c>
      <c r="P775" s="308">
        <v>0</v>
      </c>
      <c r="Q775" s="308">
        <v>85</v>
      </c>
      <c r="R775" s="309">
        <v>3.7861915367483297E-2</v>
      </c>
      <c r="S775" s="308">
        <v>0</v>
      </c>
      <c r="T775" s="308">
        <v>0</v>
      </c>
      <c r="U775" s="308">
        <v>20</v>
      </c>
      <c r="V775" s="152" t="s">
        <v>6</v>
      </c>
    </row>
    <row r="776" spans="1:22" x14ac:dyDescent="0.2">
      <c r="A776" s="308" t="s">
        <v>837</v>
      </c>
      <c r="B776" s="308" t="s">
        <v>1195</v>
      </c>
      <c r="C776" s="308" t="s">
        <v>1158</v>
      </c>
      <c r="D776" s="308">
        <v>1.164199981689453</v>
      </c>
      <c r="E776" s="308">
        <v>5618</v>
      </c>
      <c r="F776" s="308">
        <v>1820</v>
      </c>
      <c r="G776" s="308">
        <v>1775</v>
      </c>
      <c r="H776" s="308">
        <v>4825.631410719765</v>
      </c>
      <c r="I776" s="308">
        <v>1563.3052985955808</v>
      </c>
      <c r="J776" s="308">
        <v>2560</v>
      </c>
      <c r="K776" s="308">
        <v>1870</v>
      </c>
      <c r="L776" s="308">
        <v>170</v>
      </c>
      <c r="M776" s="308">
        <v>385</v>
      </c>
      <c r="N776" s="309">
        <v>0.150390625</v>
      </c>
      <c r="O776" s="308">
        <v>95</v>
      </c>
      <c r="P776" s="308">
        <v>25</v>
      </c>
      <c r="Q776" s="308">
        <v>120</v>
      </c>
      <c r="R776" s="309">
        <v>4.6875E-2</v>
      </c>
      <c r="S776" s="308">
        <v>0</v>
      </c>
      <c r="T776" s="308">
        <v>0</v>
      </c>
      <c r="U776" s="308">
        <v>10</v>
      </c>
      <c r="V776" s="152" t="s">
        <v>6</v>
      </c>
    </row>
    <row r="777" spans="1:22" x14ac:dyDescent="0.2">
      <c r="A777" s="308" t="s">
        <v>838</v>
      </c>
      <c r="B777" s="308" t="s">
        <v>1195</v>
      </c>
      <c r="C777" s="308" t="s">
        <v>1158</v>
      </c>
      <c r="D777" s="308">
        <v>1.3041999816894532</v>
      </c>
      <c r="E777" s="308">
        <v>5157</v>
      </c>
      <c r="F777" s="308">
        <v>1798</v>
      </c>
      <c r="G777" s="308">
        <v>1727</v>
      </c>
      <c r="H777" s="308">
        <v>3954.1481923038</v>
      </c>
      <c r="I777" s="308">
        <v>1378.622929951955</v>
      </c>
      <c r="J777" s="308">
        <v>2770</v>
      </c>
      <c r="K777" s="308">
        <v>1970</v>
      </c>
      <c r="L777" s="308">
        <v>275</v>
      </c>
      <c r="M777" s="308">
        <v>430</v>
      </c>
      <c r="N777" s="309">
        <v>0.1552346570397112</v>
      </c>
      <c r="O777" s="308">
        <v>75</v>
      </c>
      <c r="P777" s="308">
        <v>0</v>
      </c>
      <c r="Q777" s="308">
        <v>75</v>
      </c>
      <c r="R777" s="309">
        <v>2.7075812274368231E-2</v>
      </c>
      <c r="S777" s="308">
        <v>0</v>
      </c>
      <c r="T777" s="308">
        <v>10</v>
      </c>
      <c r="U777" s="308">
        <v>15</v>
      </c>
      <c r="V777" s="152" t="s">
        <v>6</v>
      </c>
    </row>
    <row r="778" spans="1:22" x14ac:dyDescent="0.2">
      <c r="A778" s="308" t="s">
        <v>839</v>
      </c>
      <c r="B778" s="308" t="s">
        <v>1195</v>
      </c>
      <c r="C778" s="308" t="s">
        <v>1158</v>
      </c>
      <c r="D778" s="308">
        <v>1.6680999755859376</v>
      </c>
      <c r="E778" s="308">
        <v>5902</v>
      </c>
      <c r="F778" s="308">
        <v>2139</v>
      </c>
      <c r="G778" s="308">
        <v>2085</v>
      </c>
      <c r="H778" s="308">
        <v>3538.1572366049945</v>
      </c>
      <c r="I778" s="308">
        <v>1282.2972431545381</v>
      </c>
      <c r="J778" s="308">
        <v>3110</v>
      </c>
      <c r="K778" s="308">
        <v>2295</v>
      </c>
      <c r="L778" s="308">
        <v>215</v>
      </c>
      <c r="M778" s="308">
        <v>495</v>
      </c>
      <c r="N778" s="309">
        <v>0.15916398713826366</v>
      </c>
      <c r="O778" s="308">
        <v>70</v>
      </c>
      <c r="P778" s="308">
        <v>20</v>
      </c>
      <c r="Q778" s="308">
        <v>90</v>
      </c>
      <c r="R778" s="309">
        <v>2.8938906752411574E-2</v>
      </c>
      <c r="S778" s="308">
        <v>0</v>
      </c>
      <c r="T778" s="308">
        <v>0</v>
      </c>
      <c r="U778" s="308">
        <v>10</v>
      </c>
      <c r="V778" s="152" t="s">
        <v>6</v>
      </c>
    </row>
    <row r="779" spans="1:22" x14ac:dyDescent="0.2">
      <c r="A779" s="308" t="s">
        <v>840</v>
      </c>
      <c r="B779" s="308" t="s">
        <v>1195</v>
      </c>
      <c r="C779" s="308" t="s">
        <v>1158</v>
      </c>
      <c r="D779" s="308">
        <v>1.6524000549316407</v>
      </c>
      <c r="E779" s="308">
        <v>6055</v>
      </c>
      <c r="F779" s="308">
        <v>2057</v>
      </c>
      <c r="G779" s="308">
        <v>2010</v>
      </c>
      <c r="H779" s="308">
        <v>3664.3668595438853</v>
      </c>
      <c r="I779" s="308">
        <v>1244.8559256947601</v>
      </c>
      <c r="J779" s="308">
        <v>3250</v>
      </c>
      <c r="K779" s="308">
        <v>2420</v>
      </c>
      <c r="L779" s="308">
        <v>250</v>
      </c>
      <c r="M779" s="308">
        <v>490</v>
      </c>
      <c r="N779" s="309">
        <v>0.15076923076923077</v>
      </c>
      <c r="O779" s="308">
        <v>50</v>
      </c>
      <c r="P779" s="308">
        <v>0</v>
      </c>
      <c r="Q779" s="308">
        <v>50</v>
      </c>
      <c r="R779" s="309">
        <v>1.5384615384615385E-2</v>
      </c>
      <c r="S779" s="308">
        <v>0</v>
      </c>
      <c r="T779" s="308">
        <v>0</v>
      </c>
      <c r="U779" s="308">
        <v>30</v>
      </c>
      <c r="V779" s="152" t="s">
        <v>6</v>
      </c>
    </row>
    <row r="780" spans="1:22" x14ac:dyDescent="0.2">
      <c r="A780" s="308" t="s">
        <v>841</v>
      </c>
      <c r="B780" s="308" t="s">
        <v>1195</v>
      </c>
      <c r="C780" s="308" t="s">
        <v>1158</v>
      </c>
      <c r="D780" s="308">
        <v>1.0666999816894531</v>
      </c>
      <c r="E780" s="308">
        <v>4327</v>
      </c>
      <c r="F780" s="308">
        <v>1443</v>
      </c>
      <c r="G780" s="308">
        <v>1426</v>
      </c>
      <c r="H780" s="308">
        <v>4056.4358060143977</v>
      </c>
      <c r="I780" s="308">
        <v>1352.7702491515545</v>
      </c>
      <c r="J780" s="308">
        <v>2175</v>
      </c>
      <c r="K780" s="308">
        <v>1545</v>
      </c>
      <c r="L780" s="308">
        <v>160</v>
      </c>
      <c r="M780" s="308">
        <v>380</v>
      </c>
      <c r="N780" s="309">
        <v>0.17471264367816092</v>
      </c>
      <c r="O780" s="308">
        <v>45</v>
      </c>
      <c r="P780" s="308">
        <v>20</v>
      </c>
      <c r="Q780" s="308">
        <v>65</v>
      </c>
      <c r="R780" s="309">
        <v>2.9885057471264367E-2</v>
      </c>
      <c r="S780" s="308">
        <v>0</v>
      </c>
      <c r="T780" s="308">
        <v>10</v>
      </c>
      <c r="U780" s="308">
        <v>15</v>
      </c>
      <c r="V780" s="152" t="s">
        <v>6</v>
      </c>
    </row>
    <row r="781" spans="1:22" x14ac:dyDescent="0.2">
      <c r="A781" s="308" t="s">
        <v>842</v>
      </c>
      <c r="B781" s="308" t="s">
        <v>1195</v>
      </c>
      <c r="C781" s="308" t="s">
        <v>1158</v>
      </c>
      <c r="D781" s="308">
        <v>1.3188000488281251</v>
      </c>
      <c r="E781" s="308">
        <v>5087</v>
      </c>
      <c r="F781" s="308">
        <v>1686</v>
      </c>
      <c r="G781" s="308">
        <v>1623</v>
      </c>
      <c r="H781" s="308">
        <v>3857.2943673457298</v>
      </c>
      <c r="I781" s="308">
        <v>1278.4348935217024</v>
      </c>
      <c r="J781" s="308">
        <v>2640</v>
      </c>
      <c r="K781" s="308">
        <v>1830</v>
      </c>
      <c r="L781" s="308">
        <v>305</v>
      </c>
      <c r="M781" s="308">
        <v>415</v>
      </c>
      <c r="N781" s="309">
        <v>0.1571969696969697</v>
      </c>
      <c r="O781" s="308">
        <v>50</v>
      </c>
      <c r="P781" s="308">
        <v>10</v>
      </c>
      <c r="Q781" s="308">
        <v>60</v>
      </c>
      <c r="R781" s="309">
        <v>2.2727272727272728E-2</v>
      </c>
      <c r="S781" s="308">
        <v>25</v>
      </c>
      <c r="T781" s="308">
        <v>0</v>
      </c>
      <c r="U781" s="308">
        <v>0</v>
      </c>
      <c r="V781" s="152" t="s">
        <v>6</v>
      </c>
    </row>
    <row r="782" spans="1:22" x14ac:dyDescent="0.2">
      <c r="A782" s="308" t="s">
        <v>843</v>
      </c>
      <c r="B782" s="308" t="s">
        <v>1195</v>
      </c>
      <c r="C782" s="308" t="s">
        <v>1158</v>
      </c>
      <c r="D782" s="308">
        <v>1.2144999694824219</v>
      </c>
      <c r="E782" s="308">
        <v>4660</v>
      </c>
      <c r="F782" s="308">
        <v>1305</v>
      </c>
      <c r="G782" s="308">
        <v>1273</v>
      </c>
      <c r="H782" s="308">
        <v>3836.9700428942224</v>
      </c>
      <c r="I782" s="308">
        <v>1074.5162888362574</v>
      </c>
      <c r="J782" s="308">
        <v>2590</v>
      </c>
      <c r="K782" s="308">
        <v>1670</v>
      </c>
      <c r="L782" s="308">
        <v>345</v>
      </c>
      <c r="M782" s="308">
        <v>475</v>
      </c>
      <c r="N782" s="309">
        <v>0.18339768339768339</v>
      </c>
      <c r="O782" s="308">
        <v>65</v>
      </c>
      <c r="P782" s="308">
        <v>20</v>
      </c>
      <c r="Q782" s="308">
        <v>85</v>
      </c>
      <c r="R782" s="309">
        <v>3.2818532818532815E-2</v>
      </c>
      <c r="S782" s="308">
        <v>0</v>
      </c>
      <c r="T782" s="308">
        <v>0</v>
      </c>
      <c r="U782" s="308">
        <v>15</v>
      </c>
      <c r="V782" s="152" t="s">
        <v>6</v>
      </c>
    </row>
    <row r="783" spans="1:22" x14ac:dyDescent="0.2">
      <c r="A783" s="308" t="s">
        <v>844</v>
      </c>
      <c r="B783" s="308" t="s">
        <v>1195</v>
      </c>
      <c r="C783" s="308" t="s">
        <v>1158</v>
      </c>
      <c r="D783" s="308">
        <v>1.896199951171875</v>
      </c>
      <c r="E783" s="308">
        <v>3628</v>
      </c>
      <c r="F783" s="308">
        <v>1110</v>
      </c>
      <c r="G783" s="308">
        <v>1089</v>
      </c>
      <c r="H783" s="308">
        <v>1913.3003340485539</v>
      </c>
      <c r="I783" s="308">
        <v>585.38130396744623</v>
      </c>
      <c r="J783" s="308">
        <v>1995</v>
      </c>
      <c r="K783" s="308">
        <v>1365</v>
      </c>
      <c r="L783" s="308">
        <v>165</v>
      </c>
      <c r="M783" s="308">
        <v>380</v>
      </c>
      <c r="N783" s="309">
        <v>0.19047619047619047</v>
      </c>
      <c r="O783" s="308">
        <v>45</v>
      </c>
      <c r="P783" s="308">
        <v>10</v>
      </c>
      <c r="Q783" s="308">
        <v>55</v>
      </c>
      <c r="R783" s="309">
        <v>2.7568922305764409E-2</v>
      </c>
      <c r="S783" s="308">
        <v>0</v>
      </c>
      <c r="T783" s="308">
        <v>0</v>
      </c>
      <c r="U783" s="308">
        <v>25</v>
      </c>
      <c r="V783" s="152" t="s">
        <v>6</v>
      </c>
    </row>
    <row r="784" spans="1:22" x14ac:dyDescent="0.2">
      <c r="A784" s="308" t="s">
        <v>845</v>
      </c>
      <c r="B784" s="308" t="s">
        <v>1195</v>
      </c>
      <c r="C784" s="308" t="s">
        <v>1158</v>
      </c>
      <c r="D784" s="308">
        <v>1.3467999267578126</v>
      </c>
      <c r="E784" s="308">
        <v>5371</v>
      </c>
      <c r="F784" s="308">
        <v>1514</v>
      </c>
      <c r="G784" s="308">
        <v>1473</v>
      </c>
      <c r="H784" s="308">
        <v>3987.9717048468747</v>
      </c>
      <c r="I784" s="308">
        <v>1124.1461852798675</v>
      </c>
      <c r="J784" s="308">
        <v>2580</v>
      </c>
      <c r="K784" s="308">
        <v>1915</v>
      </c>
      <c r="L784" s="308">
        <v>210</v>
      </c>
      <c r="M784" s="308">
        <v>415</v>
      </c>
      <c r="N784" s="309">
        <v>0.16085271317829458</v>
      </c>
      <c r="O784" s="308">
        <v>15</v>
      </c>
      <c r="P784" s="308">
        <v>0</v>
      </c>
      <c r="Q784" s="308">
        <v>15</v>
      </c>
      <c r="R784" s="309">
        <v>5.8139534883720929E-3</v>
      </c>
      <c r="S784" s="308">
        <v>0</v>
      </c>
      <c r="T784" s="308">
        <v>0</v>
      </c>
      <c r="U784" s="308">
        <v>15</v>
      </c>
      <c r="V784" s="152" t="s">
        <v>6</v>
      </c>
    </row>
    <row r="785" spans="1:22" x14ac:dyDescent="0.2">
      <c r="A785" s="308" t="s">
        <v>846</v>
      </c>
      <c r="B785" s="308" t="s">
        <v>1195</v>
      </c>
      <c r="C785" s="308" t="s">
        <v>1158</v>
      </c>
      <c r="D785" s="308">
        <v>1.5436000061035156</v>
      </c>
      <c r="E785" s="308">
        <v>7202</v>
      </c>
      <c r="F785" s="308">
        <v>1996</v>
      </c>
      <c r="G785" s="308">
        <v>1954</v>
      </c>
      <c r="H785" s="308">
        <v>4665.7164884184549</v>
      </c>
      <c r="I785" s="308">
        <v>1293.0811039826765</v>
      </c>
      <c r="J785" s="308">
        <v>3440</v>
      </c>
      <c r="K785" s="308">
        <v>2475</v>
      </c>
      <c r="L785" s="308">
        <v>385</v>
      </c>
      <c r="M785" s="308">
        <v>500</v>
      </c>
      <c r="N785" s="309">
        <v>0.14534883720930233</v>
      </c>
      <c r="O785" s="308">
        <v>60</v>
      </c>
      <c r="P785" s="308">
        <v>0</v>
      </c>
      <c r="Q785" s="308">
        <v>60</v>
      </c>
      <c r="R785" s="309">
        <v>1.7441860465116279E-2</v>
      </c>
      <c r="S785" s="308">
        <v>0</v>
      </c>
      <c r="T785" s="308">
        <v>0</v>
      </c>
      <c r="U785" s="308">
        <v>20</v>
      </c>
      <c r="V785" s="152" t="s">
        <v>6</v>
      </c>
    </row>
    <row r="786" spans="1:22" x14ac:dyDescent="0.2">
      <c r="A786" s="308" t="s">
        <v>847</v>
      </c>
      <c r="B786" s="308" t="s">
        <v>1195</v>
      </c>
      <c r="C786" s="308" t="s">
        <v>1158</v>
      </c>
      <c r="D786" s="308">
        <v>1.6486000061035155</v>
      </c>
      <c r="E786" s="308">
        <v>7883</v>
      </c>
      <c r="F786" s="308">
        <v>2404</v>
      </c>
      <c r="G786" s="308">
        <v>2344</v>
      </c>
      <c r="H786" s="308">
        <v>4781.6328829402091</v>
      </c>
      <c r="I786" s="308">
        <v>1458.2069580855339</v>
      </c>
      <c r="J786" s="308">
        <v>3995</v>
      </c>
      <c r="K786" s="308">
        <v>2830</v>
      </c>
      <c r="L786" s="308">
        <v>405</v>
      </c>
      <c r="M786" s="308">
        <v>595</v>
      </c>
      <c r="N786" s="309">
        <v>0.14893617021276595</v>
      </c>
      <c r="O786" s="308">
        <v>130</v>
      </c>
      <c r="P786" s="308">
        <v>0</v>
      </c>
      <c r="Q786" s="308">
        <v>130</v>
      </c>
      <c r="R786" s="309">
        <v>3.2540675844806008E-2</v>
      </c>
      <c r="S786" s="308">
        <v>0</v>
      </c>
      <c r="T786" s="308">
        <v>0</v>
      </c>
      <c r="U786" s="308">
        <v>25</v>
      </c>
      <c r="V786" s="152" t="s">
        <v>6</v>
      </c>
    </row>
    <row r="787" spans="1:22" x14ac:dyDescent="0.2">
      <c r="A787" s="308" t="s">
        <v>848</v>
      </c>
      <c r="B787" s="308" t="s">
        <v>1195</v>
      </c>
      <c r="C787" s="308" t="s">
        <v>1158</v>
      </c>
      <c r="D787" s="308">
        <v>1.5308000183105468</v>
      </c>
      <c r="E787" s="308">
        <v>6951</v>
      </c>
      <c r="F787" s="308">
        <v>2077</v>
      </c>
      <c r="G787" s="308">
        <v>2002</v>
      </c>
      <c r="H787" s="308">
        <v>4540.7629454247108</v>
      </c>
      <c r="I787" s="308">
        <v>1356.8068821244606</v>
      </c>
      <c r="J787" s="308">
        <v>3555</v>
      </c>
      <c r="K787" s="308">
        <v>2705</v>
      </c>
      <c r="L787" s="308">
        <v>300</v>
      </c>
      <c r="M787" s="308">
        <v>470</v>
      </c>
      <c r="N787" s="309">
        <v>0.13220815752461323</v>
      </c>
      <c r="O787" s="308">
        <v>45</v>
      </c>
      <c r="P787" s="308">
        <v>15</v>
      </c>
      <c r="Q787" s="308">
        <v>60</v>
      </c>
      <c r="R787" s="309">
        <v>1.6877637130801686E-2</v>
      </c>
      <c r="S787" s="308">
        <v>0</v>
      </c>
      <c r="T787" s="308">
        <v>0</v>
      </c>
      <c r="U787" s="308">
        <v>0</v>
      </c>
      <c r="V787" s="152" t="s">
        <v>6</v>
      </c>
    </row>
    <row r="788" spans="1:22" x14ac:dyDescent="0.2">
      <c r="A788" s="308" t="s">
        <v>849</v>
      </c>
      <c r="B788" s="308" t="s">
        <v>1195</v>
      </c>
      <c r="C788" s="308" t="s">
        <v>1158</v>
      </c>
      <c r="D788" s="308">
        <v>0.20889999389648437</v>
      </c>
      <c r="E788" s="308">
        <v>4822</v>
      </c>
      <c r="F788" s="308">
        <v>2321</v>
      </c>
      <c r="G788" s="308">
        <v>2136</v>
      </c>
      <c r="H788" s="308">
        <v>23082.815418316539</v>
      </c>
      <c r="I788" s="308">
        <v>11110.579549131622</v>
      </c>
      <c r="J788" s="308">
        <v>2365</v>
      </c>
      <c r="K788" s="308">
        <v>1770</v>
      </c>
      <c r="L788" s="308">
        <v>160</v>
      </c>
      <c r="M788" s="308">
        <v>325</v>
      </c>
      <c r="N788" s="309">
        <v>0.13742071881606766</v>
      </c>
      <c r="O788" s="308">
        <v>80</v>
      </c>
      <c r="P788" s="308">
        <v>15</v>
      </c>
      <c r="Q788" s="308">
        <v>95</v>
      </c>
      <c r="R788" s="309">
        <v>4.0169133192389003E-2</v>
      </c>
      <c r="S788" s="308">
        <v>0</v>
      </c>
      <c r="T788" s="308">
        <v>0</v>
      </c>
      <c r="U788" s="308">
        <v>15</v>
      </c>
      <c r="V788" s="152" t="s">
        <v>6</v>
      </c>
    </row>
    <row r="789" spans="1:22" x14ac:dyDescent="0.2">
      <c r="A789" s="308" t="s">
        <v>850</v>
      </c>
      <c r="B789" s="308" t="s">
        <v>1195</v>
      </c>
      <c r="C789" s="308" t="s">
        <v>1158</v>
      </c>
      <c r="D789" s="308">
        <v>1.4424999999999999</v>
      </c>
      <c r="E789" s="308">
        <v>6085</v>
      </c>
      <c r="F789" s="308">
        <v>1543</v>
      </c>
      <c r="G789" s="308">
        <v>1489</v>
      </c>
      <c r="H789" s="308">
        <v>4218.3708838821494</v>
      </c>
      <c r="I789" s="308">
        <v>1069.6707105719238</v>
      </c>
      <c r="J789" s="308">
        <v>3055</v>
      </c>
      <c r="K789" s="308">
        <v>2310</v>
      </c>
      <c r="L789" s="308">
        <v>200</v>
      </c>
      <c r="M789" s="308">
        <v>410</v>
      </c>
      <c r="N789" s="309">
        <v>0.13420621931260229</v>
      </c>
      <c r="O789" s="308">
        <v>90</v>
      </c>
      <c r="P789" s="308">
        <v>0</v>
      </c>
      <c r="Q789" s="308">
        <v>90</v>
      </c>
      <c r="R789" s="309">
        <v>2.9459901800327332E-2</v>
      </c>
      <c r="S789" s="308">
        <v>0</v>
      </c>
      <c r="T789" s="308">
        <v>10</v>
      </c>
      <c r="U789" s="308">
        <v>25</v>
      </c>
      <c r="V789" s="152" t="s">
        <v>6</v>
      </c>
    </row>
    <row r="790" spans="1:22" x14ac:dyDescent="0.2">
      <c r="A790" s="308" t="s">
        <v>851</v>
      </c>
      <c r="B790" s="308" t="s">
        <v>1195</v>
      </c>
      <c r="C790" s="308" t="s">
        <v>1158</v>
      </c>
      <c r="D790" s="308">
        <v>1.413800048828125</v>
      </c>
      <c r="E790" s="308">
        <v>3494</v>
      </c>
      <c r="F790" s="308">
        <v>939</v>
      </c>
      <c r="G790" s="308">
        <v>907</v>
      </c>
      <c r="H790" s="308">
        <v>2471.3537129215106</v>
      </c>
      <c r="I790" s="308">
        <v>664.1674689276756</v>
      </c>
      <c r="J790" s="308">
        <v>1765</v>
      </c>
      <c r="K790" s="308">
        <v>1375</v>
      </c>
      <c r="L790" s="308">
        <v>140</v>
      </c>
      <c r="M790" s="308">
        <v>225</v>
      </c>
      <c r="N790" s="309">
        <v>0.12747875354107649</v>
      </c>
      <c r="O790" s="308">
        <v>20</v>
      </c>
      <c r="P790" s="308">
        <v>10</v>
      </c>
      <c r="Q790" s="308">
        <v>30</v>
      </c>
      <c r="R790" s="309">
        <v>1.69971671388102E-2</v>
      </c>
      <c r="S790" s="308">
        <v>0</v>
      </c>
      <c r="T790" s="308">
        <v>0</v>
      </c>
      <c r="U790" s="308">
        <v>0</v>
      </c>
      <c r="V790" s="152" t="s">
        <v>6</v>
      </c>
    </row>
    <row r="791" spans="1:22" x14ac:dyDescent="0.2">
      <c r="A791" s="308" t="s">
        <v>852</v>
      </c>
      <c r="B791" s="308" t="s">
        <v>1195</v>
      </c>
      <c r="C791" s="308" t="s">
        <v>1158</v>
      </c>
      <c r="D791" s="308">
        <v>2.4652999877929687</v>
      </c>
      <c r="E791" s="308">
        <v>11732</v>
      </c>
      <c r="F791" s="308">
        <v>3100</v>
      </c>
      <c r="G791" s="308">
        <v>3056</v>
      </c>
      <c r="H791" s="308">
        <v>4758.8529015095392</v>
      </c>
      <c r="I791" s="308">
        <v>1257.453460167028</v>
      </c>
      <c r="J791" s="308">
        <v>5635</v>
      </c>
      <c r="K791" s="308">
        <v>4095</v>
      </c>
      <c r="L791" s="308">
        <v>630</v>
      </c>
      <c r="M791" s="308">
        <v>735</v>
      </c>
      <c r="N791" s="309">
        <v>0.13043478260869565</v>
      </c>
      <c r="O791" s="308">
        <v>110</v>
      </c>
      <c r="P791" s="308">
        <v>15</v>
      </c>
      <c r="Q791" s="308">
        <v>125</v>
      </c>
      <c r="R791" s="309">
        <v>2.2182786157941437E-2</v>
      </c>
      <c r="S791" s="308">
        <v>0</v>
      </c>
      <c r="T791" s="308">
        <v>0</v>
      </c>
      <c r="U791" s="308">
        <v>50</v>
      </c>
      <c r="V791" s="152" t="s">
        <v>6</v>
      </c>
    </row>
    <row r="792" spans="1:22" x14ac:dyDescent="0.2">
      <c r="A792" s="308" t="s">
        <v>853</v>
      </c>
      <c r="B792" s="308" t="s">
        <v>1195</v>
      </c>
      <c r="C792" s="308" t="s">
        <v>1158</v>
      </c>
      <c r="D792" s="308">
        <v>0.84269996643066403</v>
      </c>
      <c r="E792" s="308">
        <v>4467</v>
      </c>
      <c r="F792" s="308">
        <v>1185</v>
      </c>
      <c r="G792" s="308">
        <v>1173</v>
      </c>
      <c r="H792" s="308">
        <v>5300.8190078853377</v>
      </c>
      <c r="I792" s="308">
        <v>1406.1944312388907</v>
      </c>
      <c r="J792" s="308">
        <v>2045</v>
      </c>
      <c r="K792" s="308">
        <v>1515</v>
      </c>
      <c r="L792" s="308">
        <v>165</v>
      </c>
      <c r="M792" s="308">
        <v>330</v>
      </c>
      <c r="N792" s="309">
        <v>0.16136919315403422</v>
      </c>
      <c r="O792" s="308">
        <v>15</v>
      </c>
      <c r="P792" s="308">
        <v>0</v>
      </c>
      <c r="Q792" s="308">
        <v>15</v>
      </c>
      <c r="R792" s="309">
        <v>7.3349633251833741E-3</v>
      </c>
      <c r="S792" s="308">
        <v>0</v>
      </c>
      <c r="T792" s="308">
        <v>0</v>
      </c>
      <c r="U792" s="308">
        <v>20</v>
      </c>
      <c r="V792" s="152" t="s">
        <v>6</v>
      </c>
    </row>
    <row r="793" spans="1:22" x14ac:dyDescent="0.2">
      <c r="A793" s="308" t="s">
        <v>854</v>
      </c>
      <c r="B793" s="308" t="s">
        <v>1195</v>
      </c>
      <c r="C793" s="308" t="s">
        <v>1158</v>
      </c>
      <c r="D793" s="308">
        <v>0.9008000183105469</v>
      </c>
      <c r="E793" s="308">
        <v>4952</v>
      </c>
      <c r="F793" s="308">
        <v>1362</v>
      </c>
      <c r="G793" s="308">
        <v>1325</v>
      </c>
      <c r="H793" s="308">
        <v>5497.3355898543286</v>
      </c>
      <c r="I793" s="308">
        <v>1511.9893120722122</v>
      </c>
      <c r="J793" s="308">
        <v>2505</v>
      </c>
      <c r="K793" s="308">
        <v>1870</v>
      </c>
      <c r="L793" s="308">
        <v>240</v>
      </c>
      <c r="M793" s="308">
        <v>350</v>
      </c>
      <c r="N793" s="309">
        <v>0.13972055888223553</v>
      </c>
      <c r="O793" s="308">
        <v>30</v>
      </c>
      <c r="P793" s="308">
        <v>10</v>
      </c>
      <c r="Q793" s="308">
        <v>40</v>
      </c>
      <c r="R793" s="309">
        <v>1.5968063872255488E-2</v>
      </c>
      <c r="S793" s="308">
        <v>0</v>
      </c>
      <c r="T793" s="308">
        <v>0</v>
      </c>
      <c r="U793" s="308">
        <v>0</v>
      </c>
      <c r="V793" s="152" t="s">
        <v>6</v>
      </c>
    </row>
    <row r="794" spans="1:22" x14ac:dyDescent="0.2">
      <c r="A794" s="308" t="s">
        <v>855</v>
      </c>
      <c r="B794" s="308" t="s">
        <v>1195</v>
      </c>
      <c r="C794" s="308" t="s">
        <v>1158</v>
      </c>
      <c r="D794" s="308">
        <v>1.5430000305175782</v>
      </c>
      <c r="E794" s="308">
        <v>6522</v>
      </c>
      <c r="F794" s="308">
        <v>1778</v>
      </c>
      <c r="G794" s="308">
        <v>1742</v>
      </c>
      <c r="H794" s="308">
        <v>4226.8307653968641</v>
      </c>
      <c r="I794" s="308">
        <v>1152.3006901066583</v>
      </c>
      <c r="J794" s="308">
        <v>3305</v>
      </c>
      <c r="K794" s="308">
        <v>2450</v>
      </c>
      <c r="L794" s="308">
        <v>365</v>
      </c>
      <c r="M794" s="308">
        <v>365</v>
      </c>
      <c r="N794" s="309">
        <v>0.11043872919818457</v>
      </c>
      <c r="O794" s="308">
        <v>65</v>
      </c>
      <c r="P794" s="308">
        <v>30</v>
      </c>
      <c r="Q794" s="308">
        <v>95</v>
      </c>
      <c r="R794" s="309">
        <v>2.8744326777609682E-2</v>
      </c>
      <c r="S794" s="308">
        <v>0</v>
      </c>
      <c r="T794" s="308">
        <v>10</v>
      </c>
      <c r="U794" s="308">
        <v>15</v>
      </c>
      <c r="V794" s="152" t="s">
        <v>6</v>
      </c>
    </row>
    <row r="795" spans="1:22" x14ac:dyDescent="0.2">
      <c r="A795" s="308" t="s">
        <v>856</v>
      </c>
      <c r="B795" s="308" t="s">
        <v>1195</v>
      </c>
      <c r="C795" s="308" t="s">
        <v>1158</v>
      </c>
      <c r="D795" s="308">
        <v>0.78300003051757816</v>
      </c>
      <c r="E795" s="308">
        <v>5527</v>
      </c>
      <c r="F795" s="308">
        <v>1607</v>
      </c>
      <c r="G795" s="308">
        <v>1552</v>
      </c>
      <c r="H795" s="308">
        <v>7058.7481284599007</v>
      </c>
      <c r="I795" s="308">
        <v>2052.3626275438864</v>
      </c>
      <c r="J795" s="308">
        <v>2805</v>
      </c>
      <c r="K795" s="308">
        <v>2035</v>
      </c>
      <c r="L795" s="308">
        <v>275</v>
      </c>
      <c r="M795" s="308">
        <v>440</v>
      </c>
      <c r="N795" s="309">
        <v>0.15686274509803921</v>
      </c>
      <c r="O795" s="308">
        <v>40</v>
      </c>
      <c r="P795" s="308">
        <v>10</v>
      </c>
      <c r="Q795" s="308">
        <v>50</v>
      </c>
      <c r="R795" s="309">
        <v>1.7825311942959002E-2</v>
      </c>
      <c r="S795" s="308">
        <v>0</v>
      </c>
      <c r="T795" s="308">
        <v>0</v>
      </c>
      <c r="U795" s="308">
        <v>0</v>
      </c>
      <c r="V795" s="152" t="s">
        <v>6</v>
      </c>
    </row>
    <row r="796" spans="1:22" x14ac:dyDescent="0.2">
      <c r="A796" s="308" t="s">
        <v>857</v>
      </c>
      <c r="B796" s="308" t="s">
        <v>1195</v>
      </c>
      <c r="C796" s="308" t="s">
        <v>1158</v>
      </c>
      <c r="D796" s="308">
        <v>3.3029998779296874</v>
      </c>
      <c r="E796" s="308">
        <v>6071</v>
      </c>
      <c r="F796" s="308">
        <v>1742</v>
      </c>
      <c r="G796" s="308">
        <v>1708</v>
      </c>
      <c r="H796" s="308">
        <v>1838.026104864796</v>
      </c>
      <c r="I796" s="308">
        <v>527.39935343015554</v>
      </c>
      <c r="J796" s="308">
        <v>3150</v>
      </c>
      <c r="K796" s="308">
        <v>2430</v>
      </c>
      <c r="L796" s="308">
        <v>290</v>
      </c>
      <c r="M796" s="308">
        <v>330</v>
      </c>
      <c r="N796" s="309">
        <v>0.10476190476190476</v>
      </c>
      <c r="O796" s="308">
        <v>80</v>
      </c>
      <c r="P796" s="308">
        <v>0</v>
      </c>
      <c r="Q796" s="308">
        <v>80</v>
      </c>
      <c r="R796" s="309">
        <v>2.5396825396825397E-2</v>
      </c>
      <c r="S796" s="308">
        <v>0</v>
      </c>
      <c r="T796" s="308">
        <v>0</v>
      </c>
      <c r="U796" s="308">
        <v>15</v>
      </c>
      <c r="V796" s="152" t="s">
        <v>6</v>
      </c>
    </row>
    <row r="797" spans="1:22" x14ac:dyDescent="0.2">
      <c r="A797" s="308" t="s">
        <v>858</v>
      </c>
      <c r="B797" s="308" t="s">
        <v>1195</v>
      </c>
      <c r="C797" s="308" t="s">
        <v>1158</v>
      </c>
      <c r="D797" s="308">
        <v>1.4052000427246094</v>
      </c>
      <c r="E797" s="308">
        <v>4279</v>
      </c>
      <c r="F797" s="308">
        <v>1526</v>
      </c>
      <c r="G797" s="308">
        <v>1429</v>
      </c>
      <c r="H797" s="308">
        <v>3045.1180400644189</v>
      </c>
      <c r="I797" s="308">
        <v>1085.9663774569533</v>
      </c>
      <c r="J797" s="308">
        <v>1895</v>
      </c>
      <c r="K797" s="308">
        <v>1335</v>
      </c>
      <c r="L797" s="308">
        <v>235</v>
      </c>
      <c r="M797" s="308">
        <v>235</v>
      </c>
      <c r="N797" s="309">
        <v>0.12401055408970976</v>
      </c>
      <c r="O797" s="308">
        <v>70</v>
      </c>
      <c r="P797" s="308">
        <v>0</v>
      </c>
      <c r="Q797" s="308">
        <v>70</v>
      </c>
      <c r="R797" s="309">
        <v>3.6939313984168866E-2</v>
      </c>
      <c r="S797" s="308">
        <v>0</v>
      </c>
      <c r="T797" s="308">
        <v>0</v>
      </c>
      <c r="U797" s="308">
        <v>20</v>
      </c>
      <c r="V797" s="152" t="s">
        <v>6</v>
      </c>
    </row>
    <row r="798" spans="1:22" x14ac:dyDescent="0.2">
      <c r="A798" s="308" t="s">
        <v>859</v>
      </c>
      <c r="B798" s="308" t="s">
        <v>1195</v>
      </c>
      <c r="C798" s="308" t="s">
        <v>1158</v>
      </c>
      <c r="D798" s="308">
        <v>1.4342999267578125</v>
      </c>
      <c r="E798" s="308">
        <v>6743</v>
      </c>
      <c r="F798" s="308">
        <v>1742</v>
      </c>
      <c r="G798" s="308">
        <v>1696</v>
      </c>
      <c r="H798" s="308">
        <v>4701.2482356060136</v>
      </c>
      <c r="I798" s="308">
        <v>1214.5297977792786</v>
      </c>
      <c r="J798" s="308">
        <v>3025</v>
      </c>
      <c r="K798" s="308">
        <v>2180</v>
      </c>
      <c r="L798" s="308">
        <v>410</v>
      </c>
      <c r="M798" s="308">
        <v>355</v>
      </c>
      <c r="N798" s="309">
        <v>0.11735537190082644</v>
      </c>
      <c r="O798" s="308">
        <v>75</v>
      </c>
      <c r="P798" s="308">
        <v>0</v>
      </c>
      <c r="Q798" s="308">
        <v>75</v>
      </c>
      <c r="R798" s="309">
        <v>2.4793388429752067E-2</v>
      </c>
      <c r="S798" s="308">
        <v>0</v>
      </c>
      <c r="T798" s="308">
        <v>10</v>
      </c>
      <c r="U798" s="308">
        <v>10</v>
      </c>
      <c r="V798" s="152" t="s">
        <v>6</v>
      </c>
    </row>
    <row r="799" spans="1:22" x14ac:dyDescent="0.2">
      <c r="A799" s="308" t="s">
        <v>860</v>
      </c>
      <c r="B799" s="308" t="s">
        <v>1195</v>
      </c>
      <c r="C799" s="308" t="s">
        <v>1158</v>
      </c>
      <c r="D799" s="308">
        <v>4.614599914550781</v>
      </c>
      <c r="E799" s="308">
        <v>5417</v>
      </c>
      <c r="F799" s="308">
        <v>1463</v>
      </c>
      <c r="G799" s="308">
        <v>1423</v>
      </c>
      <c r="H799" s="308">
        <v>1173.8829151621762</v>
      </c>
      <c r="I799" s="308">
        <v>317.03723553300051</v>
      </c>
      <c r="J799" s="308">
        <v>2710</v>
      </c>
      <c r="K799" s="308">
        <v>2020</v>
      </c>
      <c r="L799" s="308">
        <v>220</v>
      </c>
      <c r="M799" s="308">
        <v>410</v>
      </c>
      <c r="N799" s="309">
        <v>0.15129151291512916</v>
      </c>
      <c r="O799" s="308">
        <v>25</v>
      </c>
      <c r="P799" s="308">
        <v>0</v>
      </c>
      <c r="Q799" s="308">
        <v>25</v>
      </c>
      <c r="R799" s="309">
        <v>9.2250922509225092E-3</v>
      </c>
      <c r="S799" s="308">
        <v>0</v>
      </c>
      <c r="T799" s="308">
        <v>0</v>
      </c>
      <c r="U799" s="308">
        <v>20</v>
      </c>
      <c r="V799" s="152" t="s">
        <v>6</v>
      </c>
    </row>
    <row r="800" spans="1:22" x14ac:dyDescent="0.2">
      <c r="A800" s="308" t="s">
        <v>861</v>
      </c>
      <c r="B800" s="308" t="s">
        <v>1195</v>
      </c>
      <c r="C800" s="308" t="s">
        <v>1158</v>
      </c>
      <c r="D800" s="308">
        <v>1.228499984741211</v>
      </c>
      <c r="E800" s="308">
        <v>6747</v>
      </c>
      <c r="F800" s="308">
        <v>2032</v>
      </c>
      <c r="G800" s="308">
        <v>1980</v>
      </c>
      <c r="H800" s="308">
        <v>5492.0635602785824</v>
      </c>
      <c r="I800" s="308">
        <v>1654.0496745940536</v>
      </c>
      <c r="J800" s="308">
        <v>3390</v>
      </c>
      <c r="K800" s="308">
        <v>2290</v>
      </c>
      <c r="L800" s="308">
        <v>340</v>
      </c>
      <c r="M800" s="308">
        <v>685</v>
      </c>
      <c r="N800" s="309">
        <v>0.20206489675516223</v>
      </c>
      <c r="O800" s="308">
        <v>60</v>
      </c>
      <c r="P800" s="308">
        <v>10</v>
      </c>
      <c r="Q800" s="308">
        <v>70</v>
      </c>
      <c r="R800" s="309">
        <v>2.0648967551622419E-2</v>
      </c>
      <c r="S800" s="308">
        <v>0</v>
      </c>
      <c r="T800" s="308">
        <v>0</v>
      </c>
      <c r="U800" s="308">
        <v>0</v>
      </c>
      <c r="V800" s="152" t="s">
        <v>6</v>
      </c>
    </row>
    <row r="801" spans="1:22" x14ac:dyDescent="0.2">
      <c r="A801" s="308" t="s">
        <v>862</v>
      </c>
      <c r="B801" s="308" t="s">
        <v>1195</v>
      </c>
      <c r="C801" s="308" t="s">
        <v>1158</v>
      </c>
      <c r="D801" s="308">
        <v>0.61580001831054687</v>
      </c>
      <c r="E801" s="308">
        <v>4543</v>
      </c>
      <c r="F801" s="308">
        <v>1664</v>
      </c>
      <c r="G801" s="308">
        <v>1600</v>
      </c>
      <c r="H801" s="308">
        <v>7377.3950388370613</v>
      </c>
      <c r="I801" s="308">
        <v>2702.1759508309201</v>
      </c>
      <c r="J801" s="308">
        <v>2040</v>
      </c>
      <c r="K801" s="308">
        <v>1455</v>
      </c>
      <c r="L801" s="308">
        <v>200</v>
      </c>
      <c r="M801" s="308">
        <v>315</v>
      </c>
      <c r="N801" s="309">
        <v>0.15441176470588236</v>
      </c>
      <c r="O801" s="308">
        <v>55</v>
      </c>
      <c r="P801" s="308">
        <v>0</v>
      </c>
      <c r="Q801" s="308">
        <v>55</v>
      </c>
      <c r="R801" s="309">
        <v>2.6960784313725492E-2</v>
      </c>
      <c r="S801" s="308">
        <v>0</v>
      </c>
      <c r="T801" s="308">
        <v>0</v>
      </c>
      <c r="U801" s="308">
        <v>0</v>
      </c>
      <c r="V801" s="152" t="s">
        <v>6</v>
      </c>
    </row>
    <row r="802" spans="1:22" x14ac:dyDescent="0.2">
      <c r="A802" s="308" t="s">
        <v>863</v>
      </c>
      <c r="B802" s="308" t="s">
        <v>1195</v>
      </c>
      <c r="C802" s="308" t="s">
        <v>1158</v>
      </c>
      <c r="D802" s="308">
        <v>0.81610000610351563</v>
      </c>
      <c r="E802" s="308">
        <v>6405</v>
      </c>
      <c r="F802" s="308">
        <v>2028</v>
      </c>
      <c r="G802" s="308">
        <v>1949</v>
      </c>
      <c r="H802" s="308">
        <v>7848.3028453593442</v>
      </c>
      <c r="I802" s="308">
        <v>2484.9895660247853</v>
      </c>
      <c r="J802" s="308">
        <v>2660</v>
      </c>
      <c r="K802" s="308">
        <v>2000</v>
      </c>
      <c r="L802" s="308">
        <v>315</v>
      </c>
      <c r="M802" s="308">
        <v>280</v>
      </c>
      <c r="N802" s="309">
        <v>0.10526315789473684</v>
      </c>
      <c r="O802" s="308">
        <v>25</v>
      </c>
      <c r="P802" s="308">
        <v>0</v>
      </c>
      <c r="Q802" s="308">
        <v>25</v>
      </c>
      <c r="R802" s="309">
        <v>9.3984962406015032E-3</v>
      </c>
      <c r="S802" s="308">
        <v>0</v>
      </c>
      <c r="T802" s="308">
        <v>0</v>
      </c>
      <c r="U802" s="308">
        <v>25</v>
      </c>
      <c r="V802" s="152" t="s">
        <v>6</v>
      </c>
    </row>
    <row r="803" spans="1:22" x14ac:dyDescent="0.2">
      <c r="A803" s="308" t="s">
        <v>864</v>
      </c>
      <c r="B803" s="308" t="s">
        <v>1195</v>
      </c>
      <c r="C803" s="308" t="s">
        <v>1158</v>
      </c>
      <c r="D803" s="308">
        <v>1.9314999389648437</v>
      </c>
      <c r="E803" s="308">
        <v>4295</v>
      </c>
      <c r="F803" s="308">
        <v>1109</v>
      </c>
      <c r="G803" s="308">
        <v>1076</v>
      </c>
      <c r="H803" s="308">
        <v>2223.6604378573452</v>
      </c>
      <c r="I803" s="308">
        <v>574.16517475757757</v>
      </c>
      <c r="J803" s="308">
        <v>1995</v>
      </c>
      <c r="K803" s="308">
        <v>1585</v>
      </c>
      <c r="L803" s="308">
        <v>185</v>
      </c>
      <c r="M803" s="308">
        <v>180</v>
      </c>
      <c r="N803" s="309">
        <v>9.0225563909774431E-2</v>
      </c>
      <c r="O803" s="308">
        <v>0</v>
      </c>
      <c r="P803" s="308">
        <v>10</v>
      </c>
      <c r="Q803" s="308">
        <v>10</v>
      </c>
      <c r="R803" s="309">
        <v>5.0125313283208017E-3</v>
      </c>
      <c r="S803" s="308">
        <v>0</v>
      </c>
      <c r="T803" s="308">
        <v>0</v>
      </c>
      <c r="U803" s="308">
        <v>25</v>
      </c>
      <c r="V803" s="152" t="s">
        <v>6</v>
      </c>
    </row>
    <row r="804" spans="1:22" x14ac:dyDescent="0.2">
      <c r="A804" s="308" t="s">
        <v>865</v>
      </c>
      <c r="B804" s="308" t="s">
        <v>1195</v>
      </c>
      <c r="C804" s="308" t="s">
        <v>1158</v>
      </c>
      <c r="D804" s="308">
        <v>2.5088999938964842</v>
      </c>
      <c r="E804" s="308">
        <v>6194</v>
      </c>
      <c r="F804" s="308">
        <v>1761</v>
      </c>
      <c r="G804" s="308">
        <v>1664</v>
      </c>
      <c r="H804" s="308">
        <v>2468.8110387294937</v>
      </c>
      <c r="I804" s="308">
        <v>701.90123332299629</v>
      </c>
      <c r="J804" s="308">
        <v>2950</v>
      </c>
      <c r="K804" s="308">
        <v>2245</v>
      </c>
      <c r="L804" s="308">
        <v>295</v>
      </c>
      <c r="M804" s="308">
        <v>305</v>
      </c>
      <c r="N804" s="309">
        <v>0.10338983050847457</v>
      </c>
      <c r="O804" s="308">
        <v>65</v>
      </c>
      <c r="P804" s="308">
        <v>15</v>
      </c>
      <c r="Q804" s="308">
        <v>80</v>
      </c>
      <c r="R804" s="309">
        <v>2.7118644067796609E-2</v>
      </c>
      <c r="S804" s="308">
        <v>0</v>
      </c>
      <c r="T804" s="308">
        <v>0</v>
      </c>
      <c r="U804" s="308">
        <v>20</v>
      </c>
      <c r="V804" s="152" t="s">
        <v>6</v>
      </c>
    </row>
    <row r="805" spans="1:22" x14ac:dyDescent="0.2">
      <c r="A805" s="308" t="s">
        <v>866</v>
      </c>
      <c r="B805" s="308" t="s">
        <v>1195</v>
      </c>
      <c r="C805" s="308" t="s">
        <v>1158</v>
      </c>
      <c r="D805" s="308">
        <v>3.3373999023437499</v>
      </c>
      <c r="E805" s="308">
        <v>5953</v>
      </c>
      <c r="F805" s="308">
        <v>1834</v>
      </c>
      <c r="G805" s="308">
        <v>1807</v>
      </c>
      <c r="H805" s="308">
        <v>1783.7239090884484</v>
      </c>
      <c r="I805" s="308">
        <v>549.52958999970008</v>
      </c>
      <c r="J805" s="308">
        <v>3180</v>
      </c>
      <c r="K805" s="308">
        <v>2405</v>
      </c>
      <c r="L805" s="308">
        <v>330</v>
      </c>
      <c r="M805" s="308">
        <v>365</v>
      </c>
      <c r="N805" s="309">
        <v>0.11477987421383648</v>
      </c>
      <c r="O805" s="308">
        <v>50</v>
      </c>
      <c r="P805" s="308">
        <v>0</v>
      </c>
      <c r="Q805" s="308">
        <v>50</v>
      </c>
      <c r="R805" s="309">
        <v>1.5723270440251572E-2</v>
      </c>
      <c r="S805" s="308">
        <v>0</v>
      </c>
      <c r="T805" s="308">
        <v>10</v>
      </c>
      <c r="U805" s="308">
        <v>15</v>
      </c>
      <c r="V805" s="152" t="s">
        <v>6</v>
      </c>
    </row>
    <row r="806" spans="1:22" x14ac:dyDescent="0.2">
      <c r="A806" s="308" t="s">
        <v>867</v>
      </c>
      <c r="B806" s="308" t="s">
        <v>1195</v>
      </c>
      <c r="C806" s="308" t="s">
        <v>1158</v>
      </c>
      <c r="D806" s="308">
        <v>15.033699951171876</v>
      </c>
      <c r="E806" s="308">
        <v>2903</v>
      </c>
      <c r="F806" s="308">
        <v>772</v>
      </c>
      <c r="G806" s="308">
        <v>752</v>
      </c>
      <c r="H806" s="308">
        <v>193.09950374350203</v>
      </c>
      <c r="I806" s="308">
        <v>51.351297585250968</v>
      </c>
      <c r="J806" s="308">
        <v>1430</v>
      </c>
      <c r="K806" s="308">
        <v>1075</v>
      </c>
      <c r="L806" s="308">
        <v>170</v>
      </c>
      <c r="M806" s="308">
        <v>175</v>
      </c>
      <c r="N806" s="309">
        <v>0.12237762237762238</v>
      </c>
      <c r="O806" s="308">
        <v>10</v>
      </c>
      <c r="P806" s="308">
        <v>10</v>
      </c>
      <c r="Q806" s="308">
        <v>20</v>
      </c>
      <c r="R806" s="309">
        <v>1.3986013986013986E-2</v>
      </c>
      <c r="S806" s="308">
        <v>0</v>
      </c>
      <c r="T806" s="308">
        <v>0</v>
      </c>
      <c r="U806" s="308">
        <v>0</v>
      </c>
      <c r="V806" s="152" t="s">
        <v>6</v>
      </c>
    </row>
    <row r="807" spans="1:22" x14ac:dyDescent="0.2">
      <c r="A807" s="308" t="s">
        <v>868</v>
      </c>
      <c r="B807" s="308" t="s">
        <v>1195</v>
      </c>
      <c r="C807" s="308" t="s">
        <v>1158</v>
      </c>
      <c r="D807" s="308">
        <v>1.3605999755859375</v>
      </c>
      <c r="E807" s="308">
        <v>7474</v>
      </c>
      <c r="F807" s="308">
        <v>1732</v>
      </c>
      <c r="G807" s="308">
        <v>1655</v>
      </c>
      <c r="H807" s="308">
        <v>5493.1648788111652</v>
      </c>
      <c r="I807" s="308">
        <v>1272.9678311614848</v>
      </c>
      <c r="J807" s="308">
        <v>3435</v>
      </c>
      <c r="K807" s="308">
        <v>2585</v>
      </c>
      <c r="L807" s="308">
        <v>460</v>
      </c>
      <c r="M807" s="308">
        <v>255</v>
      </c>
      <c r="N807" s="309">
        <v>7.4235807860262015E-2</v>
      </c>
      <c r="O807" s="308">
        <v>75</v>
      </c>
      <c r="P807" s="308">
        <v>0</v>
      </c>
      <c r="Q807" s="308">
        <v>75</v>
      </c>
      <c r="R807" s="309">
        <v>2.1834061135371178E-2</v>
      </c>
      <c r="S807" s="308">
        <v>0</v>
      </c>
      <c r="T807" s="308">
        <v>10</v>
      </c>
      <c r="U807" s="308">
        <v>50</v>
      </c>
      <c r="V807" s="152" t="s">
        <v>6</v>
      </c>
    </row>
    <row r="808" spans="1:22" x14ac:dyDescent="0.2">
      <c r="A808" s="308" t="s">
        <v>869</v>
      </c>
      <c r="B808" s="308" t="s">
        <v>1195</v>
      </c>
      <c r="C808" s="308" t="s">
        <v>1158</v>
      </c>
      <c r="D808" s="308">
        <v>8.5314001464843745</v>
      </c>
      <c r="E808" s="308">
        <v>5235</v>
      </c>
      <c r="F808" s="308">
        <v>1554</v>
      </c>
      <c r="G808" s="308">
        <v>1482</v>
      </c>
      <c r="H808" s="308">
        <v>613.61557424513046</v>
      </c>
      <c r="I808" s="308">
        <v>182.15064037763759</v>
      </c>
      <c r="J808" s="308">
        <v>2855</v>
      </c>
      <c r="K808" s="308">
        <v>2245</v>
      </c>
      <c r="L808" s="308">
        <v>260</v>
      </c>
      <c r="M808" s="308">
        <v>285</v>
      </c>
      <c r="N808" s="309">
        <v>9.982486865148861E-2</v>
      </c>
      <c r="O808" s="308">
        <v>25</v>
      </c>
      <c r="P808" s="308">
        <v>10</v>
      </c>
      <c r="Q808" s="308">
        <v>35</v>
      </c>
      <c r="R808" s="309">
        <v>1.2259194395796848E-2</v>
      </c>
      <c r="S808" s="308">
        <v>0</v>
      </c>
      <c r="T808" s="308">
        <v>0</v>
      </c>
      <c r="U808" s="308">
        <v>35</v>
      </c>
      <c r="V808" s="152" t="s">
        <v>6</v>
      </c>
    </row>
    <row r="809" spans="1:22" x14ac:dyDescent="0.2">
      <c r="A809" s="308" t="s">
        <v>870</v>
      </c>
      <c r="B809" s="308" t="s">
        <v>1195</v>
      </c>
      <c r="C809" s="308" t="s">
        <v>1158</v>
      </c>
      <c r="D809" s="308">
        <v>3.5705999755859374</v>
      </c>
      <c r="E809" s="308">
        <v>8583</v>
      </c>
      <c r="F809" s="308">
        <v>2344</v>
      </c>
      <c r="G809" s="308">
        <v>2256</v>
      </c>
      <c r="H809" s="308">
        <v>2403.7976974980302</v>
      </c>
      <c r="I809" s="308">
        <v>656.47230606261019</v>
      </c>
      <c r="J809" s="308">
        <v>4220</v>
      </c>
      <c r="K809" s="308">
        <v>3225</v>
      </c>
      <c r="L809" s="308">
        <v>435</v>
      </c>
      <c r="M809" s="308">
        <v>460</v>
      </c>
      <c r="N809" s="309">
        <v>0.10900473933649289</v>
      </c>
      <c r="O809" s="308">
        <v>60</v>
      </c>
      <c r="P809" s="308">
        <v>10</v>
      </c>
      <c r="Q809" s="308">
        <v>70</v>
      </c>
      <c r="R809" s="309">
        <v>1.6587677725118485E-2</v>
      </c>
      <c r="S809" s="308">
        <v>0</v>
      </c>
      <c r="T809" s="308">
        <v>15</v>
      </c>
      <c r="U809" s="308">
        <v>25</v>
      </c>
      <c r="V809" s="152" t="s">
        <v>6</v>
      </c>
    </row>
    <row r="810" spans="1:22" x14ac:dyDescent="0.2">
      <c r="A810" s="308" t="s">
        <v>871</v>
      </c>
      <c r="B810" s="308" t="s">
        <v>1195</v>
      </c>
      <c r="C810" s="308" t="s">
        <v>1158</v>
      </c>
      <c r="D810" s="308">
        <v>6.1180999755859373</v>
      </c>
      <c r="E810" s="308">
        <v>6698</v>
      </c>
      <c r="F810" s="308">
        <v>2025</v>
      </c>
      <c r="G810" s="308">
        <v>1978</v>
      </c>
      <c r="H810" s="308">
        <v>1094.7843328366869</v>
      </c>
      <c r="I810" s="308">
        <v>330.98511107708134</v>
      </c>
      <c r="J810" s="308">
        <v>3295</v>
      </c>
      <c r="K810" s="308">
        <v>2835</v>
      </c>
      <c r="L810" s="308">
        <v>125</v>
      </c>
      <c r="M810" s="308">
        <v>300</v>
      </c>
      <c r="N810" s="309">
        <v>9.1047040971168433E-2</v>
      </c>
      <c r="O810" s="308">
        <v>20</v>
      </c>
      <c r="P810" s="308">
        <v>0</v>
      </c>
      <c r="Q810" s="308">
        <v>20</v>
      </c>
      <c r="R810" s="309">
        <v>6.0698027314112293E-3</v>
      </c>
      <c r="S810" s="308">
        <v>0</v>
      </c>
      <c r="T810" s="308">
        <v>0</v>
      </c>
      <c r="U810" s="308">
        <v>15</v>
      </c>
      <c r="V810" s="152" t="s">
        <v>6</v>
      </c>
    </row>
    <row r="811" spans="1:22" x14ac:dyDescent="0.2">
      <c r="A811" s="308" t="s">
        <v>872</v>
      </c>
      <c r="B811" s="308" t="s">
        <v>1195</v>
      </c>
      <c r="C811" s="308" t="s">
        <v>1158</v>
      </c>
      <c r="D811" s="308">
        <v>3.6183999633789061</v>
      </c>
      <c r="E811" s="308">
        <v>5503</v>
      </c>
      <c r="F811" s="308">
        <v>1584</v>
      </c>
      <c r="G811" s="308">
        <v>1560</v>
      </c>
      <c r="H811" s="308">
        <v>1520.8379548128314</v>
      </c>
      <c r="I811" s="308">
        <v>437.7625514125977</v>
      </c>
      <c r="J811" s="308">
        <v>2770</v>
      </c>
      <c r="K811" s="308">
        <v>2280</v>
      </c>
      <c r="L811" s="308">
        <v>190</v>
      </c>
      <c r="M811" s="308">
        <v>245</v>
      </c>
      <c r="N811" s="309">
        <v>8.8447653429602882E-2</v>
      </c>
      <c r="O811" s="308">
        <v>15</v>
      </c>
      <c r="P811" s="308">
        <v>35</v>
      </c>
      <c r="Q811" s="308">
        <v>50</v>
      </c>
      <c r="R811" s="309">
        <v>1.8050541516245487E-2</v>
      </c>
      <c r="S811" s="308">
        <v>0</v>
      </c>
      <c r="T811" s="308">
        <v>0</v>
      </c>
      <c r="U811" s="308">
        <v>15</v>
      </c>
      <c r="V811" s="152" t="s">
        <v>6</v>
      </c>
    </row>
    <row r="812" spans="1:22" x14ac:dyDescent="0.2">
      <c r="A812" s="312" t="s">
        <v>873</v>
      </c>
      <c r="B812" s="312" t="s">
        <v>1195</v>
      </c>
      <c r="C812" s="312" t="s">
        <v>1158</v>
      </c>
      <c r="D812" s="312">
        <v>55.688500976562501</v>
      </c>
      <c r="E812" s="312">
        <v>6609</v>
      </c>
      <c r="F812" s="312">
        <v>1792</v>
      </c>
      <c r="G812" s="312">
        <v>1741</v>
      </c>
      <c r="H812" s="312">
        <v>118.67800145637814</v>
      </c>
      <c r="I812" s="312">
        <v>32.178995099081497</v>
      </c>
      <c r="J812" s="312">
        <v>3190</v>
      </c>
      <c r="K812" s="312">
        <v>2355</v>
      </c>
      <c r="L812" s="312">
        <v>390</v>
      </c>
      <c r="M812" s="312">
        <v>365</v>
      </c>
      <c r="N812" s="313">
        <v>0.11442006269592477</v>
      </c>
      <c r="O812" s="312">
        <v>40</v>
      </c>
      <c r="P812" s="312">
        <v>0</v>
      </c>
      <c r="Q812" s="312">
        <v>40</v>
      </c>
      <c r="R812" s="313">
        <v>1.2539184952978056E-2</v>
      </c>
      <c r="S812" s="312">
        <v>0</v>
      </c>
      <c r="T812" s="312">
        <v>10</v>
      </c>
      <c r="U812" s="312">
        <v>30</v>
      </c>
      <c r="V812" s="251" t="s">
        <v>1067</v>
      </c>
    </row>
    <row r="813" spans="1:22" x14ac:dyDescent="0.2">
      <c r="A813" s="308" t="s">
        <v>874</v>
      </c>
      <c r="B813" s="308" t="s">
        <v>1195</v>
      </c>
      <c r="C813" s="308" t="s">
        <v>1158</v>
      </c>
      <c r="D813" s="308">
        <v>1.1390000152587891</v>
      </c>
      <c r="E813" s="308">
        <v>5067</v>
      </c>
      <c r="F813" s="308">
        <v>1215</v>
      </c>
      <c r="G813" s="308">
        <v>1199</v>
      </c>
      <c r="H813" s="308">
        <v>4448.63909755852</v>
      </c>
      <c r="I813" s="308">
        <v>1066.7251832511549</v>
      </c>
      <c r="J813" s="308">
        <v>2405</v>
      </c>
      <c r="K813" s="308">
        <v>1775</v>
      </c>
      <c r="L813" s="308">
        <v>270</v>
      </c>
      <c r="M813" s="308">
        <v>305</v>
      </c>
      <c r="N813" s="309">
        <v>0.12681912681912683</v>
      </c>
      <c r="O813" s="308">
        <v>30</v>
      </c>
      <c r="P813" s="308">
        <v>10</v>
      </c>
      <c r="Q813" s="308">
        <v>40</v>
      </c>
      <c r="R813" s="309">
        <v>1.6632016632016633E-2</v>
      </c>
      <c r="S813" s="308">
        <v>0</v>
      </c>
      <c r="T813" s="308">
        <v>0</v>
      </c>
      <c r="U813" s="308">
        <v>20</v>
      </c>
      <c r="V813" s="152" t="s">
        <v>6</v>
      </c>
    </row>
    <row r="814" spans="1:22" x14ac:dyDescent="0.2">
      <c r="A814" s="308" t="s">
        <v>875</v>
      </c>
      <c r="B814" s="308" t="s">
        <v>1195</v>
      </c>
      <c r="C814" s="308" t="s">
        <v>1158</v>
      </c>
      <c r="D814" s="308">
        <v>0.72860000610351561</v>
      </c>
      <c r="E814" s="308">
        <v>4049</v>
      </c>
      <c r="F814" s="308">
        <v>1166</v>
      </c>
      <c r="G814" s="308">
        <v>1139</v>
      </c>
      <c r="H814" s="308">
        <v>5557.2330031311303</v>
      </c>
      <c r="I814" s="308">
        <v>1600.3293854410715</v>
      </c>
      <c r="J814" s="308">
        <v>1980</v>
      </c>
      <c r="K814" s="308">
        <v>1385</v>
      </c>
      <c r="L814" s="308">
        <v>225</v>
      </c>
      <c r="M814" s="308">
        <v>355</v>
      </c>
      <c r="N814" s="309">
        <v>0.17929292929292928</v>
      </c>
      <c r="O814" s="308">
        <v>10</v>
      </c>
      <c r="P814" s="308">
        <v>0</v>
      </c>
      <c r="Q814" s="308">
        <v>10</v>
      </c>
      <c r="R814" s="309">
        <v>5.0505050505050509E-3</v>
      </c>
      <c r="S814" s="308">
        <v>0</v>
      </c>
      <c r="T814" s="308">
        <v>0</v>
      </c>
      <c r="U814" s="308">
        <v>0</v>
      </c>
      <c r="V814" s="152" t="s">
        <v>6</v>
      </c>
    </row>
    <row r="815" spans="1:22" x14ac:dyDescent="0.2">
      <c r="A815" s="308" t="s">
        <v>876</v>
      </c>
      <c r="B815" s="308" t="s">
        <v>1195</v>
      </c>
      <c r="C815" s="308" t="s">
        <v>1158</v>
      </c>
      <c r="D815" s="308">
        <v>0.98580001831054687</v>
      </c>
      <c r="E815" s="308">
        <v>3797</v>
      </c>
      <c r="F815" s="308">
        <v>1267</v>
      </c>
      <c r="G815" s="308">
        <v>1197</v>
      </c>
      <c r="H815" s="308">
        <v>3851.6939840468422</v>
      </c>
      <c r="I815" s="308">
        <v>1285.2505340498681</v>
      </c>
      <c r="J815" s="308">
        <v>1755</v>
      </c>
      <c r="K815" s="308">
        <v>1230</v>
      </c>
      <c r="L815" s="308">
        <v>175</v>
      </c>
      <c r="M815" s="308">
        <v>270</v>
      </c>
      <c r="N815" s="309">
        <v>0.15384615384615385</v>
      </c>
      <c r="O815" s="308">
        <v>60</v>
      </c>
      <c r="P815" s="308">
        <v>10</v>
      </c>
      <c r="Q815" s="308">
        <v>70</v>
      </c>
      <c r="R815" s="309">
        <v>3.9886039886039885E-2</v>
      </c>
      <c r="S815" s="308">
        <v>0</v>
      </c>
      <c r="T815" s="308">
        <v>0</v>
      </c>
      <c r="U815" s="308">
        <v>0</v>
      </c>
      <c r="V815" s="152" t="s">
        <v>6</v>
      </c>
    </row>
    <row r="816" spans="1:22" x14ac:dyDescent="0.2">
      <c r="A816" s="308" t="s">
        <v>877</v>
      </c>
      <c r="B816" s="308" t="s">
        <v>1195</v>
      </c>
      <c r="C816" s="308" t="s">
        <v>1158</v>
      </c>
      <c r="D816" s="308">
        <v>0.78959999084472654</v>
      </c>
      <c r="E816" s="308">
        <v>4798</v>
      </c>
      <c r="F816" s="308">
        <v>1475</v>
      </c>
      <c r="G816" s="308">
        <v>1411</v>
      </c>
      <c r="H816" s="308">
        <v>6076.4944980141445</v>
      </c>
      <c r="I816" s="308">
        <v>1868.0344694812138</v>
      </c>
      <c r="J816" s="308">
        <v>2005</v>
      </c>
      <c r="K816" s="308">
        <v>1305</v>
      </c>
      <c r="L816" s="308">
        <v>225</v>
      </c>
      <c r="M816" s="308">
        <v>385</v>
      </c>
      <c r="N816" s="309">
        <v>0.19201995012468828</v>
      </c>
      <c r="O816" s="308">
        <v>60</v>
      </c>
      <c r="P816" s="308">
        <v>10</v>
      </c>
      <c r="Q816" s="308">
        <v>70</v>
      </c>
      <c r="R816" s="309">
        <v>3.4912718204488775E-2</v>
      </c>
      <c r="S816" s="308">
        <v>10</v>
      </c>
      <c r="T816" s="308">
        <v>10</v>
      </c>
      <c r="U816" s="308">
        <v>10</v>
      </c>
      <c r="V816" s="152" t="s">
        <v>6</v>
      </c>
    </row>
    <row r="817" spans="1:22" x14ac:dyDescent="0.2">
      <c r="A817" s="308" t="s">
        <v>878</v>
      </c>
      <c r="B817" s="308" t="s">
        <v>1195</v>
      </c>
      <c r="C817" s="308" t="s">
        <v>1158</v>
      </c>
      <c r="D817" s="308">
        <v>0.84550003051757816</v>
      </c>
      <c r="E817" s="308">
        <v>5130</v>
      </c>
      <c r="F817" s="308">
        <v>1560</v>
      </c>
      <c r="G817" s="308">
        <v>1488</v>
      </c>
      <c r="H817" s="308">
        <v>6067.415511339057</v>
      </c>
      <c r="I817" s="308">
        <v>1845.0620268399473</v>
      </c>
      <c r="J817" s="308">
        <v>2315</v>
      </c>
      <c r="K817" s="308">
        <v>1430</v>
      </c>
      <c r="L817" s="308">
        <v>225</v>
      </c>
      <c r="M817" s="308">
        <v>575</v>
      </c>
      <c r="N817" s="309">
        <v>0.24838012958963282</v>
      </c>
      <c r="O817" s="308">
        <v>45</v>
      </c>
      <c r="P817" s="308">
        <v>10</v>
      </c>
      <c r="Q817" s="308">
        <v>55</v>
      </c>
      <c r="R817" s="309">
        <v>2.3758099352051837E-2</v>
      </c>
      <c r="S817" s="308">
        <v>0</v>
      </c>
      <c r="T817" s="308">
        <v>15</v>
      </c>
      <c r="U817" s="308">
        <v>20</v>
      </c>
      <c r="V817" s="152" t="s">
        <v>6</v>
      </c>
    </row>
    <row r="818" spans="1:22" x14ac:dyDescent="0.2">
      <c r="A818" s="308" t="s">
        <v>879</v>
      </c>
      <c r="B818" s="308" t="s">
        <v>1195</v>
      </c>
      <c r="C818" s="308" t="s">
        <v>1158</v>
      </c>
      <c r="D818" s="308">
        <v>0.39080001831054689</v>
      </c>
      <c r="E818" s="308">
        <v>3243</v>
      </c>
      <c r="F818" s="308">
        <v>1023</v>
      </c>
      <c r="G818" s="308">
        <v>984</v>
      </c>
      <c r="H818" s="308">
        <v>8298.3619448629852</v>
      </c>
      <c r="I818" s="308">
        <v>2617.7071444942439</v>
      </c>
      <c r="J818" s="308">
        <v>1380</v>
      </c>
      <c r="K818" s="308">
        <v>860</v>
      </c>
      <c r="L818" s="308">
        <v>185</v>
      </c>
      <c r="M818" s="308">
        <v>260</v>
      </c>
      <c r="N818" s="309">
        <v>0.18840579710144928</v>
      </c>
      <c r="O818" s="308">
        <v>65</v>
      </c>
      <c r="P818" s="308">
        <v>0</v>
      </c>
      <c r="Q818" s="308">
        <v>65</v>
      </c>
      <c r="R818" s="309">
        <v>4.710144927536232E-2</v>
      </c>
      <c r="S818" s="308">
        <v>0</v>
      </c>
      <c r="T818" s="308">
        <v>10</v>
      </c>
      <c r="U818" s="308">
        <v>10</v>
      </c>
      <c r="V818" s="152" t="s">
        <v>6</v>
      </c>
    </row>
    <row r="819" spans="1:22" x14ac:dyDescent="0.2">
      <c r="A819" s="308" t="s">
        <v>880</v>
      </c>
      <c r="B819" s="308" t="s">
        <v>1195</v>
      </c>
      <c r="C819" s="308" t="s">
        <v>1158</v>
      </c>
      <c r="D819" s="308">
        <v>0.66830001831054686</v>
      </c>
      <c r="E819" s="308">
        <v>3895</v>
      </c>
      <c r="F819" s="308">
        <v>1204</v>
      </c>
      <c r="G819" s="308">
        <v>1152</v>
      </c>
      <c r="H819" s="308">
        <v>5828.2206992100728</v>
      </c>
      <c r="I819" s="308">
        <v>1801.5860646595449</v>
      </c>
      <c r="J819" s="308">
        <v>1860</v>
      </c>
      <c r="K819" s="308">
        <v>1240</v>
      </c>
      <c r="L819" s="308">
        <v>145</v>
      </c>
      <c r="M819" s="308">
        <v>415</v>
      </c>
      <c r="N819" s="309">
        <v>0.22311827956989247</v>
      </c>
      <c r="O819" s="308">
        <v>65</v>
      </c>
      <c r="P819" s="308">
        <v>0</v>
      </c>
      <c r="Q819" s="308">
        <v>65</v>
      </c>
      <c r="R819" s="309">
        <v>3.4946236559139782E-2</v>
      </c>
      <c r="S819" s="308">
        <v>0</v>
      </c>
      <c r="T819" s="308">
        <v>0</v>
      </c>
      <c r="U819" s="308">
        <v>0</v>
      </c>
      <c r="V819" s="152" t="s">
        <v>6</v>
      </c>
    </row>
    <row r="820" spans="1:22" x14ac:dyDescent="0.2">
      <c r="A820" s="308" t="s">
        <v>881</v>
      </c>
      <c r="B820" s="308" t="s">
        <v>1195</v>
      </c>
      <c r="C820" s="308" t="s">
        <v>1158</v>
      </c>
      <c r="D820" s="308">
        <v>1.3286999511718749</v>
      </c>
      <c r="E820" s="308">
        <v>6793</v>
      </c>
      <c r="F820" s="308">
        <v>1866</v>
      </c>
      <c r="G820" s="308">
        <v>1796</v>
      </c>
      <c r="H820" s="308">
        <v>5112.5161809547526</v>
      </c>
      <c r="I820" s="308">
        <v>1404.3802728781934</v>
      </c>
      <c r="J820" s="308">
        <v>3200</v>
      </c>
      <c r="K820" s="308">
        <v>2175</v>
      </c>
      <c r="L820" s="308">
        <v>360</v>
      </c>
      <c r="M820" s="308">
        <v>570</v>
      </c>
      <c r="N820" s="309">
        <v>0.17812500000000001</v>
      </c>
      <c r="O820" s="308">
        <v>45</v>
      </c>
      <c r="P820" s="308">
        <v>0</v>
      </c>
      <c r="Q820" s="308">
        <v>45</v>
      </c>
      <c r="R820" s="309">
        <v>1.40625E-2</v>
      </c>
      <c r="S820" s="308">
        <v>0</v>
      </c>
      <c r="T820" s="308">
        <v>0</v>
      </c>
      <c r="U820" s="308">
        <v>45</v>
      </c>
      <c r="V820" s="152" t="s">
        <v>6</v>
      </c>
    </row>
    <row r="821" spans="1:22" x14ac:dyDescent="0.2">
      <c r="A821" s="308" t="s">
        <v>882</v>
      </c>
      <c r="B821" s="308" t="s">
        <v>1195</v>
      </c>
      <c r="C821" s="308" t="s">
        <v>1158</v>
      </c>
      <c r="D821" s="308">
        <v>0.83389999389648439</v>
      </c>
      <c r="E821" s="308">
        <v>4421</v>
      </c>
      <c r="F821" s="308">
        <v>1245</v>
      </c>
      <c r="G821" s="308">
        <v>1197</v>
      </c>
      <c r="H821" s="308">
        <v>5301.5949542611434</v>
      </c>
      <c r="I821" s="308">
        <v>1492.9847812836742</v>
      </c>
      <c r="J821" s="308">
        <v>2185</v>
      </c>
      <c r="K821" s="308">
        <v>1550</v>
      </c>
      <c r="L821" s="308">
        <v>240</v>
      </c>
      <c r="M821" s="308">
        <v>325</v>
      </c>
      <c r="N821" s="309">
        <v>0.14874141876430205</v>
      </c>
      <c r="O821" s="308">
        <v>45</v>
      </c>
      <c r="P821" s="308">
        <v>10</v>
      </c>
      <c r="Q821" s="308">
        <v>55</v>
      </c>
      <c r="R821" s="309">
        <v>2.5171624713958809E-2</v>
      </c>
      <c r="S821" s="308">
        <v>0</v>
      </c>
      <c r="T821" s="308">
        <v>0</v>
      </c>
      <c r="U821" s="308">
        <v>15</v>
      </c>
      <c r="V821" s="152" t="s">
        <v>6</v>
      </c>
    </row>
    <row r="822" spans="1:22" x14ac:dyDescent="0.2">
      <c r="A822" s="308" t="s">
        <v>883</v>
      </c>
      <c r="B822" s="308" t="s">
        <v>1195</v>
      </c>
      <c r="C822" s="308" t="s">
        <v>1158</v>
      </c>
      <c r="D822" s="308">
        <v>0.69199996948242193</v>
      </c>
      <c r="E822" s="308">
        <v>4738</v>
      </c>
      <c r="F822" s="308">
        <v>1315</v>
      </c>
      <c r="G822" s="308">
        <v>1264</v>
      </c>
      <c r="H822" s="308">
        <v>6846.8211111971068</v>
      </c>
      <c r="I822" s="308">
        <v>1900.289101144828</v>
      </c>
      <c r="J822" s="308">
        <v>2230</v>
      </c>
      <c r="K822" s="308">
        <v>1360</v>
      </c>
      <c r="L822" s="308">
        <v>260</v>
      </c>
      <c r="M822" s="308">
        <v>525</v>
      </c>
      <c r="N822" s="309">
        <v>0.23542600896860988</v>
      </c>
      <c r="O822" s="308">
        <v>40</v>
      </c>
      <c r="P822" s="308">
        <v>0</v>
      </c>
      <c r="Q822" s="308">
        <v>40</v>
      </c>
      <c r="R822" s="309">
        <v>1.7937219730941704E-2</v>
      </c>
      <c r="S822" s="308">
        <v>0</v>
      </c>
      <c r="T822" s="308">
        <v>0</v>
      </c>
      <c r="U822" s="308">
        <v>35</v>
      </c>
      <c r="V822" s="152" t="s">
        <v>6</v>
      </c>
    </row>
    <row r="823" spans="1:22" x14ac:dyDescent="0.2">
      <c r="A823" s="308" t="s">
        <v>884</v>
      </c>
      <c r="B823" s="308" t="s">
        <v>1195</v>
      </c>
      <c r="C823" s="308" t="s">
        <v>1158</v>
      </c>
      <c r="D823" s="308">
        <v>1.5488000488281251</v>
      </c>
      <c r="E823" s="308">
        <v>5060</v>
      </c>
      <c r="F823" s="308">
        <v>2828</v>
      </c>
      <c r="G823" s="308">
        <v>2606</v>
      </c>
      <c r="H823" s="308">
        <v>3267.0453515471986</v>
      </c>
      <c r="I823" s="308">
        <v>1825.9296945010824</v>
      </c>
      <c r="J823" s="308">
        <v>2735</v>
      </c>
      <c r="K823" s="308">
        <v>1785</v>
      </c>
      <c r="L823" s="308">
        <v>110</v>
      </c>
      <c r="M823" s="308">
        <v>575</v>
      </c>
      <c r="N823" s="309">
        <v>0.21023765996343693</v>
      </c>
      <c r="O823" s="308">
        <v>220</v>
      </c>
      <c r="P823" s="308">
        <v>40</v>
      </c>
      <c r="Q823" s="308">
        <v>260</v>
      </c>
      <c r="R823" s="309">
        <v>9.5063985374771481E-2</v>
      </c>
      <c r="S823" s="308">
        <v>0</v>
      </c>
      <c r="T823" s="308">
        <v>0</v>
      </c>
      <c r="U823" s="308">
        <v>0</v>
      </c>
      <c r="V823" s="152" t="s">
        <v>6</v>
      </c>
    </row>
    <row r="824" spans="1:22" x14ac:dyDescent="0.2">
      <c r="A824" s="308" t="s">
        <v>885</v>
      </c>
      <c r="B824" s="308" t="s">
        <v>1195</v>
      </c>
      <c r="C824" s="308" t="s">
        <v>1158</v>
      </c>
      <c r="D824" s="308">
        <v>1.0941999816894532</v>
      </c>
      <c r="E824" s="308">
        <v>5026</v>
      </c>
      <c r="F824" s="308">
        <v>2643</v>
      </c>
      <c r="G824" s="308">
        <v>2473</v>
      </c>
      <c r="H824" s="308">
        <v>4593.3102578194321</v>
      </c>
      <c r="I824" s="308">
        <v>2415.4633926416154</v>
      </c>
      <c r="J824" s="308">
        <v>2730</v>
      </c>
      <c r="K824" s="308">
        <v>1770</v>
      </c>
      <c r="L824" s="308">
        <v>130</v>
      </c>
      <c r="M824" s="308">
        <v>675</v>
      </c>
      <c r="N824" s="309">
        <v>0.24725274725274726</v>
      </c>
      <c r="O824" s="308">
        <v>95</v>
      </c>
      <c r="P824" s="308">
        <v>35</v>
      </c>
      <c r="Q824" s="308">
        <v>130</v>
      </c>
      <c r="R824" s="309">
        <v>4.7619047619047616E-2</v>
      </c>
      <c r="S824" s="308">
        <v>10</v>
      </c>
      <c r="T824" s="308">
        <v>10</v>
      </c>
      <c r="U824" s="308">
        <v>15</v>
      </c>
      <c r="V824" s="152" t="s">
        <v>6</v>
      </c>
    </row>
    <row r="825" spans="1:22" x14ac:dyDescent="0.2">
      <c r="A825" s="308" t="s">
        <v>886</v>
      </c>
      <c r="B825" s="308" t="s">
        <v>1195</v>
      </c>
      <c r="C825" s="308" t="s">
        <v>1158</v>
      </c>
      <c r="D825" s="308">
        <v>7.5198999023437496</v>
      </c>
      <c r="E825" s="308">
        <v>4533</v>
      </c>
      <c r="F825" s="308">
        <v>1617</v>
      </c>
      <c r="G825" s="308">
        <v>1578</v>
      </c>
      <c r="H825" s="308">
        <v>602.80057698469977</v>
      </c>
      <c r="I825" s="308">
        <v>215.02945797137869</v>
      </c>
      <c r="J825" s="308">
        <v>2465</v>
      </c>
      <c r="K825" s="308">
        <v>1925</v>
      </c>
      <c r="L825" s="308">
        <v>155</v>
      </c>
      <c r="M825" s="308">
        <v>295</v>
      </c>
      <c r="N825" s="309">
        <v>0.11967545638945233</v>
      </c>
      <c r="O825" s="308">
        <v>65</v>
      </c>
      <c r="P825" s="308">
        <v>10</v>
      </c>
      <c r="Q825" s="308">
        <v>75</v>
      </c>
      <c r="R825" s="309">
        <v>3.0425963488843813E-2</v>
      </c>
      <c r="S825" s="308">
        <v>0</v>
      </c>
      <c r="T825" s="308">
        <v>10</v>
      </c>
      <c r="U825" s="308">
        <v>15</v>
      </c>
      <c r="V825" s="152" t="s">
        <v>6</v>
      </c>
    </row>
    <row r="826" spans="1:22" x14ac:dyDescent="0.2">
      <c r="A826" s="308" t="s">
        <v>887</v>
      </c>
      <c r="B826" s="308" t="s">
        <v>1195</v>
      </c>
      <c r="C826" s="308" t="s">
        <v>1158</v>
      </c>
      <c r="D826" s="308">
        <v>3.0222000122070312</v>
      </c>
      <c r="E826" s="308">
        <v>7356</v>
      </c>
      <c r="F826" s="308">
        <v>2962</v>
      </c>
      <c r="G826" s="308">
        <v>2855</v>
      </c>
      <c r="H826" s="308">
        <v>2433.9884753782762</v>
      </c>
      <c r="I826" s="308">
        <v>980.08073192909933</v>
      </c>
      <c r="J826" s="308">
        <v>3745</v>
      </c>
      <c r="K826" s="308">
        <v>2900</v>
      </c>
      <c r="L826" s="308">
        <v>235</v>
      </c>
      <c r="M826" s="308">
        <v>430</v>
      </c>
      <c r="N826" s="309">
        <v>0.11481975967957277</v>
      </c>
      <c r="O826" s="308">
        <v>135</v>
      </c>
      <c r="P826" s="308">
        <v>20</v>
      </c>
      <c r="Q826" s="308">
        <v>155</v>
      </c>
      <c r="R826" s="309">
        <v>4.1388518024032039E-2</v>
      </c>
      <c r="S826" s="308">
        <v>0</v>
      </c>
      <c r="T826" s="308">
        <v>10</v>
      </c>
      <c r="U826" s="308">
        <v>10</v>
      </c>
      <c r="V826" s="152" t="s">
        <v>6</v>
      </c>
    </row>
    <row r="827" spans="1:22" x14ac:dyDescent="0.2">
      <c r="A827" s="308" t="s">
        <v>888</v>
      </c>
      <c r="B827" s="308" t="s">
        <v>1195</v>
      </c>
      <c r="C827" s="308" t="s">
        <v>1158</v>
      </c>
      <c r="D827" s="308">
        <v>4.1447000122070312</v>
      </c>
      <c r="E827" s="308">
        <v>6293</v>
      </c>
      <c r="F827" s="308">
        <v>2155</v>
      </c>
      <c r="G827" s="308">
        <v>2095</v>
      </c>
      <c r="H827" s="308">
        <v>1518.3246028580511</v>
      </c>
      <c r="I827" s="308">
        <v>519.94112810409979</v>
      </c>
      <c r="J827" s="308">
        <v>3165</v>
      </c>
      <c r="K827" s="308">
        <v>2205</v>
      </c>
      <c r="L827" s="308">
        <v>375</v>
      </c>
      <c r="M827" s="308">
        <v>370</v>
      </c>
      <c r="N827" s="309">
        <v>0.11690363349131122</v>
      </c>
      <c r="O827" s="308">
        <v>130</v>
      </c>
      <c r="P827" s="308">
        <v>50</v>
      </c>
      <c r="Q827" s="308">
        <v>180</v>
      </c>
      <c r="R827" s="309">
        <v>5.6872037914691941E-2</v>
      </c>
      <c r="S827" s="308">
        <v>0</v>
      </c>
      <c r="T827" s="308">
        <v>15</v>
      </c>
      <c r="U827" s="308">
        <v>20</v>
      </c>
      <c r="V827" s="152" t="s">
        <v>6</v>
      </c>
    </row>
    <row r="828" spans="1:22" x14ac:dyDescent="0.2">
      <c r="A828" s="308" t="s">
        <v>889</v>
      </c>
      <c r="B828" s="308" t="s">
        <v>1195</v>
      </c>
      <c r="C828" s="308" t="s">
        <v>1158</v>
      </c>
      <c r="D828" s="308">
        <v>4.6548999023437503</v>
      </c>
      <c r="E828" s="308">
        <v>5099</v>
      </c>
      <c r="F828" s="308">
        <v>1767</v>
      </c>
      <c r="G828" s="308">
        <v>1709</v>
      </c>
      <c r="H828" s="308">
        <v>1095.404865190043</v>
      </c>
      <c r="I828" s="308">
        <v>379.59999937062287</v>
      </c>
      <c r="J828" s="308">
        <v>2280</v>
      </c>
      <c r="K828" s="308">
        <v>1600</v>
      </c>
      <c r="L828" s="308">
        <v>230</v>
      </c>
      <c r="M828" s="308">
        <v>365</v>
      </c>
      <c r="N828" s="309">
        <v>0.16008771929824561</v>
      </c>
      <c r="O828" s="308">
        <v>50</v>
      </c>
      <c r="P828" s="308">
        <v>25</v>
      </c>
      <c r="Q828" s="308">
        <v>75</v>
      </c>
      <c r="R828" s="309">
        <v>3.2894736842105261E-2</v>
      </c>
      <c r="S828" s="308">
        <v>0</v>
      </c>
      <c r="T828" s="308">
        <v>0</v>
      </c>
      <c r="U828" s="308">
        <v>10</v>
      </c>
      <c r="V828" s="152" t="s">
        <v>6</v>
      </c>
    </row>
    <row r="829" spans="1:22" x14ac:dyDescent="0.2">
      <c r="A829" s="308" t="s">
        <v>890</v>
      </c>
      <c r="B829" s="308" t="s">
        <v>1195</v>
      </c>
      <c r="C829" s="308" t="s">
        <v>1158</v>
      </c>
      <c r="D829" s="308">
        <v>6.8801000976562499</v>
      </c>
      <c r="E829" s="308">
        <v>7500</v>
      </c>
      <c r="F829" s="308">
        <v>2949</v>
      </c>
      <c r="G829" s="308">
        <v>2830</v>
      </c>
      <c r="H829" s="308">
        <v>1090.1004191138038</v>
      </c>
      <c r="I829" s="308">
        <v>428.62748479554762</v>
      </c>
      <c r="J829" s="308">
        <v>3705</v>
      </c>
      <c r="K829" s="308">
        <v>2345</v>
      </c>
      <c r="L829" s="308">
        <v>310</v>
      </c>
      <c r="M829" s="308">
        <v>760</v>
      </c>
      <c r="N829" s="309">
        <v>0.20512820512820512</v>
      </c>
      <c r="O829" s="308">
        <v>255</v>
      </c>
      <c r="P829" s="308">
        <v>0</v>
      </c>
      <c r="Q829" s="308">
        <v>255</v>
      </c>
      <c r="R829" s="309">
        <v>6.8825910931174086E-2</v>
      </c>
      <c r="S829" s="308">
        <v>0</v>
      </c>
      <c r="T829" s="308">
        <v>0</v>
      </c>
      <c r="U829" s="308">
        <v>30</v>
      </c>
      <c r="V829" s="152" t="s">
        <v>6</v>
      </c>
    </row>
    <row r="830" spans="1:22" x14ac:dyDescent="0.2">
      <c r="A830" s="308" t="s">
        <v>891</v>
      </c>
      <c r="B830" s="308" t="s">
        <v>1195</v>
      </c>
      <c r="C830" s="308" t="s">
        <v>1158</v>
      </c>
      <c r="D830" s="308">
        <v>2.0875999450683596</v>
      </c>
      <c r="E830" s="308">
        <v>6856</v>
      </c>
      <c r="F830" s="308">
        <v>2179</v>
      </c>
      <c r="G830" s="308">
        <v>2132</v>
      </c>
      <c r="H830" s="308">
        <v>3284.1541389174049</v>
      </c>
      <c r="I830" s="308">
        <v>1043.7823612457737</v>
      </c>
      <c r="J830" s="308">
        <v>3575</v>
      </c>
      <c r="K830" s="308">
        <v>2820</v>
      </c>
      <c r="L830" s="308">
        <v>310</v>
      </c>
      <c r="M830" s="308">
        <v>285</v>
      </c>
      <c r="N830" s="309">
        <v>7.9720279720279716E-2</v>
      </c>
      <c r="O830" s="308">
        <v>80</v>
      </c>
      <c r="P830" s="308">
        <v>30</v>
      </c>
      <c r="Q830" s="308">
        <v>110</v>
      </c>
      <c r="R830" s="309">
        <v>3.0769230769230771E-2</v>
      </c>
      <c r="S830" s="308">
        <v>0</v>
      </c>
      <c r="T830" s="308">
        <v>0</v>
      </c>
      <c r="U830" s="308">
        <v>35</v>
      </c>
      <c r="V830" s="152" t="s">
        <v>6</v>
      </c>
    </row>
    <row r="831" spans="1:22" x14ac:dyDescent="0.2">
      <c r="A831" s="308" t="s">
        <v>892</v>
      </c>
      <c r="B831" s="308" t="s">
        <v>1195</v>
      </c>
      <c r="C831" s="308" t="s">
        <v>1158</v>
      </c>
      <c r="D831" s="308">
        <v>1.0636000061035156</v>
      </c>
      <c r="E831" s="308">
        <v>5161</v>
      </c>
      <c r="F831" s="308">
        <v>1576</v>
      </c>
      <c r="G831" s="308">
        <v>1529</v>
      </c>
      <c r="H831" s="308">
        <v>4852.3880879873768</v>
      </c>
      <c r="I831" s="308">
        <v>1481.7600516698519</v>
      </c>
      <c r="J831" s="308">
        <v>2695</v>
      </c>
      <c r="K831" s="308">
        <v>2025</v>
      </c>
      <c r="L831" s="308">
        <v>365</v>
      </c>
      <c r="M831" s="308">
        <v>245</v>
      </c>
      <c r="N831" s="309">
        <v>9.0909090909090912E-2</v>
      </c>
      <c r="O831" s="308">
        <v>40</v>
      </c>
      <c r="P831" s="308">
        <v>0</v>
      </c>
      <c r="Q831" s="308">
        <v>40</v>
      </c>
      <c r="R831" s="309">
        <v>1.4842300556586271E-2</v>
      </c>
      <c r="S831" s="308">
        <v>0</v>
      </c>
      <c r="T831" s="308">
        <v>10</v>
      </c>
      <c r="U831" s="308">
        <v>10</v>
      </c>
      <c r="V831" s="152" t="s">
        <v>6</v>
      </c>
    </row>
    <row r="832" spans="1:22" x14ac:dyDescent="0.2">
      <c r="A832" s="308" t="s">
        <v>893</v>
      </c>
      <c r="B832" s="308" t="s">
        <v>1195</v>
      </c>
      <c r="C832" s="308" t="s">
        <v>1158</v>
      </c>
      <c r="D832" s="308">
        <v>1.031500015258789</v>
      </c>
      <c r="E832" s="308">
        <v>4730</v>
      </c>
      <c r="F832" s="308">
        <v>1467</v>
      </c>
      <c r="G832" s="308">
        <v>1414</v>
      </c>
      <c r="H832" s="308">
        <v>4585.5549491323163</v>
      </c>
      <c r="I832" s="308">
        <v>1422.2006575850123</v>
      </c>
      <c r="J832" s="308">
        <v>2620</v>
      </c>
      <c r="K832" s="308">
        <v>2000</v>
      </c>
      <c r="L832" s="308">
        <v>290</v>
      </c>
      <c r="M832" s="308">
        <v>240</v>
      </c>
      <c r="N832" s="309">
        <v>9.1603053435114504E-2</v>
      </c>
      <c r="O832" s="308">
        <v>55</v>
      </c>
      <c r="P832" s="308">
        <v>20</v>
      </c>
      <c r="Q832" s="308">
        <v>75</v>
      </c>
      <c r="R832" s="309">
        <v>2.8625954198473282E-2</v>
      </c>
      <c r="S832" s="308">
        <v>10</v>
      </c>
      <c r="T832" s="308">
        <v>0</v>
      </c>
      <c r="U832" s="308">
        <v>10</v>
      </c>
      <c r="V832" s="152" t="s">
        <v>6</v>
      </c>
    </row>
    <row r="833" spans="1:22" x14ac:dyDescent="0.2">
      <c r="A833" s="308" t="s">
        <v>894</v>
      </c>
      <c r="B833" s="308" t="s">
        <v>1195</v>
      </c>
      <c r="C833" s="308" t="s">
        <v>1158</v>
      </c>
      <c r="D833" s="308">
        <v>1.2911000061035156</v>
      </c>
      <c r="E833" s="308">
        <v>5378</v>
      </c>
      <c r="F833" s="308">
        <v>2207</v>
      </c>
      <c r="G833" s="308">
        <v>2123</v>
      </c>
      <c r="H833" s="308">
        <v>4165.4403025142674</v>
      </c>
      <c r="I833" s="308">
        <v>1709.3950813776473</v>
      </c>
      <c r="J833" s="308">
        <v>2585</v>
      </c>
      <c r="K833" s="308">
        <v>1890</v>
      </c>
      <c r="L833" s="308">
        <v>245</v>
      </c>
      <c r="M833" s="308">
        <v>280</v>
      </c>
      <c r="N833" s="309">
        <v>0.10831721470019343</v>
      </c>
      <c r="O833" s="308">
        <v>135</v>
      </c>
      <c r="P833" s="308">
        <v>15</v>
      </c>
      <c r="Q833" s="308">
        <v>150</v>
      </c>
      <c r="R833" s="309">
        <v>5.8027079303675046E-2</v>
      </c>
      <c r="S833" s="308">
        <v>0</v>
      </c>
      <c r="T833" s="308">
        <v>15</v>
      </c>
      <c r="U833" s="308">
        <v>10</v>
      </c>
      <c r="V833" s="152" t="s">
        <v>6</v>
      </c>
    </row>
    <row r="834" spans="1:22" x14ac:dyDescent="0.2">
      <c r="A834" s="308" t="s">
        <v>895</v>
      </c>
      <c r="B834" s="308" t="s">
        <v>1195</v>
      </c>
      <c r="C834" s="308" t="s">
        <v>1158</v>
      </c>
      <c r="D834" s="308">
        <v>0.82040000915527345</v>
      </c>
      <c r="E834" s="308">
        <v>3195</v>
      </c>
      <c r="F834" s="308">
        <v>975</v>
      </c>
      <c r="G834" s="308">
        <v>958</v>
      </c>
      <c r="H834" s="308">
        <v>3894.4416922785485</v>
      </c>
      <c r="I834" s="308">
        <v>1188.4446478784303</v>
      </c>
      <c r="J834" s="308">
        <v>1795</v>
      </c>
      <c r="K834" s="308">
        <v>1440</v>
      </c>
      <c r="L834" s="308">
        <v>170</v>
      </c>
      <c r="M834" s="308">
        <v>125</v>
      </c>
      <c r="N834" s="309">
        <v>6.9637883008356549E-2</v>
      </c>
      <c r="O834" s="308">
        <v>30</v>
      </c>
      <c r="P834" s="308">
        <v>0</v>
      </c>
      <c r="Q834" s="308">
        <v>30</v>
      </c>
      <c r="R834" s="309">
        <v>1.6713091922005572E-2</v>
      </c>
      <c r="S834" s="308">
        <v>15</v>
      </c>
      <c r="T834" s="308">
        <v>0</v>
      </c>
      <c r="U834" s="308">
        <v>10</v>
      </c>
      <c r="V834" s="152" t="s">
        <v>6</v>
      </c>
    </row>
    <row r="835" spans="1:22" x14ac:dyDescent="0.2">
      <c r="A835" s="308" t="s">
        <v>896</v>
      </c>
      <c r="B835" s="308" t="s">
        <v>1195</v>
      </c>
      <c r="C835" s="308" t="s">
        <v>1158</v>
      </c>
      <c r="D835" s="308">
        <v>1.0990000152587891</v>
      </c>
      <c r="E835" s="308">
        <v>4660</v>
      </c>
      <c r="F835" s="308">
        <v>1454</v>
      </c>
      <c r="G835" s="308">
        <v>1400</v>
      </c>
      <c r="H835" s="308">
        <v>4240.2183214735242</v>
      </c>
      <c r="I835" s="308">
        <v>1323.0209097473185</v>
      </c>
      <c r="J835" s="308">
        <v>2495</v>
      </c>
      <c r="K835" s="308">
        <v>1920</v>
      </c>
      <c r="L835" s="308">
        <v>300</v>
      </c>
      <c r="M835" s="308">
        <v>215</v>
      </c>
      <c r="N835" s="309">
        <v>8.617234468937876E-2</v>
      </c>
      <c r="O835" s="308">
        <v>30</v>
      </c>
      <c r="P835" s="308">
        <v>10</v>
      </c>
      <c r="Q835" s="308">
        <v>40</v>
      </c>
      <c r="R835" s="309">
        <v>1.6032064128256512E-2</v>
      </c>
      <c r="S835" s="308">
        <v>0</v>
      </c>
      <c r="T835" s="308">
        <v>0</v>
      </c>
      <c r="U835" s="308">
        <v>20</v>
      </c>
      <c r="V835" s="152" t="s">
        <v>6</v>
      </c>
    </row>
    <row r="836" spans="1:22" x14ac:dyDescent="0.2">
      <c r="A836" s="308" t="s">
        <v>897</v>
      </c>
      <c r="B836" s="308" t="s">
        <v>1195</v>
      </c>
      <c r="C836" s="308" t="s">
        <v>1158</v>
      </c>
      <c r="D836" s="308">
        <v>1.0462000274658203</v>
      </c>
      <c r="E836" s="308">
        <v>4359</v>
      </c>
      <c r="F836" s="308">
        <v>1431</v>
      </c>
      <c r="G836" s="308">
        <v>1393</v>
      </c>
      <c r="H836" s="308">
        <v>4166.50725058637</v>
      </c>
      <c r="I836" s="308">
        <v>1367.8072667100473</v>
      </c>
      <c r="J836" s="308">
        <v>2145</v>
      </c>
      <c r="K836" s="308">
        <v>1685</v>
      </c>
      <c r="L836" s="308">
        <v>135</v>
      </c>
      <c r="M836" s="308">
        <v>245</v>
      </c>
      <c r="N836" s="309">
        <v>0.11421911421911422</v>
      </c>
      <c r="O836" s="308">
        <v>65</v>
      </c>
      <c r="P836" s="308">
        <v>0</v>
      </c>
      <c r="Q836" s="308">
        <v>65</v>
      </c>
      <c r="R836" s="309">
        <v>3.0303030303030304E-2</v>
      </c>
      <c r="S836" s="308">
        <v>0</v>
      </c>
      <c r="T836" s="308">
        <v>0</v>
      </c>
      <c r="U836" s="308">
        <v>10</v>
      </c>
      <c r="V836" s="152" t="s">
        <v>6</v>
      </c>
    </row>
    <row r="837" spans="1:22" x14ac:dyDescent="0.2">
      <c r="A837" s="308" t="s">
        <v>898</v>
      </c>
      <c r="B837" s="308" t="s">
        <v>1195</v>
      </c>
      <c r="C837" s="308" t="s">
        <v>1158</v>
      </c>
      <c r="D837" s="308">
        <v>1.000999984741211</v>
      </c>
      <c r="E837" s="308">
        <v>4004</v>
      </c>
      <c r="F837" s="308">
        <v>1287</v>
      </c>
      <c r="G837" s="308">
        <v>1260</v>
      </c>
      <c r="H837" s="308">
        <v>4000.0000609741828</v>
      </c>
      <c r="I837" s="308">
        <v>1285.7143053131301</v>
      </c>
      <c r="J837" s="308">
        <v>2185</v>
      </c>
      <c r="K837" s="308">
        <v>1760</v>
      </c>
      <c r="L837" s="308">
        <v>240</v>
      </c>
      <c r="M837" s="308">
        <v>95</v>
      </c>
      <c r="N837" s="309">
        <v>4.3478260869565216E-2</v>
      </c>
      <c r="O837" s="308">
        <v>65</v>
      </c>
      <c r="P837" s="308">
        <v>25</v>
      </c>
      <c r="Q837" s="308">
        <v>90</v>
      </c>
      <c r="R837" s="309">
        <v>4.1189931350114416E-2</v>
      </c>
      <c r="S837" s="308">
        <v>0</v>
      </c>
      <c r="T837" s="308">
        <v>0</v>
      </c>
      <c r="U837" s="308">
        <v>0</v>
      </c>
      <c r="V837" s="152" t="s">
        <v>6</v>
      </c>
    </row>
    <row r="838" spans="1:22" x14ac:dyDescent="0.2">
      <c r="A838" s="308" t="s">
        <v>899</v>
      </c>
      <c r="B838" s="308" t="s">
        <v>1195</v>
      </c>
      <c r="C838" s="308" t="s">
        <v>1158</v>
      </c>
      <c r="D838" s="308">
        <v>1.9832000732421875</v>
      </c>
      <c r="E838" s="308">
        <v>7840</v>
      </c>
      <c r="F838" s="308">
        <v>2154</v>
      </c>
      <c r="G838" s="308">
        <v>2108</v>
      </c>
      <c r="H838" s="308">
        <v>3953.2067922844326</v>
      </c>
      <c r="I838" s="308">
        <v>1086.1233967577382</v>
      </c>
      <c r="J838" s="308">
        <v>4000</v>
      </c>
      <c r="K838" s="308">
        <v>3145</v>
      </c>
      <c r="L838" s="308">
        <v>350</v>
      </c>
      <c r="M838" s="308">
        <v>415</v>
      </c>
      <c r="N838" s="309">
        <v>0.10375</v>
      </c>
      <c r="O838" s="308">
        <v>55</v>
      </c>
      <c r="P838" s="308">
        <v>20</v>
      </c>
      <c r="Q838" s="308">
        <v>75</v>
      </c>
      <c r="R838" s="309">
        <v>1.8749999999999999E-2</v>
      </c>
      <c r="S838" s="308">
        <v>10</v>
      </c>
      <c r="T838" s="308">
        <v>0</v>
      </c>
      <c r="U838" s="308">
        <v>15</v>
      </c>
      <c r="V838" s="152" t="s">
        <v>6</v>
      </c>
    </row>
    <row r="839" spans="1:22" x14ac:dyDescent="0.2">
      <c r="A839" s="308" t="s">
        <v>900</v>
      </c>
      <c r="B839" s="308" t="s">
        <v>1195</v>
      </c>
      <c r="C839" s="308" t="s">
        <v>1158</v>
      </c>
      <c r="D839" s="308">
        <v>0.77760002136230466</v>
      </c>
      <c r="E839" s="308">
        <v>3187</v>
      </c>
      <c r="F839" s="308">
        <v>1016</v>
      </c>
      <c r="G839" s="308">
        <v>1003</v>
      </c>
      <c r="H839" s="308">
        <v>4098.5081178580513</v>
      </c>
      <c r="I839" s="308">
        <v>1306.5843262453029</v>
      </c>
      <c r="J839" s="308">
        <v>1645</v>
      </c>
      <c r="K839" s="308">
        <v>1270</v>
      </c>
      <c r="L839" s="308">
        <v>115</v>
      </c>
      <c r="M839" s="308">
        <v>145</v>
      </c>
      <c r="N839" s="309">
        <v>8.8145896656534953E-2</v>
      </c>
      <c r="O839" s="308">
        <v>105</v>
      </c>
      <c r="P839" s="308">
        <v>10</v>
      </c>
      <c r="Q839" s="308">
        <v>115</v>
      </c>
      <c r="R839" s="309">
        <v>6.9908814589665649E-2</v>
      </c>
      <c r="S839" s="308">
        <v>0</v>
      </c>
      <c r="T839" s="308">
        <v>0</v>
      </c>
      <c r="U839" s="308">
        <v>0</v>
      </c>
      <c r="V839" s="152" t="s">
        <v>6</v>
      </c>
    </row>
    <row r="840" spans="1:22" x14ac:dyDescent="0.2">
      <c r="A840" s="308" t="s">
        <v>901</v>
      </c>
      <c r="B840" s="308" t="s">
        <v>1195</v>
      </c>
      <c r="C840" s="308" t="s">
        <v>1158</v>
      </c>
      <c r="D840" s="308">
        <v>0.87660003662109376</v>
      </c>
      <c r="E840" s="308">
        <v>6844</v>
      </c>
      <c r="F840" s="308">
        <v>2543</v>
      </c>
      <c r="G840" s="308">
        <v>2477</v>
      </c>
      <c r="H840" s="308">
        <v>7807.4375018059536</v>
      </c>
      <c r="I840" s="308">
        <v>2900.980942006508</v>
      </c>
      <c r="J840" s="308">
        <v>2950</v>
      </c>
      <c r="K840" s="308">
        <v>1680</v>
      </c>
      <c r="L840" s="308">
        <v>470</v>
      </c>
      <c r="M840" s="308">
        <v>660</v>
      </c>
      <c r="N840" s="309">
        <v>0.22372881355932203</v>
      </c>
      <c r="O840" s="308">
        <v>110</v>
      </c>
      <c r="P840" s="308">
        <v>0</v>
      </c>
      <c r="Q840" s="308">
        <v>110</v>
      </c>
      <c r="R840" s="309">
        <v>3.7288135593220341E-2</v>
      </c>
      <c r="S840" s="308">
        <v>0</v>
      </c>
      <c r="T840" s="308">
        <v>0</v>
      </c>
      <c r="U840" s="308">
        <v>15</v>
      </c>
      <c r="V840" s="152" t="s">
        <v>6</v>
      </c>
    </row>
    <row r="841" spans="1:22" x14ac:dyDescent="0.2">
      <c r="A841" s="308" t="s">
        <v>902</v>
      </c>
      <c r="B841" s="308" t="s">
        <v>1195</v>
      </c>
      <c r="C841" s="308" t="s">
        <v>1158</v>
      </c>
      <c r="D841" s="308">
        <v>1.0154000091552735</v>
      </c>
      <c r="E841" s="308">
        <v>3045</v>
      </c>
      <c r="F841" s="308">
        <v>1037</v>
      </c>
      <c r="G841" s="308">
        <v>1027</v>
      </c>
      <c r="H841" s="308">
        <v>2998.8181726856405</v>
      </c>
      <c r="I841" s="308">
        <v>1021.2723957553396</v>
      </c>
      <c r="J841" s="308">
        <v>1505</v>
      </c>
      <c r="K841" s="308">
        <v>1055</v>
      </c>
      <c r="L841" s="308">
        <v>115</v>
      </c>
      <c r="M841" s="308">
        <v>225</v>
      </c>
      <c r="N841" s="309">
        <v>0.14950166112956811</v>
      </c>
      <c r="O841" s="308">
        <v>65</v>
      </c>
      <c r="P841" s="308">
        <v>0</v>
      </c>
      <c r="Q841" s="308">
        <v>65</v>
      </c>
      <c r="R841" s="309">
        <v>4.3189368770764118E-2</v>
      </c>
      <c r="S841" s="308">
        <v>0</v>
      </c>
      <c r="T841" s="308">
        <v>15</v>
      </c>
      <c r="U841" s="308">
        <v>15</v>
      </c>
      <c r="V841" s="152" t="s">
        <v>6</v>
      </c>
    </row>
    <row r="842" spans="1:22" x14ac:dyDescent="0.2">
      <c r="A842" s="308" t="s">
        <v>903</v>
      </c>
      <c r="B842" s="308" t="s">
        <v>1195</v>
      </c>
      <c r="C842" s="308" t="s">
        <v>1158</v>
      </c>
      <c r="D842" s="308">
        <v>0.84010002136230466</v>
      </c>
      <c r="E842" s="308">
        <v>2439</v>
      </c>
      <c r="F842" s="308">
        <v>791</v>
      </c>
      <c r="G842" s="308">
        <v>778</v>
      </c>
      <c r="H842" s="308">
        <v>2903.225732627553</v>
      </c>
      <c r="I842" s="308">
        <v>941.55455289397071</v>
      </c>
      <c r="J842" s="308">
        <v>1230</v>
      </c>
      <c r="K842" s="308">
        <v>890</v>
      </c>
      <c r="L842" s="308">
        <v>155</v>
      </c>
      <c r="M842" s="308">
        <v>145</v>
      </c>
      <c r="N842" s="309">
        <v>0.11788617886178862</v>
      </c>
      <c r="O842" s="308">
        <v>25</v>
      </c>
      <c r="P842" s="308">
        <v>15</v>
      </c>
      <c r="Q842" s="308">
        <v>40</v>
      </c>
      <c r="R842" s="309">
        <v>3.2520325203252036E-2</v>
      </c>
      <c r="S842" s="308">
        <v>0</v>
      </c>
      <c r="T842" s="308">
        <v>0</v>
      </c>
      <c r="U842" s="308">
        <v>0</v>
      </c>
      <c r="V842" s="152" t="s">
        <v>6</v>
      </c>
    </row>
    <row r="843" spans="1:22" x14ac:dyDescent="0.2">
      <c r="A843" s="308" t="s">
        <v>904</v>
      </c>
      <c r="B843" s="308" t="s">
        <v>1195</v>
      </c>
      <c r="C843" s="308" t="s">
        <v>1158</v>
      </c>
      <c r="D843" s="308">
        <v>0.9119999694824219</v>
      </c>
      <c r="E843" s="308">
        <v>4934</v>
      </c>
      <c r="F843" s="308">
        <v>1508</v>
      </c>
      <c r="G843" s="308">
        <v>1454</v>
      </c>
      <c r="H843" s="308">
        <v>5410.087900331996</v>
      </c>
      <c r="I843" s="308">
        <v>1653.5088272599614</v>
      </c>
      <c r="J843" s="308">
        <v>2505</v>
      </c>
      <c r="K843" s="308">
        <v>1675</v>
      </c>
      <c r="L843" s="308">
        <v>300</v>
      </c>
      <c r="M843" s="308">
        <v>360</v>
      </c>
      <c r="N843" s="309">
        <v>0.1437125748502994</v>
      </c>
      <c r="O843" s="308">
        <v>120</v>
      </c>
      <c r="P843" s="308">
        <v>10</v>
      </c>
      <c r="Q843" s="308">
        <v>130</v>
      </c>
      <c r="R843" s="309">
        <v>5.1896207584830337E-2</v>
      </c>
      <c r="S843" s="308">
        <v>0</v>
      </c>
      <c r="T843" s="308">
        <v>20</v>
      </c>
      <c r="U843" s="308">
        <v>35</v>
      </c>
      <c r="V843" s="152" t="s">
        <v>6</v>
      </c>
    </row>
    <row r="844" spans="1:22" x14ac:dyDescent="0.2">
      <c r="A844" s="308" t="s">
        <v>905</v>
      </c>
      <c r="B844" s="308" t="s">
        <v>1195</v>
      </c>
      <c r="C844" s="308" t="s">
        <v>1158</v>
      </c>
      <c r="D844" s="308">
        <v>8.0610998535156249</v>
      </c>
      <c r="E844" s="308">
        <v>3136</v>
      </c>
      <c r="F844" s="308">
        <v>1358</v>
      </c>
      <c r="G844" s="308">
        <v>1253</v>
      </c>
      <c r="H844" s="308">
        <v>389.02879966588193</v>
      </c>
      <c r="I844" s="308">
        <v>168.46336414102922</v>
      </c>
      <c r="J844" s="308">
        <v>1625</v>
      </c>
      <c r="K844" s="308">
        <v>980</v>
      </c>
      <c r="L844" s="308">
        <v>190</v>
      </c>
      <c r="M844" s="308">
        <v>360</v>
      </c>
      <c r="N844" s="309">
        <v>0.22153846153846155</v>
      </c>
      <c r="O844" s="308">
        <v>80</v>
      </c>
      <c r="P844" s="308">
        <v>0</v>
      </c>
      <c r="Q844" s="308">
        <v>80</v>
      </c>
      <c r="R844" s="309">
        <v>4.9230769230769231E-2</v>
      </c>
      <c r="S844" s="308">
        <v>10</v>
      </c>
      <c r="T844" s="308">
        <v>0</v>
      </c>
      <c r="U844" s="308">
        <v>0</v>
      </c>
      <c r="V844" s="152" t="s">
        <v>6</v>
      </c>
    </row>
    <row r="845" spans="1:22" x14ac:dyDescent="0.2">
      <c r="A845" s="308" t="s">
        <v>906</v>
      </c>
      <c r="B845" s="308" t="s">
        <v>1195</v>
      </c>
      <c r="C845" s="308" t="s">
        <v>1158</v>
      </c>
      <c r="D845" s="308">
        <v>1.3049000549316405</v>
      </c>
      <c r="E845" s="308">
        <v>3580</v>
      </c>
      <c r="F845" s="308">
        <v>1310</v>
      </c>
      <c r="G845" s="308">
        <v>1298</v>
      </c>
      <c r="H845" s="308">
        <v>2743.5051339526112</v>
      </c>
      <c r="I845" s="308">
        <v>1003.908303206123</v>
      </c>
      <c r="J845" s="308">
        <v>1740</v>
      </c>
      <c r="K845" s="308">
        <v>1445</v>
      </c>
      <c r="L845" s="308">
        <v>85</v>
      </c>
      <c r="M845" s="308">
        <v>115</v>
      </c>
      <c r="N845" s="309">
        <v>6.6091954022988508E-2</v>
      </c>
      <c r="O845" s="308">
        <v>90</v>
      </c>
      <c r="P845" s="308">
        <v>10</v>
      </c>
      <c r="Q845" s="308">
        <v>100</v>
      </c>
      <c r="R845" s="309">
        <v>5.7471264367816091E-2</v>
      </c>
      <c r="S845" s="308">
        <v>0</v>
      </c>
      <c r="T845" s="308">
        <v>0</v>
      </c>
      <c r="U845" s="308">
        <v>0</v>
      </c>
      <c r="V845" s="152" t="s">
        <v>6</v>
      </c>
    </row>
    <row r="846" spans="1:22" x14ac:dyDescent="0.2">
      <c r="A846" s="308" t="s">
        <v>907</v>
      </c>
      <c r="B846" s="308" t="s">
        <v>1195</v>
      </c>
      <c r="C846" s="308" t="s">
        <v>1158</v>
      </c>
      <c r="D846" s="308">
        <v>0.73080001831054686</v>
      </c>
      <c r="E846" s="308">
        <v>3222</v>
      </c>
      <c r="F846" s="308">
        <v>1189</v>
      </c>
      <c r="G846" s="308">
        <v>1084</v>
      </c>
      <c r="H846" s="308">
        <v>4408.8668846076034</v>
      </c>
      <c r="I846" s="308">
        <v>1626.9840862192552</v>
      </c>
      <c r="J846" s="308">
        <v>1485</v>
      </c>
      <c r="K846" s="308">
        <v>945</v>
      </c>
      <c r="L846" s="308">
        <v>210</v>
      </c>
      <c r="M846" s="308">
        <v>240</v>
      </c>
      <c r="N846" s="309">
        <v>0.16161616161616163</v>
      </c>
      <c r="O846" s="308">
        <v>60</v>
      </c>
      <c r="P846" s="308">
        <v>10</v>
      </c>
      <c r="Q846" s="308">
        <v>70</v>
      </c>
      <c r="R846" s="309">
        <v>4.7138047138047139E-2</v>
      </c>
      <c r="S846" s="308">
        <v>0</v>
      </c>
      <c r="T846" s="308">
        <v>0</v>
      </c>
      <c r="U846" s="308">
        <v>20</v>
      </c>
      <c r="V846" s="152" t="s">
        <v>6</v>
      </c>
    </row>
    <row r="847" spans="1:22" x14ac:dyDescent="0.2">
      <c r="A847" s="308" t="s">
        <v>908</v>
      </c>
      <c r="B847" s="308" t="s">
        <v>1195</v>
      </c>
      <c r="C847" s="308" t="s">
        <v>1158</v>
      </c>
      <c r="D847" s="308">
        <v>1.3586999511718749</v>
      </c>
      <c r="E847" s="308">
        <v>4010</v>
      </c>
      <c r="F847" s="308">
        <v>1535</v>
      </c>
      <c r="G847" s="308">
        <v>1479</v>
      </c>
      <c r="H847" s="308">
        <v>2951.3506617420471</v>
      </c>
      <c r="I847" s="308">
        <v>1129.7564253800604</v>
      </c>
      <c r="J847" s="308">
        <v>1890</v>
      </c>
      <c r="K847" s="308">
        <v>1585</v>
      </c>
      <c r="L847" s="308">
        <v>145</v>
      </c>
      <c r="M847" s="308">
        <v>75</v>
      </c>
      <c r="N847" s="309">
        <v>3.968253968253968E-2</v>
      </c>
      <c r="O847" s="308">
        <v>25</v>
      </c>
      <c r="P847" s="308">
        <v>10</v>
      </c>
      <c r="Q847" s="308">
        <v>35</v>
      </c>
      <c r="R847" s="309">
        <v>1.8518518518518517E-2</v>
      </c>
      <c r="S847" s="308">
        <v>0</v>
      </c>
      <c r="T847" s="308">
        <v>20</v>
      </c>
      <c r="U847" s="308">
        <v>25</v>
      </c>
      <c r="V847" s="152" t="s">
        <v>6</v>
      </c>
    </row>
    <row r="848" spans="1:22" x14ac:dyDescent="0.2">
      <c r="A848" s="308" t="s">
        <v>909</v>
      </c>
      <c r="B848" s="308" t="s">
        <v>1195</v>
      </c>
      <c r="C848" s="308" t="s">
        <v>1158</v>
      </c>
      <c r="D848" s="308">
        <v>2.1050999450683592</v>
      </c>
      <c r="E848" s="308">
        <v>7043</v>
      </c>
      <c r="F848" s="308">
        <v>2728</v>
      </c>
      <c r="G848" s="308">
        <v>2640</v>
      </c>
      <c r="H848" s="308">
        <v>3345.6843778366501</v>
      </c>
      <c r="I848" s="308">
        <v>1295.9004660994437</v>
      </c>
      <c r="J848" s="308">
        <v>3520</v>
      </c>
      <c r="K848" s="308">
        <v>2695</v>
      </c>
      <c r="L848" s="308">
        <v>295</v>
      </c>
      <c r="M848" s="308">
        <v>355</v>
      </c>
      <c r="N848" s="309">
        <v>0.10085227272727272</v>
      </c>
      <c r="O848" s="308">
        <v>105</v>
      </c>
      <c r="P848" s="308">
        <v>45</v>
      </c>
      <c r="Q848" s="308">
        <v>150</v>
      </c>
      <c r="R848" s="309">
        <v>4.261363636363636E-2</v>
      </c>
      <c r="S848" s="308">
        <v>0</v>
      </c>
      <c r="T848" s="308">
        <v>15</v>
      </c>
      <c r="U848" s="308">
        <v>15</v>
      </c>
      <c r="V848" s="152" t="s">
        <v>6</v>
      </c>
    </row>
    <row r="849" spans="1:22" x14ac:dyDescent="0.2">
      <c r="A849" s="308" t="s">
        <v>910</v>
      </c>
      <c r="B849" s="308" t="s">
        <v>1195</v>
      </c>
      <c r="C849" s="308" t="s">
        <v>1158</v>
      </c>
      <c r="D849" s="308">
        <v>0.79949996948242186</v>
      </c>
      <c r="E849" s="308">
        <v>3391</v>
      </c>
      <c r="F849" s="308">
        <v>1035</v>
      </c>
      <c r="G849" s="308">
        <v>1002</v>
      </c>
      <c r="H849" s="308">
        <v>4241.4010374450127</v>
      </c>
      <c r="I849" s="308">
        <v>1294.5591488515447</v>
      </c>
      <c r="J849" s="308">
        <v>1640</v>
      </c>
      <c r="K849" s="308">
        <v>1255</v>
      </c>
      <c r="L849" s="308">
        <v>220</v>
      </c>
      <c r="M849" s="308">
        <v>110</v>
      </c>
      <c r="N849" s="309">
        <v>6.7073170731707321E-2</v>
      </c>
      <c r="O849" s="308">
        <v>30</v>
      </c>
      <c r="P849" s="308">
        <v>0</v>
      </c>
      <c r="Q849" s="308">
        <v>30</v>
      </c>
      <c r="R849" s="309">
        <v>1.8292682926829267E-2</v>
      </c>
      <c r="S849" s="308">
        <v>0</v>
      </c>
      <c r="T849" s="308">
        <v>10</v>
      </c>
      <c r="U849" s="308">
        <v>0</v>
      </c>
      <c r="V849" s="152" t="s">
        <v>6</v>
      </c>
    </row>
    <row r="850" spans="1:22" x14ac:dyDescent="0.2">
      <c r="A850" s="308" t="s">
        <v>911</v>
      </c>
      <c r="B850" s="308" t="s">
        <v>1195</v>
      </c>
      <c r="C850" s="308" t="s">
        <v>1158</v>
      </c>
      <c r="D850" s="308">
        <v>0.81769996643066412</v>
      </c>
      <c r="E850" s="308">
        <v>5981</v>
      </c>
      <c r="F850" s="308">
        <v>2375</v>
      </c>
      <c r="G850" s="308">
        <v>2250</v>
      </c>
      <c r="H850" s="308">
        <v>7314.4187911705776</v>
      </c>
      <c r="I850" s="308">
        <v>2904.4883178448622</v>
      </c>
      <c r="J850" s="308">
        <v>2860</v>
      </c>
      <c r="K850" s="308">
        <v>1735</v>
      </c>
      <c r="L850" s="308">
        <v>210</v>
      </c>
      <c r="M850" s="308">
        <v>725</v>
      </c>
      <c r="N850" s="309">
        <v>0.25349650349650349</v>
      </c>
      <c r="O850" s="308">
        <v>155</v>
      </c>
      <c r="P850" s="308">
        <v>20</v>
      </c>
      <c r="Q850" s="308">
        <v>175</v>
      </c>
      <c r="R850" s="309">
        <v>6.1188811188811192E-2</v>
      </c>
      <c r="S850" s="308">
        <v>0</v>
      </c>
      <c r="T850" s="308">
        <v>15</v>
      </c>
      <c r="U850" s="308">
        <v>0</v>
      </c>
      <c r="V850" s="152" t="s">
        <v>6</v>
      </c>
    </row>
    <row r="851" spans="1:22" x14ac:dyDescent="0.2">
      <c r="A851" s="308" t="s">
        <v>912</v>
      </c>
      <c r="B851" s="308" t="s">
        <v>1195</v>
      </c>
      <c r="C851" s="308" t="s">
        <v>1158</v>
      </c>
      <c r="D851" s="308">
        <v>2.178300018310547</v>
      </c>
      <c r="E851" s="308">
        <v>7552</v>
      </c>
      <c r="F851" s="308">
        <v>1947</v>
      </c>
      <c r="G851" s="308">
        <v>1874</v>
      </c>
      <c r="H851" s="308">
        <v>3466.9237187342105</v>
      </c>
      <c r="I851" s="308">
        <v>893.81627123616363</v>
      </c>
      <c r="J851" s="308">
        <v>3460</v>
      </c>
      <c r="K851" s="308">
        <v>2735</v>
      </c>
      <c r="L851" s="308">
        <v>345</v>
      </c>
      <c r="M851" s="308">
        <v>290</v>
      </c>
      <c r="N851" s="309">
        <v>8.3815028901734104E-2</v>
      </c>
      <c r="O851" s="308">
        <v>40</v>
      </c>
      <c r="P851" s="308">
        <v>10</v>
      </c>
      <c r="Q851" s="308">
        <v>50</v>
      </c>
      <c r="R851" s="309">
        <v>1.4450867052023121E-2</v>
      </c>
      <c r="S851" s="308">
        <v>0</v>
      </c>
      <c r="T851" s="308">
        <v>0</v>
      </c>
      <c r="U851" s="308">
        <v>35</v>
      </c>
      <c r="V851" s="152" t="s">
        <v>6</v>
      </c>
    </row>
    <row r="852" spans="1:22" x14ac:dyDescent="0.2">
      <c r="A852" s="308" t="s">
        <v>913</v>
      </c>
      <c r="B852" s="308" t="s">
        <v>1195</v>
      </c>
      <c r="C852" s="308" t="s">
        <v>1158</v>
      </c>
      <c r="D852" s="308">
        <v>1.1908000183105469</v>
      </c>
      <c r="E852" s="308">
        <v>4831</v>
      </c>
      <c r="F852" s="308">
        <v>1285</v>
      </c>
      <c r="G852" s="308">
        <v>1237</v>
      </c>
      <c r="H852" s="308">
        <v>4056.9364508861895</v>
      </c>
      <c r="I852" s="308">
        <v>1079.1064664435426</v>
      </c>
      <c r="J852" s="308">
        <v>2350</v>
      </c>
      <c r="K852" s="308">
        <v>1740</v>
      </c>
      <c r="L852" s="308">
        <v>250</v>
      </c>
      <c r="M852" s="308">
        <v>275</v>
      </c>
      <c r="N852" s="309">
        <v>0.11702127659574468</v>
      </c>
      <c r="O852" s="308">
        <v>60</v>
      </c>
      <c r="P852" s="308">
        <v>10</v>
      </c>
      <c r="Q852" s="308">
        <v>70</v>
      </c>
      <c r="R852" s="309">
        <v>2.9787234042553193E-2</v>
      </c>
      <c r="S852" s="308">
        <v>0</v>
      </c>
      <c r="T852" s="308">
        <v>10</v>
      </c>
      <c r="U852" s="308">
        <v>0</v>
      </c>
      <c r="V852" s="152" t="s">
        <v>6</v>
      </c>
    </row>
    <row r="853" spans="1:22" x14ac:dyDescent="0.2">
      <c r="A853" s="308" t="s">
        <v>914</v>
      </c>
      <c r="B853" s="308" t="s">
        <v>1195</v>
      </c>
      <c r="C853" s="308" t="s">
        <v>1158</v>
      </c>
      <c r="D853" s="308">
        <v>0.86190002441406255</v>
      </c>
      <c r="E853" s="308">
        <v>5511</v>
      </c>
      <c r="F853" s="308">
        <v>1469</v>
      </c>
      <c r="G853" s="308">
        <v>1382</v>
      </c>
      <c r="H853" s="308">
        <v>6394.0130454764658</v>
      </c>
      <c r="I853" s="308">
        <v>1704.3740090373667</v>
      </c>
      <c r="J853" s="308">
        <v>2750</v>
      </c>
      <c r="K853" s="308">
        <v>1955</v>
      </c>
      <c r="L853" s="308">
        <v>425</v>
      </c>
      <c r="M853" s="308">
        <v>315</v>
      </c>
      <c r="N853" s="309">
        <v>0.11454545454545455</v>
      </c>
      <c r="O853" s="308">
        <v>20</v>
      </c>
      <c r="P853" s="308">
        <v>0</v>
      </c>
      <c r="Q853" s="308">
        <v>20</v>
      </c>
      <c r="R853" s="309">
        <v>7.2727272727272727E-3</v>
      </c>
      <c r="S853" s="308">
        <v>0</v>
      </c>
      <c r="T853" s="308">
        <v>10</v>
      </c>
      <c r="U853" s="308">
        <v>25</v>
      </c>
      <c r="V853" s="152" t="s">
        <v>6</v>
      </c>
    </row>
    <row r="854" spans="1:22" x14ac:dyDescent="0.2">
      <c r="A854" s="308" t="s">
        <v>915</v>
      </c>
      <c r="B854" s="308" t="s">
        <v>1195</v>
      </c>
      <c r="C854" s="308" t="s">
        <v>1158</v>
      </c>
      <c r="D854" s="308">
        <v>1.4003999328613281</v>
      </c>
      <c r="E854" s="308">
        <v>6549</v>
      </c>
      <c r="F854" s="308">
        <v>2019</v>
      </c>
      <c r="G854" s="308">
        <v>1929</v>
      </c>
      <c r="H854" s="308">
        <v>4676.5212182058149</v>
      </c>
      <c r="I854" s="308">
        <v>1441.731003139035</v>
      </c>
      <c r="J854" s="308">
        <v>3310</v>
      </c>
      <c r="K854" s="308">
        <v>2590</v>
      </c>
      <c r="L854" s="308">
        <v>265</v>
      </c>
      <c r="M854" s="308">
        <v>335</v>
      </c>
      <c r="N854" s="309">
        <v>0.10120845921450151</v>
      </c>
      <c r="O854" s="308">
        <v>85</v>
      </c>
      <c r="P854" s="308">
        <v>10</v>
      </c>
      <c r="Q854" s="308">
        <v>95</v>
      </c>
      <c r="R854" s="309">
        <v>2.8700906344410877E-2</v>
      </c>
      <c r="S854" s="308">
        <v>10</v>
      </c>
      <c r="T854" s="308">
        <v>0</v>
      </c>
      <c r="U854" s="308">
        <v>10</v>
      </c>
      <c r="V854" s="152" t="s">
        <v>6</v>
      </c>
    </row>
    <row r="855" spans="1:22" x14ac:dyDescent="0.2">
      <c r="A855" s="308" t="s">
        <v>916</v>
      </c>
      <c r="B855" s="308" t="s">
        <v>1195</v>
      </c>
      <c r="C855" s="308" t="s">
        <v>1158</v>
      </c>
      <c r="D855" s="308">
        <v>1.386199951171875</v>
      </c>
      <c r="E855" s="308">
        <v>5756</v>
      </c>
      <c r="F855" s="308">
        <v>1817</v>
      </c>
      <c r="G855" s="308">
        <v>1748</v>
      </c>
      <c r="H855" s="308">
        <v>4152.3591132245774</v>
      </c>
      <c r="I855" s="308">
        <v>1310.777711731942</v>
      </c>
      <c r="J855" s="308">
        <v>3005</v>
      </c>
      <c r="K855" s="308">
        <v>2475</v>
      </c>
      <c r="L855" s="308">
        <v>245</v>
      </c>
      <c r="M855" s="308">
        <v>240</v>
      </c>
      <c r="N855" s="309">
        <v>7.9866888519134774E-2</v>
      </c>
      <c r="O855" s="308">
        <v>35</v>
      </c>
      <c r="P855" s="308">
        <v>0</v>
      </c>
      <c r="Q855" s="308">
        <v>35</v>
      </c>
      <c r="R855" s="309">
        <v>1.1647254575707155E-2</v>
      </c>
      <c r="S855" s="308">
        <v>0</v>
      </c>
      <c r="T855" s="308">
        <v>0</v>
      </c>
      <c r="U855" s="308">
        <v>0</v>
      </c>
      <c r="V855" s="152" t="s">
        <v>6</v>
      </c>
    </row>
    <row r="856" spans="1:22" x14ac:dyDescent="0.2">
      <c r="A856" s="308" t="s">
        <v>917</v>
      </c>
      <c r="B856" s="308" t="s">
        <v>1195</v>
      </c>
      <c r="C856" s="308" t="s">
        <v>1158</v>
      </c>
      <c r="D856" s="308">
        <v>0.82910003662109377</v>
      </c>
      <c r="E856" s="308">
        <v>4664</v>
      </c>
      <c r="F856" s="308">
        <v>1413</v>
      </c>
      <c r="G856" s="308">
        <v>1391</v>
      </c>
      <c r="H856" s="308">
        <v>5625.3766662556427</v>
      </c>
      <c r="I856" s="308">
        <v>1704.2575534775351</v>
      </c>
      <c r="J856" s="308">
        <v>2460</v>
      </c>
      <c r="K856" s="308">
        <v>1940</v>
      </c>
      <c r="L856" s="308">
        <v>230</v>
      </c>
      <c r="M856" s="308">
        <v>225</v>
      </c>
      <c r="N856" s="309">
        <v>9.1463414634146339E-2</v>
      </c>
      <c r="O856" s="308">
        <v>45</v>
      </c>
      <c r="P856" s="308">
        <v>0</v>
      </c>
      <c r="Q856" s="308">
        <v>45</v>
      </c>
      <c r="R856" s="309">
        <v>1.8292682926829267E-2</v>
      </c>
      <c r="S856" s="308">
        <v>0</v>
      </c>
      <c r="T856" s="308">
        <v>0</v>
      </c>
      <c r="U856" s="308">
        <v>0</v>
      </c>
      <c r="V856" s="152" t="s">
        <v>6</v>
      </c>
    </row>
    <row r="857" spans="1:22" x14ac:dyDescent="0.2">
      <c r="A857" s="308" t="s">
        <v>918</v>
      </c>
      <c r="B857" s="308" t="s">
        <v>1195</v>
      </c>
      <c r="C857" s="308" t="s">
        <v>1158</v>
      </c>
      <c r="D857" s="308">
        <v>1.5328999328613282</v>
      </c>
      <c r="E857" s="308">
        <v>5794</v>
      </c>
      <c r="F857" s="308">
        <v>2185</v>
      </c>
      <c r="G857" s="308">
        <v>2092</v>
      </c>
      <c r="H857" s="308">
        <v>3779.764011852264</v>
      </c>
      <c r="I857" s="308">
        <v>1425.4028936653774</v>
      </c>
      <c r="J857" s="308">
        <v>2990</v>
      </c>
      <c r="K857" s="308">
        <v>2285</v>
      </c>
      <c r="L857" s="308">
        <v>280</v>
      </c>
      <c r="M857" s="308">
        <v>330</v>
      </c>
      <c r="N857" s="309">
        <v>0.11036789297658862</v>
      </c>
      <c r="O857" s="308">
        <v>70</v>
      </c>
      <c r="P857" s="308">
        <v>15</v>
      </c>
      <c r="Q857" s="308">
        <v>85</v>
      </c>
      <c r="R857" s="309">
        <v>2.8428093645484948E-2</v>
      </c>
      <c r="S857" s="308">
        <v>0</v>
      </c>
      <c r="T857" s="308">
        <v>0</v>
      </c>
      <c r="U857" s="308">
        <v>10</v>
      </c>
      <c r="V857" s="152" t="s">
        <v>6</v>
      </c>
    </row>
    <row r="858" spans="1:22" x14ac:dyDescent="0.2">
      <c r="A858" s="308" t="s">
        <v>919</v>
      </c>
      <c r="B858" s="308" t="s">
        <v>1195</v>
      </c>
      <c r="C858" s="308" t="s">
        <v>1158</v>
      </c>
      <c r="D858" s="308">
        <v>1.5016999816894532</v>
      </c>
      <c r="E858" s="308">
        <v>7687</v>
      </c>
      <c r="F858" s="308">
        <v>2062</v>
      </c>
      <c r="G858" s="308">
        <v>2019</v>
      </c>
      <c r="H858" s="308">
        <v>5118.8653484246015</v>
      </c>
      <c r="I858" s="308">
        <v>1373.1104915378596</v>
      </c>
      <c r="J858" s="308">
        <v>3705</v>
      </c>
      <c r="K858" s="308">
        <v>2875</v>
      </c>
      <c r="L858" s="308">
        <v>340</v>
      </c>
      <c r="M858" s="308">
        <v>450</v>
      </c>
      <c r="N858" s="309">
        <v>0.1214574898785425</v>
      </c>
      <c r="O858" s="308">
        <v>15</v>
      </c>
      <c r="P858" s="308">
        <v>10</v>
      </c>
      <c r="Q858" s="308">
        <v>25</v>
      </c>
      <c r="R858" s="309">
        <v>6.7476383265856954E-3</v>
      </c>
      <c r="S858" s="308">
        <v>0</v>
      </c>
      <c r="T858" s="308">
        <v>0</v>
      </c>
      <c r="U858" s="308">
        <v>15</v>
      </c>
      <c r="V858" s="152" t="s">
        <v>6</v>
      </c>
    </row>
    <row r="859" spans="1:22" x14ac:dyDescent="0.2">
      <c r="A859" s="308" t="s">
        <v>920</v>
      </c>
      <c r="B859" s="308" t="s">
        <v>1195</v>
      </c>
      <c r="C859" s="308" t="s">
        <v>1158</v>
      </c>
      <c r="D859" s="308">
        <v>1.3758000183105468</v>
      </c>
      <c r="E859" s="308">
        <v>5374</v>
      </c>
      <c r="F859" s="308">
        <v>1522</v>
      </c>
      <c r="G859" s="308">
        <v>1469</v>
      </c>
      <c r="H859" s="308">
        <v>3906.0909496128356</v>
      </c>
      <c r="I859" s="308">
        <v>1106.2654308356412</v>
      </c>
      <c r="J859" s="308">
        <v>2615</v>
      </c>
      <c r="K859" s="308">
        <v>1975</v>
      </c>
      <c r="L859" s="308">
        <v>225</v>
      </c>
      <c r="M859" s="308">
        <v>335</v>
      </c>
      <c r="N859" s="309">
        <v>0.12810707456978968</v>
      </c>
      <c r="O859" s="308">
        <v>15</v>
      </c>
      <c r="P859" s="308">
        <v>10</v>
      </c>
      <c r="Q859" s="308">
        <v>25</v>
      </c>
      <c r="R859" s="309">
        <v>9.5602294455066923E-3</v>
      </c>
      <c r="S859" s="308">
        <v>0</v>
      </c>
      <c r="T859" s="308">
        <v>20</v>
      </c>
      <c r="U859" s="308">
        <v>40</v>
      </c>
      <c r="V859" s="152" t="s">
        <v>6</v>
      </c>
    </row>
    <row r="860" spans="1:22" x14ac:dyDescent="0.2">
      <c r="A860" s="308" t="s">
        <v>921</v>
      </c>
      <c r="B860" s="308" t="s">
        <v>1195</v>
      </c>
      <c r="C860" s="308" t="s">
        <v>1158</v>
      </c>
      <c r="D860" s="308">
        <v>1.978699951171875</v>
      </c>
      <c r="E860" s="308">
        <v>4971</v>
      </c>
      <c r="F860" s="308">
        <v>2430</v>
      </c>
      <c r="G860" s="308">
        <v>2245</v>
      </c>
      <c r="H860" s="308">
        <v>2512.2555832964722</v>
      </c>
      <c r="I860" s="308">
        <v>1228.079072100267</v>
      </c>
      <c r="J860" s="308">
        <v>2575</v>
      </c>
      <c r="K860" s="308">
        <v>1755</v>
      </c>
      <c r="L860" s="308">
        <v>155</v>
      </c>
      <c r="M860" s="308">
        <v>430</v>
      </c>
      <c r="N860" s="309">
        <v>0.16699029126213591</v>
      </c>
      <c r="O860" s="308">
        <v>145</v>
      </c>
      <c r="P860" s="308">
        <v>45</v>
      </c>
      <c r="Q860" s="308">
        <v>190</v>
      </c>
      <c r="R860" s="309">
        <v>7.3786407766990289E-2</v>
      </c>
      <c r="S860" s="308">
        <v>0</v>
      </c>
      <c r="T860" s="308">
        <v>30</v>
      </c>
      <c r="U860" s="308">
        <v>0</v>
      </c>
      <c r="V860" s="152" t="s">
        <v>6</v>
      </c>
    </row>
    <row r="861" spans="1:22" x14ac:dyDescent="0.2">
      <c r="A861" s="308" t="s">
        <v>922</v>
      </c>
      <c r="B861" s="308" t="s">
        <v>1195</v>
      </c>
      <c r="C861" s="308" t="s">
        <v>1158</v>
      </c>
      <c r="D861" s="308">
        <v>1.2158999633789063</v>
      </c>
      <c r="E861" s="308">
        <v>6200</v>
      </c>
      <c r="F861" s="308">
        <v>2034</v>
      </c>
      <c r="G861" s="308">
        <v>1931</v>
      </c>
      <c r="H861" s="308">
        <v>5099.1036982767946</v>
      </c>
      <c r="I861" s="308">
        <v>1672.8349874669354</v>
      </c>
      <c r="J861" s="308">
        <v>2985</v>
      </c>
      <c r="K861" s="308">
        <v>2205</v>
      </c>
      <c r="L861" s="308">
        <v>285</v>
      </c>
      <c r="M861" s="308">
        <v>355</v>
      </c>
      <c r="N861" s="309">
        <v>0.11892797319932999</v>
      </c>
      <c r="O861" s="308">
        <v>90</v>
      </c>
      <c r="P861" s="308">
        <v>10</v>
      </c>
      <c r="Q861" s="308">
        <v>100</v>
      </c>
      <c r="R861" s="309">
        <v>3.350083752093802E-2</v>
      </c>
      <c r="S861" s="308">
        <v>0</v>
      </c>
      <c r="T861" s="308">
        <v>20</v>
      </c>
      <c r="U861" s="308">
        <v>15</v>
      </c>
      <c r="V861" s="152" t="s">
        <v>6</v>
      </c>
    </row>
    <row r="862" spans="1:22" x14ac:dyDescent="0.2">
      <c r="A862" s="308" t="s">
        <v>923</v>
      </c>
      <c r="B862" s="308" t="s">
        <v>1195</v>
      </c>
      <c r="C862" s="308" t="s">
        <v>1158</v>
      </c>
      <c r="D862" s="308">
        <v>0.99769996643066405</v>
      </c>
      <c r="E862" s="308">
        <v>4464</v>
      </c>
      <c r="F862" s="308">
        <v>1989</v>
      </c>
      <c r="G862" s="308">
        <v>1858</v>
      </c>
      <c r="H862" s="308">
        <v>4474.291019543929</v>
      </c>
      <c r="I862" s="308">
        <v>1993.5853131435654</v>
      </c>
      <c r="J862" s="308">
        <v>2310</v>
      </c>
      <c r="K862" s="308">
        <v>1550</v>
      </c>
      <c r="L862" s="308">
        <v>245</v>
      </c>
      <c r="M862" s="308">
        <v>385</v>
      </c>
      <c r="N862" s="309">
        <v>0.16666666666666666</v>
      </c>
      <c r="O862" s="308">
        <v>85</v>
      </c>
      <c r="P862" s="308">
        <v>10</v>
      </c>
      <c r="Q862" s="308">
        <v>95</v>
      </c>
      <c r="R862" s="309">
        <v>4.1125541125541128E-2</v>
      </c>
      <c r="S862" s="308">
        <v>0</v>
      </c>
      <c r="T862" s="308">
        <v>25</v>
      </c>
      <c r="U862" s="308">
        <v>10</v>
      </c>
      <c r="V862" s="152" t="s">
        <v>6</v>
      </c>
    </row>
    <row r="863" spans="1:22" x14ac:dyDescent="0.2">
      <c r="A863" s="308" t="s">
        <v>924</v>
      </c>
      <c r="B863" s="308" t="s">
        <v>1195</v>
      </c>
      <c r="C863" s="308" t="s">
        <v>1158</v>
      </c>
      <c r="D863" s="308">
        <v>1.0659999847412109</v>
      </c>
      <c r="E863" s="308">
        <v>6837</v>
      </c>
      <c r="F863" s="308">
        <v>2114</v>
      </c>
      <c r="G863" s="308">
        <v>2044</v>
      </c>
      <c r="H863" s="308">
        <v>6413.6961518435619</v>
      </c>
      <c r="I863" s="308">
        <v>1983.1144749155023</v>
      </c>
      <c r="J863" s="308">
        <v>3430</v>
      </c>
      <c r="K863" s="308">
        <v>2655</v>
      </c>
      <c r="L863" s="308">
        <v>415</v>
      </c>
      <c r="M863" s="308">
        <v>280</v>
      </c>
      <c r="N863" s="309">
        <v>8.1632653061224483E-2</v>
      </c>
      <c r="O863" s="308">
        <v>25</v>
      </c>
      <c r="P863" s="308">
        <v>15</v>
      </c>
      <c r="Q863" s="308">
        <v>40</v>
      </c>
      <c r="R863" s="309">
        <v>1.1661807580174927E-2</v>
      </c>
      <c r="S863" s="308">
        <v>0</v>
      </c>
      <c r="T863" s="308">
        <v>10</v>
      </c>
      <c r="U863" s="308">
        <v>25</v>
      </c>
      <c r="V863" s="152" t="s">
        <v>6</v>
      </c>
    </row>
    <row r="864" spans="1:22" x14ac:dyDescent="0.2">
      <c r="A864" s="308" t="s">
        <v>925</v>
      </c>
      <c r="B864" s="308" t="s">
        <v>1195</v>
      </c>
      <c r="C864" s="308" t="s">
        <v>1158</v>
      </c>
      <c r="D864" s="308">
        <v>1.5472999572753907</v>
      </c>
      <c r="E864" s="308">
        <v>6423</v>
      </c>
      <c r="F864" s="308">
        <v>2184</v>
      </c>
      <c r="G864" s="308">
        <v>2083</v>
      </c>
      <c r="H864" s="308">
        <v>4151.102034094366</v>
      </c>
      <c r="I864" s="308">
        <v>1411.4910232698264</v>
      </c>
      <c r="J864" s="308">
        <v>3470</v>
      </c>
      <c r="K864" s="308">
        <v>2600</v>
      </c>
      <c r="L864" s="308">
        <v>395</v>
      </c>
      <c r="M864" s="308">
        <v>310</v>
      </c>
      <c r="N864" s="309">
        <v>8.9337175792507204E-2</v>
      </c>
      <c r="O864" s="308">
        <v>105</v>
      </c>
      <c r="P864" s="308">
        <v>0</v>
      </c>
      <c r="Q864" s="308">
        <v>105</v>
      </c>
      <c r="R864" s="309">
        <v>3.0259365994236311E-2</v>
      </c>
      <c r="S864" s="308">
        <v>10</v>
      </c>
      <c r="T864" s="308">
        <v>0</v>
      </c>
      <c r="U864" s="308">
        <v>40</v>
      </c>
      <c r="V864" s="152" t="s">
        <v>6</v>
      </c>
    </row>
    <row r="865" spans="1:22" x14ac:dyDescent="0.2">
      <c r="A865" s="308" t="s">
        <v>926</v>
      </c>
      <c r="B865" s="308" t="s">
        <v>1195</v>
      </c>
      <c r="C865" s="308" t="s">
        <v>1158</v>
      </c>
      <c r="D865" s="308">
        <v>1.5560000610351563</v>
      </c>
      <c r="E865" s="308">
        <v>7039</v>
      </c>
      <c r="F865" s="308">
        <v>2182</v>
      </c>
      <c r="G865" s="308">
        <v>2145</v>
      </c>
      <c r="H865" s="308">
        <v>4523.7787428601914</v>
      </c>
      <c r="I865" s="308">
        <v>1402.3135696719614</v>
      </c>
      <c r="J865" s="308">
        <v>3735</v>
      </c>
      <c r="K865" s="308">
        <v>2710</v>
      </c>
      <c r="L865" s="308">
        <v>400</v>
      </c>
      <c r="M865" s="308">
        <v>470</v>
      </c>
      <c r="N865" s="309">
        <v>0.12583668005354753</v>
      </c>
      <c r="O865" s="308">
        <v>110</v>
      </c>
      <c r="P865" s="308">
        <v>20</v>
      </c>
      <c r="Q865" s="308">
        <v>130</v>
      </c>
      <c r="R865" s="309">
        <v>3.4805890227576977E-2</v>
      </c>
      <c r="S865" s="308">
        <v>0</v>
      </c>
      <c r="T865" s="308">
        <v>0</v>
      </c>
      <c r="U865" s="308">
        <v>20</v>
      </c>
      <c r="V865" s="152" t="s">
        <v>6</v>
      </c>
    </row>
    <row r="866" spans="1:22" x14ac:dyDescent="0.2">
      <c r="A866" s="308" t="s">
        <v>927</v>
      </c>
      <c r="B866" s="308" t="s">
        <v>1195</v>
      </c>
      <c r="C866" s="308" t="s">
        <v>1158</v>
      </c>
      <c r="D866" s="308">
        <v>1.6802000427246093</v>
      </c>
      <c r="E866" s="308">
        <v>8125</v>
      </c>
      <c r="F866" s="308">
        <v>2722</v>
      </c>
      <c r="G866" s="308">
        <v>2475</v>
      </c>
      <c r="H866" s="308">
        <v>4835.733718244951</v>
      </c>
      <c r="I866" s="308">
        <v>1620.045191515416</v>
      </c>
      <c r="J866" s="308">
        <v>4335</v>
      </c>
      <c r="K866" s="308">
        <v>3455</v>
      </c>
      <c r="L866" s="308">
        <v>375</v>
      </c>
      <c r="M866" s="308">
        <v>390</v>
      </c>
      <c r="N866" s="309">
        <v>8.9965397923875437E-2</v>
      </c>
      <c r="O866" s="308">
        <v>95</v>
      </c>
      <c r="P866" s="308">
        <v>0</v>
      </c>
      <c r="Q866" s="308">
        <v>95</v>
      </c>
      <c r="R866" s="309">
        <v>2.1914648212226068E-2</v>
      </c>
      <c r="S866" s="308">
        <v>0</v>
      </c>
      <c r="T866" s="308">
        <v>10</v>
      </c>
      <c r="U866" s="308">
        <v>15</v>
      </c>
      <c r="V866" s="152" t="s">
        <v>6</v>
      </c>
    </row>
    <row r="867" spans="1:22" x14ac:dyDescent="0.2">
      <c r="A867" s="308" t="s">
        <v>928</v>
      </c>
      <c r="B867" s="308" t="s">
        <v>1195</v>
      </c>
      <c r="C867" s="308" t="s">
        <v>1158</v>
      </c>
      <c r="D867" s="308">
        <v>3.2320999145507812</v>
      </c>
      <c r="E867" s="308">
        <v>4762</v>
      </c>
      <c r="F867" s="308">
        <v>1435</v>
      </c>
      <c r="G867" s="308">
        <v>1397</v>
      </c>
      <c r="H867" s="308">
        <v>1473.3455418756305</v>
      </c>
      <c r="I867" s="308">
        <v>443.98379936823392</v>
      </c>
      <c r="J867" s="308">
        <v>2640</v>
      </c>
      <c r="K867" s="308">
        <v>2200</v>
      </c>
      <c r="L867" s="308">
        <v>215</v>
      </c>
      <c r="M867" s="308">
        <v>160</v>
      </c>
      <c r="N867" s="309">
        <v>6.0606060606060608E-2</v>
      </c>
      <c r="O867" s="308">
        <v>45</v>
      </c>
      <c r="P867" s="308">
        <v>0</v>
      </c>
      <c r="Q867" s="308">
        <v>45</v>
      </c>
      <c r="R867" s="309">
        <v>1.7045454545454544E-2</v>
      </c>
      <c r="S867" s="308">
        <v>0</v>
      </c>
      <c r="T867" s="308">
        <v>10</v>
      </c>
      <c r="U867" s="308">
        <v>15</v>
      </c>
      <c r="V867" s="152" t="s">
        <v>6</v>
      </c>
    </row>
    <row r="868" spans="1:22" x14ac:dyDescent="0.2">
      <c r="A868" s="308" t="s">
        <v>929</v>
      </c>
      <c r="B868" s="308" t="s">
        <v>1195</v>
      </c>
      <c r="C868" s="308" t="s">
        <v>1158</v>
      </c>
      <c r="D868" s="308">
        <v>1.543699951171875</v>
      </c>
      <c r="E868" s="308">
        <v>7277</v>
      </c>
      <c r="F868" s="308">
        <v>1958</v>
      </c>
      <c r="G868" s="308">
        <v>1890</v>
      </c>
      <c r="H868" s="308">
        <v>4713.9989830768491</v>
      </c>
      <c r="I868" s="308">
        <v>1268.3812022625355</v>
      </c>
      <c r="J868" s="308">
        <v>3600</v>
      </c>
      <c r="K868" s="308">
        <v>2730</v>
      </c>
      <c r="L868" s="308">
        <v>390</v>
      </c>
      <c r="M868" s="308">
        <v>360</v>
      </c>
      <c r="N868" s="309">
        <v>0.1</v>
      </c>
      <c r="O868" s="308">
        <v>95</v>
      </c>
      <c r="P868" s="308">
        <v>0</v>
      </c>
      <c r="Q868" s="308">
        <v>95</v>
      </c>
      <c r="R868" s="309">
        <v>2.6388888888888889E-2</v>
      </c>
      <c r="S868" s="308">
        <v>0</v>
      </c>
      <c r="T868" s="308">
        <v>0</v>
      </c>
      <c r="U868" s="308">
        <v>15</v>
      </c>
      <c r="V868" s="152" t="s">
        <v>6</v>
      </c>
    </row>
    <row r="869" spans="1:22" x14ac:dyDescent="0.2">
      <c r="A869" s="308" t="s">
        <v>930</v>
      </c>
      <c r="B869" s="308" t="s">
        <v>1195</v>
      </c>
      <c r="C869" s="308" t="s">
        <v>1158</v>
      </c>
      <c r="D869" s="308">
        <v>2.2141999816894531</v>
      </c>
      <c r="E869" s="308">
        <v>6970</v>
      </c>
      <c r="F869" s="308">
        <v>2027</v>
      </c>
      <c r="G869" s="308">
        <v>1983</v>
      </c>
      <c r="H869" s="308">
        <v>3147.8638143072476</v>
      </c>
      <c r="I869" s="308">
        <v>915.45479936883658</v>
      </c>
      <c r="J869" s="308">
        <v>3625</v>
      </c>
      <c r="K869" s="308">
        <v>2885</v>
      </c>
      <c r="L869" s="308">
        <v>320</v>
      </c>
      <c r="M869" s="308">
        <v>275</v>
      </c>
      <c r="N869" s="309">
        <v>7.586206896551724E-2</v>
      </c>
      <c r="O869" s="308">
        <v>60</v>
      </c>
      <c r="P869" s="308">
        <v>20</v>
      </c>
      <c r="Q869" s="308">
        <v>80</v>
      </c>
      <c r="R869" s="309">
        <v>2.2068965517241378E-2</v>
      </c>
      <c r="S869" s="308">
        <v>0</v>
      </c>
      <c r="T869" s="308">
        <v>15</v>
      </c>
      <c r="U869" s="308">
        <v>45</v>
      </c>
      <c r="V869" s="152" t="s">
        <v>6</v>
      </c>
    </row>
    <row r="870" spans="1:22" x14ac:dyDescent="0.2">
      <c r="A870" s="308" t="s">
        <v>931</v>
      </c>
      <c r="B870" s="308" t="s">
        <v>1195</v>
      </c>
      <c r="C870" s="308" t="s">
        <v>1158</v>
      </c>
      <c r="D870" s="308">
        <v>3.5572000122070313</v>
      </c>
      <c r="E870" s="308">
        <v>4694</v>
      </c>
      <c r="F870" s="308">
        <v>1332</v>
      </c>
      <c r="G870" s="308">
        <v>1309</v>
      </c>
      <c r="H870" s="308">
        <v>1319.577191018745</v>
      </c>
      <c r="I870" s="308">
        <v>374.4518147500998</v>
      </c>
      <c r="J870" s="308">
        <v>2500</v>
      </c>
      <c r="K870" s="308">
        <v>1880</v>
      </c>
      <c r="L870" s="308">
        <v>325</v>
      </c>
      <c r="M870" s="308">
        <v>210</v>
      </c>
      <c r="N870" s="309">
        <v>8.4000000000000005E-2</v>
      </c>
      <c r="O870" s="308">
        <v>70</v>
      </c>
      <c r="P870" s="308">
        <v>0</v>
      </c>
      <c r="Q870" s="308">
        <v>70</v>
      </c>
      <c r="R870" s="309">
        <v>2.8000000000000001E-2</v>
      </c>
      <c r="S870" s="308">
        <v>0</v>
      </c>
      <c r="T870" s="308">
        <v>0</v>
      </c>
      <c r="U870" s="308">
        <v>20</v>
      </c>
      <c r="V870" s="152" t="s">
        <v>6</v>
      </c>
    </row>
    <row r="871" spans="1:22" x14ac:dyDescent="0.2">
      <c r="A871" s="308" t="s">
        <v>932</v>
      </c>
      <c r="B871" s="308" t="s">
        <v>1195</v>
      </c>
      <c r="C871" s="308" t="s">
        <v>1158</v>
      </c>
      <c r="D871" s="308">
        <v>1.87</v>
      </c>
      <c r="E871" s="308">
        <v>4025</v>
      </c>
      <c r="F871" s="308">
        <v>1283</v>
      </c>
      <c r="G871" s="308">
        <v>1262</v>
      </c>
      <c r="H871" s="308">
        <v>2152.4064171122996</v>
      </c>
      <c r="I871" s="308">
        <v>686.09625668449189</v>
      </c>
      <c r="J871" s="308">
        <v>2210</v>
      </c>
      <c r="K871" s="308">
        <v>1745</v>
      </c>
      <c r="L871" s="308">
        <v>180</v>
      </c>
      <c r="M871" s="308">
        <v>205</v>
      </c>
      <c r="N871" s="309">
        <v>9.2760180995475117E-2</v>
      </c>
      <c r="O871" s="308">
        <v>55</v>
      </c>
      <c r="P871" s="308">
        <v>0</v>
      </c>
      <c r="Q871" s="308">
        <v>55</v>
      </c>
      <c r="R871" s="309">
        <v>2.4886877828054297E-2</v>
      </c>
      <c r="S871" s="308">
        <v>10</v>
      </c>
      <c r="T871" s="308">
        <v>0</v>
      </c>
      <c r="U871" s="308">
        <v>15</v>
      </c>
      <c r="V871" s="152" t="s">
        <v>6</v>
      </c>
    </row>
    <row r="872" spans="1:22" x14ac:dyDescent="0.2">
      <c r="A872" s="308" t="s">
        <v>933</v>
      </c>
      <c r="B872" s="308" t="s">
        <v>1195</v>
      </c>
      <c r="C872" s="308" t="s">
        <v>1158</v>
      </c>
      <c r="D872" s="308">
        <v>5.8886999511718754</v>
      </c>
      <c r="E872" s="308">
        <v>5981</v>
      </c>
      <c r="F872" s="308">
        <v>1752</v>
      </c>
      <c r="G872" s="308">
        <v>1676</v>
      </c>
      <c r="H872" s="308">
        <v>1015.6740960812168</v>
      </c>
      <c r="I872" s="308">
        <v>297.51897949076942</v>
      </c>
      <c r="J872" s="308">
        <v>2830</v>
      </c>
      <c r="K872" s="308">
        <v>2210</v>
      </c>
      <c r="L872" s="308">
        <v>260</v>
      </c>
      <c r="M872" s="308">
        <v>325</v>
      </c>
      <c r="N872" s="309">
        <v>0.11484098939929328</v>
      </c>
      <c r="O872" s="308">
        <v>30</v>
      </c>
      <c r="P872" s="308">
        <v>0</v>
      </c>
      <c r="Q872" s="308">
        <v>30</v>
      </c>
      <c r="R872" s="309">
        <v>1.0600706713780919E-2</v>
      </c>
      <c r="S872" s="308">
        <v>0</v>
      </c>
      <c r="T872" s="308">
        <v>0</v>
      </c>
      <c r="U872" s="308">
        <v>0</v>
      </c>
      <c r="V872" s="152" t="s">
        <v>6</v>
      </c>
    </row>
    <row r="873" spans="1:22" x14ac:dyDescent="0.2">
      <c r="A873" s="308" t="s">
        <v>934</v>
      </c>
      <c r="B873" s="308" t="s">
        <v>1195</v>
      </c>
      <c r="C873" s="308" t="s">
        <v>1158</v>
      </c>
      <c r="D873" s="308">
        <v>3.4642001342773439</v>
      </c>
      <c r="E873" s="308">
        <v>8014</v>
      </c>
      <c r="F873" s="308">
        <v>2249</v>
      </c>
      <c r="G873" s="308">
        <v>2221</v>
      </c>
      <c r="H873" s="308">
        <v>2313.3767361485816</v>
      </c>
      <c r="I873" s="308">
        <v>649.21191410009487</v>
      </c>
      <c r="J873" s="308">
        <v>4265</v>
      </c>
      <c r="K873" s="308">
        <v>3535</v>
      </c>
      <c r="L873" s="308">
        <v>425</v>
      </c>
      <c r="M873" s="308">
        <v>190</v>
      </c>
      <c r="N873" s="309">
        <v>4.4548651817116064E-2</v>
      </c>
      <c r="O873" s="308">
        <v>90</v>
      </c>
      <c r="P873" s="308">
        <v>10</v>
      </c>
      <c r="Q873" s="308">
        <v>100</v>
      </c>
      <c r="R873" s="309">
        <v>2.3446658851113716E-2</v>
      </c>
      <c r="S873" s="308">
        <v>10</v>
      </c>
      <c r="T873" s="308">
        <v>0</v>
      </c>
      <c r="U873" s="308">
        <v>10</v>
      </c>
      <c r="V873" s="152" t="s">
        <v>6</v>
      </c>
    </row>
    <row r="874" spans="1:22" x14ac:dyDescent="0.2">
      <c r="A874" s="308" t="s">
        <v>935</v>
      </c>
      <c r="B874" s="308" t="s">
        <v>1195</v>
      </c>
      <c r="C874" s="308" t="s">
        <v>1158</v>
      </c>
      <c r="D874" s="308">
        <v>2.5469000244140627</v>
      </c>
      <c r="E874" s="308">
        <v>8473</v>
      </c>
      <c r="F874" s="308">
        <v>2462</v>
      </c>
      <c r="G874" s="308">
        <v>2434</v>
      </c>
      <c r="H874" s="308">
        <v>3326.7893983978779</v>
      </c>
      <c r="I874" s="308">
        <v>966.66534861980119</v>
      </c>
      <c r="J874" s="308">
        <v>4470</v>
      </c>
      <c r="K874" s="308">
        <v>3645</v>
      </c>
      <c r="L874" s="308">
        <v>400</v>
      </c>
      <c r="M874" s="308">
        <v>335</v>
      </c>
      <c r="N874" s="309">
        <v>7.4944071588366884E-2</v>
      </c>
      <c r="O874" s="308">
        <v>25</v>
      </c>
      <c r="P874" s="308">
        <v>10</v>
      </c>
      <c r="Q874" s="308">
        <v>35</v>
      </c>
      <c r="R874" s="309">
        <v>7.829977628635347E-3</v>
      </c>
      <c r="S874" s="308">
        <v>10</v>
      </c>
      <c r="T874" s="308">
        <v>10</v>
      </c>
      <c r="U874" s="308">
        <v>40</v>
      </c>
      <c r="V874" s="152" t="s">
        <v>6</v>
      </c>
    </row>
    <row r="875" spans="1:22" x14ac:dyDescent="0.2">
      <c r="A875" s="308" t="s">
        <v>936</v>
      </c>
      <c r="B875" s="308" t="s">
        <v>1195</v>
      </c>
      <c r="C875" s="308" t="s">
        <v>1158</v>
      </c>
      <c r="D875" s="308">
        <v>0.96239997863769533</v>
      </c>
      <c r="E875" s="308">
        <v>6266</v>
      </c>
      <c r="F875" s="308">
        <v>1521</v>
      </c>
      <c r="G875" s="308">
        <v>1501</v>
      </c>
      <c r="H875" s="308">
        <v>6510.8064620592595</v>
      </c>
      <c r="I875" s="308">
        <v>1580.4239752301521</v>
      </c>
      <c r="J875" s="308">
        <v>3075</v>
      </c>
      <c r="K875" s="308">
        <v>2530</v>
      </c>
      <c r="L875" s="308">
        <v>300</v>
      </c>
      <c r="M875" s="308">
        <v>200</v>
      </c>
      <c r="N875" s="309">
        <v>6.5040650406504072E-2</v>
      </c>
      <c r="O875" s="308">
        <v>10</v>
      </c>
      <c r="P875" s="308">
        <v>0</v>
      </c>
      <c r="Q875" s="308">
        <v>10</v>
      </c>
      <c r="R875" s="309">
        <v>3.2520325203252032E-3</v>
      </c>
      <c r="S875" s="308">
        <v>0</v>
      </c>
      <c r="T875" s="308">
        <v>0</v>
      </c>
      <c r="U875" s="308">
        <v>30</v>
      </c>
      <c r="V875" s="152" t="s">
        <v>6</v>
      </c>
    </row>
    <row r="876" spans="1:22" x14ac:dyDescent="0.2">
      <c r="A876" s="308" t="s">
        <v>937</v>
      </c>
      <c r="B876" s="308" t="s">
        <v>1195</v>
      </c>
      <c r="C876" s="308" t="s">
        <v>1158</v>
      </c>
      <c r="D876" s="308">
        <v>1.1740000152587891</v>
      </c>
      <c r="E876" s="308">
        <v>6397</v>
      </c>
      <c r="F876" s="308">
        <v>1609</v>
      </c>
      <c r="G876" s="308">
        <v>1583</v>
      </c>
      <c r="H876" s="308">
        <v>5448.8926037959945</v>
      </c>
      <c r="I876" s="308">
        <v>1370.5280912158441</v>
      </c>
      <c r="J876" s="308">
        <v>3150</v>
      </c>
      <c r="K876" s="308">
        <v>2415</v>
      </c>
      <c r="L876" s="308">
        <v>325</v>
      </c>
      <c r="M876" s="308">
        <v>355</v>
      </c>
      <c r="N876" s="309">
        <v>0.1126984126984127</v>
      </c>
      <c r="O876" s="308">
        <v>20</v>
      </c>
      <c r="P876" s="308">
        <v>0</v>
      </c>
      <c r="Q876" s="308">
        <v>20</v>
      </c>
      <c r="R876" s="309">
        <v>6.3492063492063492E-3</v>
      </c>
      <c r="S876" s="308">
        <v>0</v>
      </c>
      <c r="T876" s="308">
        <v>0</v>
      </c>
      <c r="U876" s="308">
        <v>20</v>
      </c>
      <c r="V876" s="152" t="s">
        <v>6</v>
      </c>
    </row>
    <row r="877" spans="1:22" x14ac:dyDescent="0.2">
      <c r="A877" s="308" t="s">
        <v>938</v>
      </c>
      <c r="B877" s="308" t="s">
        <v>1195</v>
      </c>
      <c r="C877" s="308" t="s">
        <v>1158</v>
      </c>
      <c r="D877" s="308">
        <v>3.7632998657226562</v>
      </c>
      <c r="E877" s="308">
        <v>6857</v>
      </c>
      <c r="F877" s="308">
        <v>1588</v>
      </c>
      <c r="G877" s="308">
        <v>1573</v>
      </c>
      <c r="H877" s="308">
        <v>1822.0711196723275</v>
      </c>
      <c r="I877" s="308">
        <v>421.97009450775209</v>
      </c>
      <c r="J877" s="308">
        <v>3300</v>
      </c>
      <c r="K877" s="308">
        <v>2585</v>
      </c>
      <c r="L877" s="308">
        <v>405</v>
      </c>
      <c r="M877" s="308">
        <v>280</v>
      </c>
      <c r="N877" s="309">
        <v>8.4848484848484854E-2</v>
      </c>
      <c r="O877" s="308">
        <v>15</v>
      </c>
      <c r="P877" s="308">
        <v>0</v>
      </c>
      <c r="Q877" s="308">
        <v>15</v>
      </c>
      <c r="R877" s="309">
        <v>4.5454545454545452E-3</v>
      </c>
      <c r="S877" s="308">
        <v>0</v>
      </c>
      <c r="T877" s="308">
        <v>0</v>
      </c>
      <c r="U877" s="308">
        <v>0</v>
      </c>
      <c r="V877" s="152" t="s">
        <v>6</v>
      </c>
    </row>
    <row r="878" spans="1:22" x14ac:dyDescent="0.2">
      <c r="A878" s="308" t="s">
        <v>939</v>
      </c>
      <c r="B878" s="308" t="s">
        <v>1195</v>
      </c>
      <c r="C878" s="308" t="s">
        <v>1158</v>
      </c>
      <c r="D878" s="308">
        <v>7.8232000732421874</v>
      </c>
      <c r="E878" s="308">
        <v>9296</v>
      </c>
      <c r="F878" s="308">
        <v>2361</v>
      </c>
      <c r="G878" s="308">
        <v>2068</v>
      </c>
      <c r="H878" s="308">
        <v>1188.2605472145922</v>
      </c>
      <c r="I878" s="308">
        <v>301.79465920542731</v>
      </c>
      <c r="J878" s="308">
        <v>4185</v>
      </c>
      <c r="K878" s="308">
        <v>3295</v>
      </c>
      <c r="L878" s="308">
        <v>380</v>
      </c>
      <c r="M878" s="308">
        <v>440</v>
      </c>
      <c r="N878" s="309">
        <v>0.10513739545997611</v>
      </c>
      <c r="O878" s="308">
        <v>20</v>
      </c>
      <c r="P878" s="308">
        <v>15</v>
      </c>
      <c r="Q878" s="308">
        <v>35</v>
      </c>
      <c r="R878" s="309">
        <v>8.3632019115890081E-3</v>
      </c>
      <c r="S878" s="308">
        <v>0</v>
      </c>
      <c r="T878" s="308">
        <v>0</v>
      </c>
      <c r="U878" s="308">
        <v>25</v>
      </c>
      <c r="V878" s="152" t="s">
        <v>6</v>
      </c>
    </row>
    <row r="879" spans="1:22" x14ac:dyDescent="0.2">
      <c r="A879" s="308" t="s">
        <v>940</v>
      </c>
      <c r="B879" s="308" t="s">
        <v>1195</v>
      </c>
      <c r="C879" s="308" t="s">
        <v>1158</v>
      </c>
      <c r="D879" s="308">
        <v>0.91800003051757817</v>
      </c>
      <c r="E879" s="308">
        <v>6541</v>
      </c>
      <c r="F879" s="308">
        <v>1482</v>
      </c>
      <c r="G879" s="308">
        <v>1466</v>
      </c>
      <c r="H879" s="308">
        <v>7125.2720942853502</v>
      </c>
      <c r="I879" s="308">
        <v>1614.3790312996316</v>
      </c>
      <c r="J879" s="308">
        <v>3010</v>
      </c>
      <c r="K879" s="308">
        <v>2310</v>
      </c>
      <c r="L879" s="308">
        <v>415</v>
      </c>
      <c r="M879" s="308">
        <v>215</v>
      </c>
      <c r="N879" s="309">
        <v>7.1428571428571425E-2</v>
      </c>
      <c r="O879" s="308">
        <v>30</v>
      </c>
      <c r="P879" s="308">
        <v>10</v>
      </c>
      <c r="Q879" s="308">
        <v>40</v>
      </c>
      <c r="R879" s="309">
        <v>1.3289036544850499E-2</v>
      </c>
      <c r="S879" s="308">
        <v>0</v>
      </c>
      <c r="T879" s="308">
        <v>0</v>
      </c>
      <c r="U879" s="308">
        <v>30</v>
      </c>
      <c r="V879" s="152" t="s">
        <v>6</v>
      </c>
    </row>
    <row r="880" spans="1:22" x14ac:dyDescent="0.2">
      <c r="A880" s="308" t="s">
        <v>941</v>
      </c>
      <c r="B880" s="308" t="s">
        <v>1195</v>
      </c>
      <c r="C880" s="308" t="s">
        <v>1158</v>
      </c>
      <c r="D880" s="308">
        <v>1.3641000366210938</v>
      </c>
      <c r="E880" s="308">
        <v>8065</v>
      </c>
      <c r="F880" s="308">
        <v>1976</v>
      </c>
      <c r="G880" s="308">
        <v>1942</v>
      </c>
      <c r="H880" s="308">
        <v>5912.3229847403163</v>
      </c>
      <c r="I880" s="308">
        <v>1448.5741125662573</v>
      </c>
      <c r="J880" s="308">
        <v>3740</v>
      </c>
      <c r="K880" s="308">
        <v>2875</v>
      </c>
      <c r="L880" s="308">
        <v>450</v>
      </c>
      <c r="M880" s="308">
        <v>360</v>
      </c>
      <c r="N880" s="309">
        <v>9.6256684491978606E-2</v>
      </c>
      <c r="O880" s="308">
        <v>30</v>
      </c>
      <c r="P880" s="308">
        <v>0</v>
      </c>
      <c r="Q880" s="308">
        <v>30</v>
      </c>
      <c r="R880" s="309">
        <v>8.0213903743315516E-3</v>
      </c>
      <c r="S880" s="308">
        <v>10</v>
      </c>
      <c r="T880" s="308">
        <v>0</v>
      </c>
      <c r="U880" s="308">
        <v>25</v>
      </c>
      <c r="V880" s="152" t="s">
        <v>6</v>
      </c>
    </row>
    <row r="881" spans="1:22" x14ac:dyDescent="0.2">
      <c r="A881" s="308" t="s">
        <v>942</v>
      </c>
      <c r="B881" s="308" t="s">
        <v>1195</v>
      </c>
      <c r="C881" s="308" t="s">
        <v>1158</v>
      </c>
      <c r="D881" s="308">
        <v>1.7452000427246093</v>
      </c>
      <c r="E881" s="308">
        <v>7491</v>
      </c>
      <c r="F881" s="308">
        <v>1750</v>
      </c>
      <c r="G881" s="308">
        <v>1729</v>
      </c>
      <c r="H881" s="308">
        <v>4292.3446118560933</v>
      </c>
      <c r="I881" s="308">
        <v>1002.750376551617</v>
      </c>
      <c r="J881" s="308">
        <v>3555</v>
      </c>
      <c r="K881" s="308">
        <v>2820</v>
      </c>
      <c r="L881" s="308">
        <v>400</v>
      </c>
      <c r="M881" s="308">
        <v>245</v>
      </c>
      <c r="N881" s="309">
        <v>6.8917018284106887E-2</v>
      </c>
      <c r="O881" s="308">
        <v>60</v>
      </c>
      <c r="P881" s="308">
        <v>0</v>
      </c>
      <c r="Q881" s="308">
        <v>60</v>
      </c>
      <c r="R881" s="309">
        <v>1.6877637130801686E-2</v>
      </c>
      <c r="S881" s="308">
        <v>0</v>
      </c>
      <c r="T881" s="308">
        <v>20</v>
      </c>
      <c r="U881" s="308">
        <v>0</v>
      </c>
      <c r="V881" s="152" t="s">
        <v>6</v>
      </c>
    </row>
    <row r="882" spans="1:22" x14ac:dyDescent="0.2">
      <c r="A882" s="308" t="s">
        <v>943</v>
      </c>
      <c r="B882" s="308" t="s">
        <v>1195</v>
      </c>
      <c r="C882" s="308" t="s">
        <v>1158</v>
      </c>
      <c r="D882" s="308">
        <v>4.2514999389648436</v>
      </c>
      <c r="E882" s="308">
        <v>10568</v>
      </c>
      <c r="F882" s="308">
        <v>2410</v>
      </c>
      <c r="G882" s="308">
        <v>2365</v>
      </c>
      <c r="H882" s="308">
        <v>2485.7109612409167</v>
      </c>
      <c r="I882" s="308">
        <v>566.85876387117798</v>
      </c>
      <c r="J882" s="308">
        <v>5005</v>
      </c>
      <c r="K882" s="308">
        <v>4220</v>
      </c>
      <c r="L882" s="308">
        <v>445</v>
      </c>
      <c r="M882" s="308">
        <v>250</v>
      </c>
      <c r="N882" s="309">
        <v>4.9950049950049952E-2</v>
      </c>
      <c r="O882" s="308">
        <v>25</v>
      </c>
      <c r="P882" s="308">
        <v>25</v>
      </c>
      <c r="Q882" s="308">
        <v>50</v>
      </c>
      <c r="R882" s="309">
        <v>9.99000999000999E-3</v>
      </c>
      <c r="S882" s="308">
        <v>0</v>
      </c>
      <c r="T882" s="308">
        <v>0</v>
      </c>
      <c r="U882" s="308">
        <v>35</v>
      </c>
      <c r="V882" s="152" t="s">
        <v>6</v>
      </c>
    </row>
    <row r="883" spans="1:22" x14ac:dyDescent="0.2">
      <c r="A883" s="308" t="s">
        <v>944</v>
      </c>
      <c r="B883" s="308" t="s">
        <v>1195</v>
      </c>
      <c r="C883" s="308" t="s">
        <v>1158</v>
      </c>
      <c r="D883" s="308">
        <v>27.03300048828125</v>
      </c>
      <c r="E883" s="308">
        <v>6131</v>
      </c>
      <c r="F883" s="308">
        <v>1741</v>
      </c>
      <c r="G883" s="308">
        <v>1614</v>
      </c>
      <c r="H883" s="308">
        <v>226.79687379348718</v>
      </c>
      <c r="I883" s="308">
        <v>64.402765825226098</v>
      </c>
      <c r="J883" s="308">
        <v>3115</v>
      </c>
      <c r="K883" s="308">
        <v>2730</v>
      </c>
      <c r="L883" s="308">
        <v>215</v>
      </c>
      <c r="M883" s="308">
        <v>140</v>
      </c>
      <c r="N883" s="309">
        <v>4.49438202247191E-2</v>
      </c>
      <c r="O883" s="308">
        <v>10</v>
      </c>
      <c r="P883" s="308">
        <v>0</v>
      </c>
      <c r="Q883" s="308">
        <v>10</v>
      </c>
      <c r="R883" s="309">
        <v>3.2102728731942215E-3</v>
      </c>
      <c r="S883" s="308">
        <v>0</v>
      </c>
      <c r="T883" s="308">
        <v>0</v>
      </c>
      <c r="U883" s="308">
        <v>30</v>
      </c>
      <c r="V883" s="152" t="s">
        <v>6</v>
      </c>
    </row>
    <row r="884" spans="1:22" x14ac:dyDescent="0.2">
      <c r="A884" s="308" t="s">
        <v>945</v>
      </c>
      <c r="B884" s="308" t="s">
        <v>1195</v>
      </c>
      <c r="C884" s="308" t="s">
        <v>1158</v>
      </c>
      <c r="D884" s="308">
        <v>43.943500976562497</v>
      </c>
      <c r="E884" s="308">
        <v>20540</v>
      </c>
      <c r="F884" s="308">
        <v>5142</v>
      </c>
      <c r="G884" s="308">
        <v>4896</v>
      </c>
      <c r="H884" s="308">
        <v>467.41837913540661</v>
      </c>
      <c r="I884" s="308">
        <v>117.0138902392532</v>
      </c>
      <c r="J884" s="308">
        <v>9640</v>
      </c>
      <c r="K884" s="308">
        <v>7630</v>
      </c>
      <c r="L884" s="308">
        <v>1040</v>
      </c>
      <c r="M884" s="308">
        <v>860</v>
      </c>
      <c r="N884" s="309">
        <v>8.9211618257261413E-2</v>
      </c>
      <c r="O884" s="308">
        <v>50</v>
      </c>
      <c r="P884" s="308">
        <v>0</v>
      </c>
      <c r="Q884" s="308">
        <v>50</v>
      </c>
      <c r="R884" s="309">
        <v>5.1867219917012446E-3</v>
      </c>
      <c r="S884" s="308">
        <v>10</v>
      </c>
      <c r="T884" s="308">
        <v>10</v>
      </c>
      <c r="U884" s="308">
        <v>40</v>
      </c>
      <c r="V884" s="152" t="s">
        <v>6</v>
      </c>
    </row>
    <row r="885" spans="1:22" x14ac:dyDescent="0.2">
      <c r="A885" s="308" t="s">
        <v>946</v>
      </c>
      <c r="B885" s="308" t="s">
        <v>1195</v>
      </c>
      <c r="C885" s="308" t="s">
        <v>1158</v>
      </c>
      <c r="D885" s="308">
        <v>3.1389999389648438</v>
      </c>
      <c r="E885" s="308">
        <v>16360</v>
      </c>
      <c r="F885" s="308">
        <v>4747</v>
      </c>
      <c r="G885" s="308">
        <v>4520</v>
      </c>
      <c r="H885" s="308">
        <v>5211.8510092724246</v>
      </c>
      <c r="I885" s="308">
        <v>1512.2650819692053</v>
      </c>
      <c r="J885" s="308">
        <v>8030</v>
      </c>
      <c r="K885" s="308">
        <v>6485</v>
      </c>
      <c r="L885" s="308">
        <v>590</v>
      </c>
      <c r="M885" s="308">
        <v>840</v>
      </c>
      <c r="N885" s="309">
        <v>0.10460772104607721</v>
      </c>
      <c r="O885" s="308">
        <v>35</v>
      </c>
      <c r="P885" s="308">
        <v>0</v>
      </c>
      <c r="Q885" s="308">
        <v>35</v>
      </c>
      <c r="R885" s="309">
        <v>4.3586550435865505E-3</v>
      </c>
      <c r="S885" s="308">
        <v>0</v>
      </c>
      <c r="T885" s="308">
        <v>15</v>
      </c>
      <c r="U885" s="308">
        <v>60</v>
      </c>
      <c r="V885" s="152" t="s">
        <v>6</v>
      </c>
    </row>
    <row r="886" spans="1:22" x14ac:dyDescent="0.2">
      <c r="A886" s="308" t="s">
        <v>947</v>
      </c>
      <c r="B886" s="308" t="s">
        <v>1195</v>
      </c>
      <c r="C886" s="308" t="s">
        <v>1158</v>
      </c>
      <c r="D886" s="308">
        <v>3.3138000488281252</v>
      </c>
      <c r="E886" s="308">
        <v>14603</v>
      </c>
      <c r="F886" s="308">
        <v>3960</v>
      </c>
      <c r="G886" s="308">
        <v>3839</v>
      </c>
      <c r="H886" s="308">
        <v>4406.7233341867222</v>
      </c>
      <c r="I886" s="308">
        <v>1195.0026983071575</v>
      </c>
      <c r="J886" s="308">
        <v>7105</v>
      </c>
      <c r="K886" s="308">
        <v>5635</v>
      </c>
      <c r="L886" s="308">
        <v>540</v>
      </c>
      <c r="M886" s="308">
        <v>785</v>
      </c>
      <c r="N886" s="309">
        <v>0.11048557353976073</v>
      </c>
      <c r="O886" s="308">
        <v>100</v>
      </c>
      <c r="P886" s="308">
        <v>15</v>
      </c>
      <c r="Q886" s="308">
        <v>115</v>
      </c>
      <c r="R886" s="309">
        <v>1.6185784658691062E-2</v>
      </c>
      <c r="S886" s="308">
        <v>0</v>
      </c>
      <c r="T886" s="308">
        <v>10</v>
      </c>
      <c r="U886" s="308">
        <v>15</v>
      </c>
      <c r="V886" s="152" t="s">
        <v>6</v>
      </c>
    </row>
    <row r="887" spans="1:22" x14ac:dyDescent="0.2">
      <c r="A887" s="308" t="s">
        <v>948</v>
      </c>
      <c r="B887" s="308" t="s">
        <v>1195</v>
      </c>
      <c r="C887" s="308" t="s">
        <v>1158</v>
      </c>
      <c r="D887" s="308">
        <v>2.4449000549316406</v>
      </c>
      <c r="E887" s="308">
        <v>8489</v>
      </c>
      <c r="F887" s="308">
        <v>2362</v>
      </c>
      <c r="G887" s="308">
        <v>2333</v>
      </c>
      <c r="H887" s="308">
        <v>3472.1255712996222</v>
      </c>
      <c r="I887" s="308">
        <v>966.0926610212872</v>
      </c>
      <c r="J887" s="308">
        <v>4265</v>
      </c>
      <c r="K887" s="308">
        <v>3490</v>
      </c>
      <c r="L887" s="308">
        <v>320</v>
      </c>
      <c r="M887" s="308">
        <v>380</v>
      </c>
      <c r="N887" s="309">
        <v>8.9097303634232128E-2</v>
      </c>
      <c r="O887" s="308">
        <v>40</v>
      </c>
      <c r="P887" s="308">
        <v>0</v>
      </c>
      <c r="Q887" s="308">
        <v>40</v>
      </c>
      <c r="R887" s="309">
        <v>9.3786635404454859E-3</v>
      </c>
      <c r="S887" s="308">
        <v>0</v>
      </c>
      <c r="T887" s="308">
        <v>0</v>
      </c>
      <c r="U887" s="308">
        <v>35</v>
      </c>
      <c r="V887" s="152" t="s">
        <v>6</v>
      </c>
    </row>
    <row r="888" spans="1:22" x14ac:dyDescent="0.2">
      <c r="A888" s="308" t="s">
        <v>949</v>
      </c>
      <c r="B888" s="308" t="s">
        <v>1195</v>
      </c>
      <c r="C888" s="308" t="s">
        <v>1158</v>
      </c>
      <c r="D888" s="308">
        <v>0.72379997253417971</v>
      </c>
      <c r="E888" s="308">
        <v>3887</v>
      </c>
      <c r="F888" s="308">
        <v>1115</v>
      </c>
      <c r="G888" s="308">
        <v>1100</v>
      </c>
      <c r="H888" s="308">
        <v>5370.268233626447</v>
      </c>
      <c r="I888" s="308">
        <v>1540.480854256107</v>
      </c>
      <c r="J888" s="308">
        <v>1945</v>
      </c>
      <c r="K888" s="308">
        <v>1540</v>
      </c>
      <c r="L888" s="308">
        <v>165</v>
      </c>
      <c r="M888" s="308">
        <v>190</v>
      </c>
      <c r="N888" s="309">
        <v>9.7686375321336755E-2</v>
      </c>
      <c r="O888" s="308">
        <v>25</v>
      </c>
      <c r="P888" s="308">
        <v>0</v>
      </c>
      <c r="Q888" s="308">
        <v>25</v>
      </c>
      <c r="R888" s="309">
        <v>1.2853470437017995E-2</v>
      </c>
      <c r="S888" s="308">
        <v>0</v>
      </c>
      <c r="T888" s="308">
        <v>0</v>
      </c>
      <c r="U888" s="308">
        <v>25</v>
      </c>
      <c r="V888" s="152" t="s">
        <v>6</v>
      </c>
    </row>
    <row r="889" spans="1:22" x14ac:dyDescent="0.2">
      <c r="A889" s="304" t="s">
        <v>950</v>
      </c>
      <c r="B889" s="304" t="s">
        <v>1195</v>
      </c>
      <c r="C889" s="304" t="s">
        <v>1158</v>
      </c>
      <c r="D889" s="304">
        <v>53.936098632812502</v>
      </c>
      <c r="E889" s="304">
        <v>2248</v>
      </c>
      <c r="F889" s="304">
        <v>817</v>
      </c>
      <c r="G889" s="304">
        <v>765</v>
      </c>
      <c r="H889" s="304">
        <v>41.678950776621605</v>
      </c>
      <c r="I889" s="304">
        <v>15.147554619439434</v>
      </c>
      <c r="J889" s="304">
        <v>1080</v>
      </c>
      <c r="K889" s="304">
        <v>950</v>
      </c>
      <c r="L889" s="304">
        <v>45</v>
      </c>
      <c r="M889" s="304">
        <v>25</v>
      </c>
      <c r="N889" s="305">
        <v>2.3148148148148147E-2</v>
      </c>
      <c r="O889" s="304">
        <v>25</v>
      </c>
      <c r="P889" s="304">
        <v>10</v>
      </c>
      <c r="Q889" s="304">
        <v>35</v>
      </c>
      <c r="R889" s="305">
        <v>3.2407407407407406E-2</v>
      </c>
      <c r="S889" s="304">
        <v>0</v>
      </c>
      <c r="T889" s="304">
        <v>0</v>
      </c>
      <c r="U889" s="304">
        <v>25</v>
      </c>
      <c r="V889" s="100" t="s">
        <v>3</v>
      </c>
    </row>
    <row r="890" spans="1:22" x14ac:dyDescent="0.2">
      <c r="A890" s="304" t="s">
        <v>951</v>
      </c>
      <c r="B890" s="304" t="s">
        <v>1195</v>
      </c>
      <c r="C890" s="304" t="s">
        <v>1158</v>
      </c>
      <c r="D890" s="304">
        <v>76.847202148437503</v>
      </c>
      <c r="E890" s="304">
        <v>6076</v>
      </c>
      <c r="F890" s="304">
        <v>1977</v>
      </c>
      <c r="G890" s="304">
        <v>1916</v>
      </c>
      <c r="H890" s="304">
        <v>79.065988482751038</v>
      </c>
      <c r="I890" s="304">
        <v>25.726375778538312</v>
      </c>
      <c r="J890" s="304">
        <v>3020</v>
      </c>
      <c r="K890" s="304">
        <v>2745</v>
      </c>
      <c r="L890" s="304">
        <v>175</v>
      </c>
      <c r="M890" s="304">
        <v>20</v>
      </c>
      <c r="N890" s="305">
        <v>6.6225165562913907E-3</v>
      </c>
      <c r="O890" s="304">
        <v>70</v>
      </c>
      <c r="P890" s="304">
        <v>10</v>
      </c>
      <c r="Q890" s="304">
        <v>80</v>
      </c>
      <c r="R890" s="305">
        <v>2.6490066225165563E-2</v>
      </c>
      <c r="S890" s="304">
        <v>15</v>
      </c>
      <c r="T890" s="304">
        <v>0</v>
      </c>
      <c r="U890" s="304">
        <v>0</v>
      </c>
      <c r="V890" s="100" t="s">
        <v>3</v>
      </c>
    </row>
    <row r="891" spans="1:22" x14ac:dyDescent="0.2">
      <c r="A891" s="308" t="s">
        <v>952</v>
      </c>
      <c r="B891" s="308" t="s">
        <v>1195</v>
      </c>
      <c r="C891" s="308" t="s">
        <v>1158</v>
      </c>
      <c r="D891" s="308">
        <v>8.1890002441406242</v>
      </c>
      <c r="E891" s="308">
        <v>5396</v>
      </c>
      <c r="F891" s="308">
        <v>1871</v>
      </c>
      <c r="G891" s="308">
        <v>1809</v>
      </c>
      <c r="H891" s="308">
        <v>658.9326949722506</v>
      </c>
      <c r="I891" s="308">
        <v>228.47721873481856</v>
      </c>
      <c r="J891" s="308">
        <v>2700</v>
      </c>
      <c r="K891" s="308">
        <v>2370</v>
      </c>
      <c r="L891" s="308">
        <v>200</v>
      </c>
      <c r="M891" s="308">
        <v>40</v>
      </c>
      <c r="N891" s="309">
        <v>1.4814814814814815E-2</v>
      </c>
      <c r="O891" s="308">
        <v>70</v>
      </c>
      <c r="P891" s="308">
        <v>0</v>
      </c>
      <c r="Q891" s="308">
        <v>70</v>
      </c>
      <c r="R891" s="309">
        <v>2.5925925925925925E-2</v>
      </c>
      <c r="S891" s="308">
        <v>0</v>
      </c>
      <c r="T891" s="308">
        <v>10</v>
      </c>
      <c r="U891" s="308">
        <v>0</v>
      </c>
      <c r="V891" s="152" t="s">
        <v>6</v>
      </c>
    </row>
    <row r="892" spans="1:22" x14ac:dyDescent="0.2">
      <c r="A892" s="308" t="s">
        <v>953</v>
      </c>
      <c r="B892" s="308" t="s">
        <v>1195</v>
      </c>
      <c r="C892" s="308" t="s">
        <v>1158</v>
      </c>
      <c r="D892" s="308">
        <v>4.0529998779296879</v>
      </c>
      <c r="E892" s="308">
        <v>7228</v>
      </c>
      <c r="F892" s="308">
        <v>2254</v>
      </c>
      <c r="G892" s="308">
        <v>2216</v>
      </c>
      <c r="H892" s="308">
        <v>1783.3703966682904</v>
      </c>
      <c r="I892" s="308">
        <v>556.13127754431741</v>
      </c>
      <c r="J892" s="308">
        <v>3855</v>
      </c>
      <c r="K892" s="308">
        <v>3425</v>
      </c>
      <c r="L892" s="308">
        <v>260</v>
      </c>
      <c r="M892" s="308">
        <v>40</v>
      </c>
      <c r="N892" s="309">
        <v>1.0376134889753566E-2</v>
      </c>
      <c r="O892" s="308">
        <v>75</v>
      </c>
      <c r="P892" s="308">
        <v>10</v>
      </c>
      <c r="Q892" s="308">
        <v>85</v>
      </c>
      <c r="R892" s="309">
        <v>2.2049286640726331E-2</v>
      </c>
      <c r="S892" s="308">
        <v>10</v>
      </c>
      <c r="T892" s="308">
        <v>0</v>
      </c>
      <c r="U892" s="308">
        <v>35</v>
      </c>
      <c r="V892" s="152" t="s">
        <v>6</v>
      </c>
    </row>
    <row r="893" spans="1:22" x14ac:dyDescent="0.2">
      <c r="A893" s="304" t="s">
        <v>954</v>
      </c>
      <c r="B893" s="304" t="s">
        <v>1195</v>
      </c>
      <c r="C893" s="304" t="s">
        <v>1158</v>
      </c>
      <c r="D893" s="304">
        <v>98.741796875000006</v>
      </c>
      <c r="E893" s="304">
        <v>5171</v>
      </c>
      <c r="F893" s="304">
        <v>1769</v>
      </c>
      <c r="G893" s="304">
        <v>1695</v>
      </c>
      <c r="H893" s="304">
        <v>52.368907227261758</v>
      </c>
      <c r="I893" s="304">
        <v>17.915412277127452</v>
      </c>
      <c r="J893" s="304">
        <v>2645</v>
      </c>
      <c r="K893" s="304">
        <v>2200</v>
      </c>
      <c r="L893" s="304">
        <v>280</v>
      </c>
      <c r="M893" s="304">
        <v>30</v>
      </c>
      <c r="N893" s="305">
        <v>1.1342155009451797E-2</v>
      </c>
      <c r="O893" s="304">
        <v>80</v>
      </c>
      <c r="P893" s="304">
        <v>20</v>
      </c>
      <c r="Q893" s="304">
        <v>100</v>
      </c>
      <c r="R893" s="305">
        <v>3.780718336483932E-2</v>
      </c>
      <c r="S893" s="304">
        <v>0</v>
      </c>
      <c r="T893" s="304">
        <v>0</v>
      </c>
      <c r="U893" s="304">
        <v>25</v>
      </c>
      <c r="V893" s="100" t="s">
        <v>3</v>
      </c>
    </row>
    <row r="894" spans="1:22" x14ac:dyDescent="0.2">
      <c r="A894" s="304" t="s">
        <v>955</v>
      </c>
      <c r="B894" s="304" t="s">
        <v>1195</v>
      </c>
      <c r="C894" s="304" t="s">
        <v>1158</v>
      </c>
      <c r="D894" s="304">
        <v>42.771000976562497</v>
      </c>
      <c r="E894" s="304">
        <v>3480</v>
      </c>
      <c r="F894" s="304">
        <v>1084</v>
      </c>
      <c r="G894" s="304">
        <v>1059</v>
      </c>
      <c r="H894" s="304">
        <v>81.363538859119942</v>
      </c>
      <c r="I894" s="304">
        <v>25.344274748070696</v>
      </c>
      <c r="J894" s="304">
        <v>1605</v>
      </c>
      <c r="K894" s="304">
        <v>1410</v>
      </c>
      <c r="L894" s="304">
        <v>120</v>
      </c>
      <c r="M894" s="304">
        <v>10</v>
      </c>
      <c r="N894" s="305">
        <v>6.2305295950155761E-3</v>
      </c>
      <c r="O894" s="304">
        <v>30</v>
      </c>
      <c r="P894" s="304">
        <v>10</v>
      </c>
      <c r="Q894" s="304">
        <v>40</v>
      </c>
      <c r="R894" s="305">
        <v>2.4922118380062305E-2</v>
      </c>
      <c r="S894" s="304">
        <v>0</v>
      </c>
      <c r="T894" s="304">
        <v>0</v>
      </c>
      <c r="U894" s="304">
        <v>30</v>
      </c>
      <c r="V894" s="100" t="s">
        <v>3</v>
      </c>
    </row>
    <row r="895" spans="1:22" x14ac:dyDescent="0.2">
      <c r="A895" s="308" t="s">
        <v>956</v>
      </c>
      <c r="B895" s="308" t="s">
        <v>1195</v>
      </c>
      <c r="C895" s="308" t="s">
        <v>1158</v>
      </c>
      <c r="D895" s="308">
        <v>2.5146000671386717</v>
      </c>
      <c r="E895" s="308">
        <v>5977</v>
      </c>
      <c r="F895" s="308">
        <v>1853</v>
      </c>
      <c r="G895" s="308">
        <v>1800</v>
      </c>
      <c r="H895" s="308">
        <v>2376.9187307789844</v>
      </c>
      <c r="I895" s="308">
        <v>736.89650462329894</v>
      </c>
      <c r="J895" s="308">
        <v>3060</v>
      </c>
      <c r="K895" s="308">
        <v>2715</v>
      </c>
      <c r="L895" s="308">
        <v>205</v>
      </c>
      <c r="M895" s="308">
        <v>25</v>
      </c>
      <c r="N895" s="309">
        <v>8.1699346405228763E-3</v>
      </c>
      <c r="O895" s="308">
        <v>105</v>
      </c>
      <c r="P895" s="308">
        <v>0</v>
      </c>
      <c r="Q895" s="308">
        <v>105</v>
      </c>
      <c r="R895" s="309">
        <v>3.4313725490196081E-2</v>
      </c>
      <c r="S895" s="308">
        <v>0</v>
      </c>
      <c r="T895" s="308">
        <v>0</v>
      </c>
      <c r="U895" s="308">
        <v>10</v>
      </c>
      <c r="V895" s="152" t="s">
        <v>6</v>
      </c>
    </row>
    <row r="896" spans="1:22" x14ac:dyDescent="0.2">
      <c r="A896" s="308" t="s">
        <v>957</v>
      </c>
      <c r="B896" s="308" t="s">
        <v>1195</v>
      </c>
      <c r="C896" s="308" t="s">
        <v>1158</v>
      </c>
      <c r="D896" s="308">
        <v>1.9392999267578126</v>
      </c>
      <c r="E896" s="308">
        <v>4118</v>
      </c>
      <c r="F896" s="308">
        <v>1292</v>
      </c>
      <c r="G896" s="308">
        <v>1277</v>
      </c>
      <c r="H896" s="308">
        <v>2123.446684641819</v>
      </c>
      <c r="I896" s="308">
        <v>666.21979518145474</v>
      </c>
      <c r="J896" s="308">
        <v>1975</v>
      </c>
      <c r="K896" s="308">
        <v>1810</v>
      </c>
      <c r="L896" s="308">
        <v>115</v>
      </c>
      <c r="M896" s="308">
        <v>20</v>
      </c>
      <c r="N896" s="309">
        <v>1.0126582278481013E-2</v>
      </c>
      <c r="O896" s="308">
        <v>25</v>
      </c>
      <c r="P896" s="308">
        <v>0</v>
      </c>
      <c r="Q896" s="308">
        <v>25</v>
      </c>
      <c r="R896" s="309">
        <v>1.2658227848101266E-2</v>
      </c>
      <c r="S896" s="308">
        <v>0</v>
      </c>
      <c r="T896" s="308">
        <v>0</v>
      </c>
      <c r="U896" s="308">
        <v>0</v>
      </c>
      <c r="V896" s="152" t="s">
        <v>6</v>
      </c>
    </row>
    <row r="897" spans="1:22" x14ac:dyDescent="0.2">
      <c r="A897" s="304" t="s">
        <v>958</v>
      </c>
      <c r="B897" s="304" t="s">
        <v>1195</v>
      </c>
      <c r="C897" s="304" t="s">
        <v>1158</v>
      </c>
      <c r="D897" s="304">
        <v>84.174999999999997</v>
      </c>
      <c r="E897" s="304">
        <v>5461</v>
      </c>
      <c r="F897" s="304">
        <v>1723</v>
      </c>
      <c r="G897" s="304">
        <v>1686</v>
      </c>
      <c r="H897" s="304">
        <v>64.87674487674488</v>
      </c>
      <c r="I897" s="304">
        <v>20.469260469260469</v>
      </c>
      <c r="J897" s="304">
        <v>2845</v>
      </c>
      <c r="K897" s="304">
        <v>2460</v>
      </c>
      <c r="L897" s="304">
        <v>200</v>
      </c>
      <c r="M897" s="304">
        <v>65</v>
      </c>
      <c r="N897" s="305">
        <v>2.2847100175746926E-2</v>
      </c>
      <c r="O897" s="304">
        <v>50</v>
      </c>
      <c r="P897" s="304">
        <v>0</v>
      </c>
      <c r="Q897" s="304">
        <v>50</v>
      </c>
      <c r="R897" s="305">
        <v>1.7574692442882251E-2</v>
      </c>
      <c r="S897" s="304">
        <v>0</v>
      </c>
      <c r="T897" s="304">
        <v>0</v>
      </c>
      <c r="U897" s="304">
        <v>55</v>
      </c>
      <c r="V897" s="100" t="s">
        <v>3</v>
      </c>
    </row>
    <row r="898" spans="1:22" x14ac:dyDescent="0.2">
      <c r="A898" s="304" t="s">
        <v>959</v>
      </c>
      <c r="B898" s="304" t="s">
        <v>1195</v>
      </c>
      <c r="C898" s="304" t="s">
        <v>1158</v>
      </c>
      <c r="D898" s="304">
        <v>85.416796875000003</v>
      </c>
      <c r="E898" s="304">
        <v>2781</v>
      </c>
      <c r="F898" s="304">
        <v>1050</v>
      </c>
      <c r="G898" s="304">
        <v>986</v>
      </c>
      <c r="H898" s="304">
        <v>32.557999149391541</v>
      </c>
      <c r="I898" s="304">
        <v>12.292664188011909</v>
      </c>
      <c r="J898" s="304">
        <v>1370</v>
      </c>
      <c r="K898" s="304">
        <v>1190</v>
      </c>
      <c r="L898" s="304">
        <v>85</v>
      </c>
      <c r="M898" s="304">
        <v>30</v>
      </c>
      <c r="N898" s="305">
        <v>2.1897810218978103E-2</v>
      </c>
      <c r="O898" s="304">
        <v>40</v>
      </c>
      <c r="P898" s="304">
        <v>10</v>
      </c>
      <c r="Q898" s="304">
        <v>50</v>
      </c>
      <c r="R898" s="305">
        <v>3.6496350364963501E-2</v>
      </c>
      <c r="S898" s="304">
        <v>0</v>
      </c>
      <c r="T898" s="304">
        <v>0</v>
      </c>
      <c r="U898" s="304">
        <v>20</v>
      </c>
      <c r="V898" s="100" t="s">
        <v>3</v>
      </c>
    </row>
    <row r="899" spans="1:22" x14ac:dyDescent="0.2">
      <c r="A899" s="304" t="s">
        <v>960</v>
      </c>
      <c r="B899" s="304" t="s">
        <v>1195</v>
      </c>
      <c r="C899" s="304" t="s">
        <v>1158</v>
      </c>
      <c r="D899" s="304">
        <v>130.948701171875</v>
      </c>
      <c r="E899" s="304">
        <v>5879</v>
      </c>
      <c r="F899" s="304">
        <v>1981</v>
      </c>
      <c r="G899" s="304">
        <v>1897</v>
      </c>
      <c r="H899" s="304">
        <v>44.895443386518174</v>
      </c>
      <c r="I899" s="304">
        <v>15.128061464312383</v>
      </c>
      <c r="J899" s="304">
        <v>2840</v>
      </c>
      <c r="K899" s="304">
        <v>2505</v>
      </c>
      <c r="L899" s="304">
        <v>205</v>
      </c>
      <c r="M899" s="304">
        <v>35</v>
      </c>
      <c r="N899" s="305">
        <v>1.232394366197183E-2</v>
      </c>
      <c r="O899" s="304">
        <v>75</v>
      </c>
      <c r="P899" s="304">
        <v>10</v>
      </c>
      <c r="Q899" s="304">
        <v>85</v>
      </c>
      <c r="R899" s="305">
        <v>2.9929577464788731E-2</v>
      </c>
      <c r="S899" s="304">
        <v>0</v>
      </c>
      <c r="T899" s="304">
        <v>0</v>
      </c>
      <c r="U899" s="304">
        <v>15</v>
      </c>
      <c r="V899" s="100" t="s">
        <v>3</v>
      </c>
    </row>
    <row r="900" spans="1:22" x14ac:dyDescent="0.2">
      <c r="A900" s="304" t="s">
        <v>961</v>
      </c>
      <c r="B900" s="304" t="s">
        <v>1195</v>
      </c>
      <c r="C900" s="304" t="s">
        <v>1158</v>
      </c>
      <c r="D900" s="304">
        <v>151.56959960937499</v>
      </c>
      <c r="E900" s="304">
        <v>5483</v>
      </c>
      <c r="F900" s="304">
        <v>2061</v>
      </c>
      <c r="G900" s="304">
        <v>1884</v>
      </c>
      <c r="H900" s="304">
        <v>36.174800317021237</v>
      </c>
      <c r="I900" s="304">
        <v>13.597713560711428</v>
      </c>
      <c r="J900" s="304">
        <v>2680</v>
      </c>
      <c r="K900" s="304">
        <v>2315</v>
      </c>
      <c r="L900" s="304">
        <v>215</v>
      </c>
      <c r="M900" s="304">
        <v>45</v>
      </c>
      <c r="N900" s="305">
        <v>1.6791044776119403E-2</v>
      </c>
      <c r="O900" s="304">
        <v>65</v>
      </c>
      <c r="P900" s="304">
        <v>0</v>
      </c>
      <c r="Q900" s="304">
        <v>65</v>
      </c>
      <c r="R900" s="305">
        <v>2.4253731343283583E-2</v>
      </c>
      <c r="S900" s="304">
        <v>0</v>
      </c>
      <c r="T900" s="304">
        <v>0</v>
      </c>
      <c r="U900" s="304">
        <v>35</v>
      </c>
      <c r="V900" s="100" t="s">
        <v>3</v>
      </c>
    </row>
    <row r="901" spans="1:22" x14ac:dyDescent="0.2">
      <c r="A901" s="306" t="s">
        <v>962</v>
      </c>
      <c r="B901" s="306" t="s">
        <v>1195</v>
      </c>
      <c r="C901" s="306" t="s">
        <v>1158</v>
      </c>
      <c r="D901" s="306">
        <v>1.8769000244140626</v>
      </c>
      <c r="E901" s="306">
        <v>5007</v>
      </c>
      <c r="F901" s="306">
        <v>2144</v>
      </c>
      <c r="G901" s="306">
        <v>2069</v>
      </c>
      <c r="H901" s="306">
        <v>2667.6966992757662</v>
      </c>
      <c r="I901" s="306">
        <v>1142.3091118927987</v>
      </c>
      <c r="J901" s="306">
        <v>2620</v>
      </c>
      <c r="K901" s="306">
        <v>1930</v>
      </c>
      <c r="L901" s="306">
        <v>295</v>
      </c>
      <c r="M901" s="306">
        <v>30</v>
      </c>
      <c r="N901" s="307">
        <v>1.1450381679389313E-2</v>
      </c>
      <c r="O901" s="306">
        <v>260</v>
      </c>
      <c r="P901" s="306">
        <v>45</v>
      </c>
      <c r="Q901" s="306">
        <v>305</v>
      </c>
      <c r="R901" s="307">
        <v>0.11641221374045801</v>
      </c>
      <c r="S901" s="306">
        <v>15</v>
      </c>
      <c r="T901" s="306">
        <v>15</v>
      </c>
      <c r="U901" s="306">
        <v>25</v>
      </c>
      <c r="V901" s="194" t="s">
        <v>4</v>
      </c>
    </row>
    <row r="902" spans="1:22" x14ac:dyDescent="0.2">
      <c r="A902" s="308" t="s">
        <v>963</v>
      </c>
      <c r="B902" s="308" t="s">
        <v>1195</v>
      </c>
      <c r="C902" s="308" t="s">
        <v>1158</v>
      </c>
      <c r="D902" s="308">
        <v>6.0955999755859374</v>
      </c>
      <c r="E902" s="308">
        <v>9542</v>
      </c>
      <c r="F902" s="308">
        <v>3117</v>
      </c>
      <c r="G902" s="308">
        <v>3095</v>
      </c>
      <c r="H902" s="308">
        <v>1565.3914361535476</v>
      </c>
      <c r="I902" s="308">
        <v>511.35245299629088</v>
      </c>
      <c r="J902" s="308">
        <v>5120</v>
      </c>
      <c r="K902" s="308">
        <v>4305</v>
      </c>
      <c r="L902" s="308">
        <v>410</v>
      </c>
      <c r="M902" s="308">
        <v>60</v>
      </c>
      <c r="N902" s="309">
        <v>1.171875E-2</v>
      </c>
      <c r="O902" s="308">
        <v>205</v>
      </c>
      <c r="P902" s="308">
        <v>95</v>
      </c>
      <c r="Q902" s="308">
        <v>300</v>
      </c>
      <c r="R902" s="309">
        <v>5.859375E-2</v>
      </c>
      <c r="S902" s="308">
        <v>0</v>
      </c>
      <c r="T902" s="308">
        <v>10</v>
      </c>
      <c r="U902" s="308">
        <v>40</v>
      </c>
      <c r="V902" s="152" t="s">
        <v>6</v>
      </c>
    </row>
    <row r="903" spans="1:22" x14ac:dyDescent="0.2">
      <c r="A903" s="308" t="s">
        <v>964</v>
      </c>
      <c r="B903" s="308" t="s">
        <v>1195</v>
      </c>
      <c r="C903" s="308" t="s">
        <v>1158</v>
      </c>
      <c r="D903" s="308">
        <v>3.8542001342773435</v>
      </c>
      <c r="E903" s="308">
        <v>6462</v>
      </c>
      <c r="F903" s="308">
        <v>2625</v>
      </c>
      <c r="G903" s="308">
        <v>2534</v>
      </c>
      <c r="H903" s="308">
        <v>1676.6124681824845</v>
      </c>
      <c r="I903" s="308">
        <v>681.07516697292192</v>
      </c>
      <c r="J903" s="308">
        <v>3045</v>
      </c>
      <c r="K903" s="308">
        <v>2470</v>
      </c>
      <c r="L903" s="308">
        <v>250</v>
      </c>
      <c r="M903" s="308">
        <v>50</v>
      </c>
      <c r="N903" s="309">
        <v>1.6420361247947456E-2</v>
      </c>
      <c r="O903" s="308">
        <v>230</v>
      </c>
      <c r="P903" s="308">
        <v>10</v>
      </c>
      <c r="Q903" s="308">
        <v>240</v>
      </c>
      <c r="R903" s="309">
        <v>7.8817733990147784E-2</v>
      </c>
      <c r="S903" s="308">
        <v>0</v>
      </c>
      <c r="T903" s="308">
        <v>10</v>
      </c>
      <c r="U903" s="308">
        <v>15</v>
      </c>
      <c r="V903" s="152" t="s">
        <v>6</v>
      </c>
    </row>
    <row r="904" spans="1:22" x14ac:dyDescent="0.2">
      <c r="A904" s="308" t="s">
        <v>965</v>
      </c>
      <c r="B904" s="308" t="s">
        <v>1195</v>
      </c>
      <c r="C904" s="308" t="s">
        <v>1158</v>
      </c>
      <c r="D904" s="308">
        <v>3.7432000732421873</v>
      </c>
      <c r="E904" s="308">
        <v>5914</v>
      </c>
      <c r="F904" s="308">
        <v>1750</v>
      </c>
      <c r="G904" s="308">
        <v>1735</v>
      </c>
      <c r="H904" s="308">
        <v>1579.9315784041344</v>
      </c>
      <c r="I904" s="308">
        <v>467.51441701170694</v>
      </c>
      <c r="J904" s="308">
        <v>3065</v>
      </c>
      <c r="K904" s="308">
        <v>2550</v>
      </c>
      <c r="L904" s="308">
        <v>305</v>
      </c>
      <c r="M904" s="308">
        <v>25</v>
      </c>
      <c r="N904" s="309">
        <v>8.1566068515497546E-3</v>
      </c>
      <c r="O904" s="308">
        <v>165</v>
      </c>
      <c r="P904" s="308">
        <v>15</v>
      </c>
      <c r="Q904" s="308">
        <v>180</v>
      </c>
      <c r="R904" s="309">
        <v>5.872756933115824E-2</v>
      </c>
      <c r="S904" s="308">
        <v>0</v>
      </c>
      <c r="T904" s="308">
        <v>0</v>
      </c>
      <c r="U904" s="308">
        <v>0</v>
      </c>
      <c r="V904" s="152" t="s">
        <v>6</v>
      </c>
    </row>
    <row r="905" spans="1:22" x14ac:dyDescent="0.2">
      <c r="A905" s="304" t="s">
        <v>966</v>
      </c>
      <c r="B905" s="304" t="s">
        <v>1195</v>
      </c>
      <c r="C905" s="304" t="s">
        <v>1158</v>
      </c>
      <c r="D905" s="304">
        <v>277.67439999999999</v>
      </c>
      <c r="E905" s="304">
        <v>7071</v>
      </c>
      <c r="F905" s="304">
        <v>2484</v>
      </c>
      <c r="G905" s="304">
        <v>2341</v>
      </c>
      <c r="H905" s="304">
        <v>25.465077083087241</v>
      </c>
      <c r="I905" s="304">
        <v>8.9457292425949237</v>
      </c>
      <c r="J905" s="304">
        <v>3245</v>
      </c>
      <c r="K905" s="304">
        <v>2795</v>
      </c>
      <c r="L905" s="304">
        <v>305</v>
      </c>
      <c r="M905" s="304">
        <v>10</v>
      </c>
      <c r="N905" s="305">
        <v>3.0816640986132513E-3</v>
      </c>
      <c r="O905" s="304">
        <v>110</v>
      </c>
      <c r="P905" s="304">
        <v>0</v>
      </c>
      <c r="Q905" s="304">
        <v>110</v>
      </c>
      <c r="R905" s="305">
        <v>3.3898305084745763E-2</v>
      </c>
      <c r="S905" s="304">
        <v>0</v>
      </c>
      <c r="T905" s="304">
        <v>0</v>
      </c>
      <c r="U905" s="304">
        <v>20</v>
      </c>
      <c r="V905" s="100" t="s">
        <v>3</v>
      </c>
    </row>
    <row r="906" spans="1:22" x14ac:dyDescent="0.2">
      <c r="A906" s="308" t="s">
        <v>967</v>
      </c>
      <c r="B906" s="308" t="s">
        <v>1195</v>
      </c>
      <c r="C906" s="308" t="s">
        <v>1158</v>
      </c>
      <c r="D906" s="308">
        <v>4.9414001464843746</v>
      </c>
      <c r="E906" s="308">
        <v>6484</v>
      </c>
      <c r="F906" s="308">
        <v>2066</v>
      </c>
      <c r="G906" s="308">
        <v>2028</v>
      </c>
      <c r="H906" s="308">
        <v>1312.1786958728951</v>
      </c>
      <c r="I906" s="308">
        <v>418.10012117109829</v>
      </c>
      <c r="J906" s="308">
        <v>2695</v>
      </c>
      <c r="K906" s="308">
        <v>2040</v>
      </c>
      <c r="L906" s="308">
        <v>175</v>
      </c>
      <c r="M906" s="308">
        <v>365</v>
      </c>
      <c r="N906" s="309">
        <v>0.13543599257884972</v>
      </c>
      <c r="O906" s="308">
        <v>75</v>
      </c>
      <c r="P906" s="308">
        <v>15</v>
      </c>
      <c r="Q906" s="308">
        <v>90</v>
      </c>
      <c r="R906" s="309">
        <v>3.3395176252319109E-2</v>
      </c>
      <c r="S906" s="308">
        <v>0</v>
      </c>
      <c r="T906" s="308">
        <v>0</v>
      </c>
      <c r="U906" s="308">
        <v>25</v>
      </c>
      <c r="V906" s="152" t="s">
        <v>6</v>
      </c>
    </row>
    <row r="907" spans="1:22" x14ac:dyDescent="0.2">
      <c r="A907" s="308" t="s">
        <v>968</v>
      </c>
      <c r="B907" s="308" t="s">
        <v>1195</v>
      </c>
      <c r="C907" s="308" t="s">
        <v>1158</v>
      </c>
      <c r="D907" s="308">
        <v>5.3107000732421872</v>
      </c>
      <c r="E907" s="308">
        <v>7280</v>
      </c>
      <c r="F907" s="308">
        <v>2112</v>
      </c>
      <c r="G907" s="308">
        <v>2072</v>
      </c>
      <c r="H907" s="308">
        <v>1370.817387462733</v>
      </c>
      <c r="I907" s="308">
        <v>397.68768163754015</v>
      </c>
      <c r="J907" s="308">
        <v>3725</v>
      </c>
      <c r="K907" s="308">
        <v>2700</v>
      </c>
      <c r="L907" s="308">
        <v>250</v>
      </c>
      <c r="M907" s="308">
        <v>640</v>
      </c>
      <c r="N907" s="309">
        <v>0.17181208053691274</v>
      </c>
      <c r="O907" s="308">
        <v>90</v>
      </c>
      <c r="P907" s="308">
        <v>0</v>
      </c>
      <c r="Q907" s="308">
        <v>90</v>
      </c>
      <c r="R907" s="309">
        <v>2.4161073825503355E-2</v>
      </c>
      <c r="S907" s="308">
        <v>0</v>
      </c>
      <c r="T907" s="308">
        <v>10</v>
      </c>
      <c r="U907" s="308">
        <v>30</v>
      </c>
      <c r="V907" s="152" t="s">
        <v>6</v>
      </c>
    </row>
    <row r="908" spans="1:22" x14ac:dyDescent="0.2">
      <c r="A908" s="308" t="s">
        <v>969</v>
      </c>
      <c r="B908" s="308" t="s">
        <v>1195</v>
      </c>
      <c r="C908" s="308" t="s">
        <v>1158</v>
      </c>
      <c r="D908" s="308">
        <v>3.2254000854492189</v>
      </c>
      <c r="E908" s="308">
        <v>4004</v>
      </c>
      <c r="F908" s="308">
        <v>1330</v>
      </c>
      <c r="G908" s="308">
        <v>1286</v>
      </c>
      <c r="H908" s="308">
        <v>1241.3963830605967</v>
      </c>
      <c r="I908" s="308">
        <v>412.35194542222621</v>
      </c>
      <c r="J908" s="308">
        <v>1565</v>
      </c>
      <c r="K908" s="308">
        <v>1095</v>
      </c>
      <c r="L908" s="308">
        <v>65</v>
      </c>
      <c r="M908" s="308">
        <v>285</v>
      </c>
      <c r="N908" s="309">
        <v>0.18210862619808307</v>
      </c>
      <c r="O908" s="308">
        <v>60</v>
      </c>
      <c r="P908" s="308">
        <v>40</v>
      </c>
      <c r="Q908" s="308">
        <v>100</v>
      </c>
      <c r="R908" s="309">
        <v>6.3897763578274758E-2</v>
      </c>
      <c r="S908" s="308">
        <v>0</v>
      </c>
      <c r="T908" s="308">
        <v>0</v>
      </c>
      <c r="U908" s="308">
        <v>15</v>
      </c>
      <c r="V908" s="152" t="s">
        <v>6</v>
      </c>
    </row>
    <row r="909" spans="1:22" x14ac:dyDescent="0.2">
      <c r="A909" s="308" t="s">
        <v>970</v>
      </c>
      <c r="B909" s="308" t="s">
        <v>1195</v>
      </c>
      <c r="C909" s="308" t="s">
        <v>1158</v>
      </c>
      <c r="D909" s="308">
        <v>3.9364001464843752</v>
      </c>
      <c r="E909" s="308">
        <v>4954</v>
      </c>
      <c r="F909" s="308">
        <v>1820</v>
      </c>
      <c r="G909" s="308">
        <v>1730</v>
      </c>
      <c r="H909" s="308">
        <v>1258.5102671598186</v>
      </c>
      <c r="I909" s="308">
        <v>462.35136984878278</v>
      </c>
      <c r="J909" s="308">
        <v>1855</v>
      </c>
      <c r="K909" s="308">
        <v>1235</v>
      </c>
      <c r="L909" s="308">
        <v>105</v>
      </c>
      <c r="M909" s="308">
        <v>420</v>
      </c>
      <c r="N909" s="309">
        <v>0.22641509433962265</v>
      </c>
      <c r="O909" s="308">
        <v>80</v>
      </c>
      <c r="P909" s="308">
        <v>0</v>
      </c>
      <c r="Q909" s="308">
        <v>80</v>
      </c>
      <c r="R909" s="309">
        <v>4.3126684636118601E-2</v>
      </c>
      <c r="S909" s="308">
        <v>0</v>
      </c>
      <c r="T909" s="308">
        <v>0</v>
      </c>
      <c r="U909" s="308">
        <v>0</v>
      </c>
      <c r="V909" s="152" t="s">
        <v>6</v>
      </c>
    </row>
    <row r="910" spans="1:22" x14ac:dyDescent="0.2">
      <c r="A910" s="308" t="s">
        <v>971</v>
      </c>
      <c r="B910" s="308" t="s">
        <v>1195</v>
      </c>
      <c r="C910" s="308" t="s">
        <v>1158</v>
      </c>
      <c r="D910" s="308">
        <v>1.154199981689453</v>
      </c>
      <c r="E910" s="308">
        <v>4555</v>
      </c>
      <c r="F910" s="308">
        <v>2482</v>
      </c>
      <c r="G910" s="308">
        <v>2302</v>
      </c>
      <c r="H910" s="308">
        <v>3946.4564826388641</v>
      </c>
      <c r="I910" s="308">
        <v>2150.4072425707268</v>
      </c>
      <c r="J910" s="308">
        <v>2125</v>
      </c>
      <c r="K910" s="308">
        <v>1290</v>
      </c>
      <c r="L910" s="308">
        <v>220</v>
      </c>
      <c r="M910" s="308">
        <v>360</v>
      </c>
      <c r="N910" s="309">
        <v>0.16941176470588235</v>
      </c>
      <c r="O910" s="308">
        <v>175</v>
      </c>
      <c r="P910" s="308">
        <v>45</v>
      </c>
      <c r="Q910" s="308">
        <v>220</v>
      </c>
      <c r="R910" s="309">
        <v>0.10352941176470588</v>
      </c>
      <c r="S910" s="308">
        <v>0</v>
      </c>
      <c r="T910" s="308">
        <v>10</v>
      </c>
      <c r="U910" s="308">
        <v>20</v>
      </c>
      <c r="V910" s="152" t="s">
        <v>6</v>
      </c>
    </row>
    <row r="911" spans="1:22" x14ac:dyDescent="0.2">
      <c r="A911" s="306" t="s">
        <v>972</v>
      </c>
      <c r="B911" s="306" t="s">
        <v>1195</v>
      </c>
      <c r="C911" s="306" t="s">
        <v>1158</v>
      </c>
      <c r="D911" s="306">
        <v>0.86360000610351562</v>
      </c>
      <c r="E911" s="306">
        <v>2462</v>
      </c>
      <c r="F911" s="306">
        <v>1341</v>
      </c>
      <c r="G911" s="306">
        <v>1268</v>
      </c>
      <c r="H911" s="306">
        <v>2850.8568580358392</v>
      </c>
      <c r="I911" s="306">
        <v>1552.8022122770351</v>
      </c>
      <c r="J911" s="306">
        <v>995</v>
      </c>
      <c r="K911" s="306">
        <v>645</v>
      </c>
      <c r="L911" s="306">
        <v>25</v>
      </c>
      <c r="M911" s="306">
        <v>125</v>
      </c>
      <c r="N911" s="307">
        <v>0.12562814070351758</v>
      </c>
      <c r="O911" s="306">
        <v>155</v>
      </c>
      <c r="P911" s="306">
        <v>0</v>
      </c>
      <c r="Q911" s="306">
        <v>155</v>
      </c>
      <c r="R911" s="307">
        <v>0.15577889447236182</v>
      </c>
      <c r="S911" s="306">
        <v>0</v>
      </c>
      <c r="T911" s="306">
        <v>0</v>
      </c>
      <c r="U911" s="306">
        <v>30</v>
      </c>
      <c r="V911" s="194" t="s">
        <v>4</v>
      </c>
    </row>
    <row r="912" spans="1:22" x14ac:dyDescent="0.2">
      <c r="A912" s="308" t="s">
        <v>973</v>
      </c>
      <c r="B912" s="308" t="s">
        <v>1195</v>
      </c>
      <c r="C912" s="308" t="s">
        <v>1158</v>
      </c>
      <c r="D912" s="308">
        <v>1.5346000671386719</v>
      </c>
      <c r="E912" s="308">
        <v>2147</v>
      </c>
      <c r="F912" s="308">
        <v>881</v>
      </c>
      <c r="G912" s="308">
        <v>820</v>
      </c>
      <c r="H912" s="308">
        <v>1399.0615835193948</v>
      </c>
      <c r="I912" s="308">
        <v>574.09094321406008</v>
      </c>
      <c r="J912" s="308">
        <v>870</v>
      </c>
      <c r="K912" s="308">
        <v>635</v>
      </c>
      <c r="L912" s="308">
        <v>30</v>
      </c>
      <c r="M912" s="308">
        <v>100</v>
      </c>
      <c r="N912" s="309">
        <v>0.11494252873563218</v>
      </c>
      <c r="O912" s="308">
        <v>60</v>
      </c>
      <c r="P912" s="308">
        <v>20</v>
      </c>
      <c r="Q912" s="308">
        <v>80</v>
      </c>
      <c r="R912" s="309">
        <v>9.1954022988505746E-2</v>
      </c>
      <c r="S912" s="308">
        <v>0</v>
      </c>
      <c r="T912" s="308">
        <v>0</v>
      </c>
      <c r="U912" s="308">
        <v>15</v>
      </c>
      <c r="V912" s="152" t="s">
        <v>6</v>
      </c>
    </row>
    <row r="913" spans="1:22" x14ac:dyDescent="0.2">
      <c r="A913" s="308" t="s">
        <v>974</v>
      </c>
      <c r="B913" s="308" t="s">
        <v>1195</v>
      </c>
      <c r="C913" s="308" t="s">
        <v>1158</v>
      </c>
      <c r="D913" s="308">
        <v>3.3569000244140623</v>
      </c>
      <c r="E913" s="308">
        <v>5202</v>
      </c>
      <c r="F913" s="308">
        <v>2214</v>
      </c>
      <c r="G913" s="308">
        <v>2094</v>
      </c>
      <c r="H913" s="308">
        <v>1549.6440055309645</v>
      </c>
      <c r="I913" s="308">
        <v>659.53706809795369</v>
      </c>
      <c r="J913" s="308">
        <v>2330</v>
      </c>
      <c r="K913" s="308">
        <v>1675</v>
      </c>
      <c r="L913" s="308">
        <v>170</v>
      </c>
      <c r="M913" s="308">
        <v>285</v>
      </c>
      <c r="N913" s="309">
        <v>0.12231759656652361</v>
      </c>
      <c r="O913" s="308">
        <v>145</v>
      </c>
      <c r="P913" s="308">
        <v>40</v>
      </c>
      <c r="Q913" s="308">
        <v>185</v>
      </c>
      <c r="R913" s="309">
        <v>7.9399141630901282E-2</v>
      </c>
      <c r="S913" s="308">
        <v>0</v>
      </c>
      <c r="T913" s="308">
        <v>0</v>
      </c>
      <c r="U913" s="308">
        <v>15</v>
      </c>
      <c r="V913" s="152" t="s">
        <v>6</v>
      </c>
    </row>
    <row r="914" spans="1:22" x14ac:dyDescent="0.2">
      <c r="A914" s="308" t="s">
        <v>975</v>
      </c>
      <c r="B914" s="308" t="s">
        <v>1195</v>
      </c>
      <c r="C914" s="308" t="s">
        <v>1158</v>
      </c>
      <c r="D914" s="308">
        <v>3.2082998657226565</v>
      </c>
      <c r="E914" s="308">
        <v>2968</v>
      </c>
      <c r="F914" s="308">
        <v>1104</v>
      </c>
      <c r="G914" s="308">
        <v>1083</v>
      </c>
      <c r="H914" s="308">
        <v>925.10055924322717</v>
      </c>
      <c r="I914" s="308">
        <v>344.10748564842413</v>
      </c>
      <c r="J914" s="308">
        <v>1425</v>
      </c>
      <c r="K914" s="308">
        <v>995</v>
      </c>
      <c r="L914" s="308">
        <v>220</v>
      </c>
      <c r="M914" s="308">
        <v>130</v>
      </c>
      <c r="N914" s="309">
        <v>9.1228070175438603E-2</v>
      </c>
      <c r="O914" s="308">
        <v>35</v>
      </c>
      <c r="P914" s="308">
        <v>20</v>
      </c>
      <c r="Q914" s="308">
        <v>55</v>
      </c>
      <c r="R914" s="309">
        <v>3.8596491228070177E-2</v>
      </c>
      <c r="S914" s="308">
        <v>0</v>
      </c>
      <c r="T914" s="308">
        <v>0</v>
      </c>
      <c r="U914" s="308">
        <v>20</v>
      </c>
      <c r="V914" s="152" t="s">
        <v>6</v>
      </c>
    </row>
    <row r="915" spans="1:22" x14ac:dyDescent="0.2">
      <c r="A915" s="308" t="s">
        <v>976</v>
      </c>
      <c r="B915" s="308" t="s">
        <v>1195</v>
      </c>
      <c r="C915" s="308" t="s">
        <v>1158</v>
      </c>
      <c r="D915" s="308">
        <v>1.3977999877929688</v>
      </c>
      <c r="E915" s="308">
        <v>2540</v>
      </c>
      <c r="F915" s="308">
        <v>904</v>
      </c>
      <c r="G915" s="308">
        <v>881</v>
      </c>
      <c r="H915" s="308">
        <v>1817.1412377893116</v>
      </c>
      <c r="I915" s="308">
        <v>646.730582268322</v>
      </c>
      <c r="J915" s="308">
        <v>1030</v>
      </c>
      <c r="K915" s="308">
        <v>810</v>
      </c>
      <c r="L915" s="308">
        <v>45</v>
      </c>
      <c r="M915" s="308">
        <v>95</v>
      </c>
      <c r="N915" s="309">
        <v>9.2233009708737865E-2</v>
      </c>
      <c r="O915" s="308">
        <v>75</v>
      </c>
      <c r="P915" s="308">
        <v>0</v>
      </c>
      <c r="Q915" s="308">
        <v>75</v>
      </c>
      <c r="R915" s="309">
        <v>7.281553398058252E-2</v>
      </c>
      <c r="S915" s="308">
        <v>0</v>
      </c>
      <c r="T915" s="308">
        <v>0</v>
      </c>
      <c r="U915" s="308">
        <v>10</v>
      </c>
      <c r="V915" s="152" t="s">
        <v>6</v>
      </c>
    </row>
    <row r="916" spans="1:22" x14ac:dyDescent="0.2">
      <c r="A916" s="308" t="s">
        <v>977</v>
      </c>
      <c r="B916" s="308" t="s">
        <v>1195</v>
      </c>
      <c r="C916" s="308" t="s">
        <v>1158</v>
      </c>
      <c r="D916" s="308">
        <v>2.1403999328613281</v>
      </c>
      <c r="E916" s="308">
        <v>2739</v>
      </c>
      <c r="F916" s="308">
        <v>978</v>
      </c>
      <c r="G916" s="308">
        <v>965</v>
      </c>
      <c r="H916" s="308">
        <v>1279.6673920366143</v>
      </c>
      <c r="I916" s="308">
        <v>456.9239537830627</v>
      </c>
      <c r="J916" s="308">
        <v>1125</v>
      </c>
      <c r="K916" s="308">
        <v>845</v>
      </c>
      <c r="L916" s="308">
        <v>85</v>
      </c>
      <c r="M916" s="308">
        <v>155</v>
      </c>
      <c r="N916" s="309">
        <v>0.13777777777777778</v>
      </c>
      <c r="O916" s="308">
        <v>30</v>
      </c>
      <c r="P916" s="308">
        <v>0</v>
      </c>
      <c r="Q916" s="308">
        <v>30</v>
      </c>
      <c r="R916" s="309">
        <v>2.6666666666666668E-2</v>
      </c>
      <c r="S916" s="308">
        <v>0</v>
      </c>
      <c r="T916" s="308">
        <v>0</v>
      </c>
      <c r="U916" s="308">
        <v>0</v>
      </c>
      <c r="V916" s="152" t="s">
        <v>6</v>
      </c>
    </row>
    <row r="917" spans="1:22" x14ac:dyDescent="0.2">
      <c r="A917" s="308" t="s">
        <v>978</v>
      </c>
      <c r="B917" s="308" t="s">
        <v>1195</v>
      </c>
      <c r="C917" s="308" t="s">
        <v>1158</v>
      </c>
      <c r="D917" s="308">
        <v>3.221099853515625</v>
      </c>
      <c r="E917" s="308">
        <v>6585</v>
      </c>
      <c r="F917" s="308">
        <v>2421</v>
      </c>
      <c r="G917" s="308">
        <v>2287</v>
      </c>
      <c r="H917" s="308">
        <v>2044.3327743512491</v>
      </c>
      <c r="I917" s="308">
        <v>751.60662820111986</v>
      </c>
      <c r="J917" s="308">
        <v>3345</v>
      </c>
      <c r="K917" s="308">
        <v>2405</v>
      </c>
      <c r="L917" s="308">
        <v>260</v>
      </c>
      <c r="M917" s="308">
        <v>565</v>
      </c>
      <c r="N917" s="309">
        <v>0.16890881913303438</v>
      </c>
      <c r="O917" s="308">
        <v>65</v>
      </c>
      <c r="P917" s="308">
        <v>20</v>
      </c>
      <c r="Q917" s="308">
        <v>85</v>
      </c>
      <c r="R917" s="309">
        <v>2.5411061285500747E-2</v>
      </c>
      <c r="S917" s="308">
        <v>0</v>
      </c>
      <c r="T917" s="308">
        <v>0</v>
      </c>
      <c r="U917" s="308">
        <v>20</v>
      </c>
      <c r="V917" s="152" t="s">
        <v>6</v>
      </c>
    </row>
    <row r="918" spans="1:22" x14ac:dyDescent="0.2">
      <c r="A918" s="308" t="s">
        <v>979</v>
      </c>
      <c r="B918" s="308" t="s">
        <v>1195</v>
      </c>
      <c r="C918" s="308" t="s">
        <v>1158</v>
      </c>
      <c r="D918" s="308">
        <v>1.0869999694824219</v>
      </c>
      <c r="E918" s="308">
        <v>3639</v>
      </c>
      <c r="F918" s="308">
        <v>2028</v>
      </c>
      <c r="G918" s="308">
        <v>1901</v>
      </c>
      <c r="H918" s="308">
        <v>3347.7461841445311</v>
      </c>
      <c r="I918" s="308">
        <v>1865.6854249643059</v>
      </c>
      <c r="J918" s="308">
        <v>1600</v>
      </c>
      <c r="K918" s="308">
        <v>1220</v>
      </c>
      <c r="L918" s="308">
        <v>85</v>
      </c>
      <c r="M918" s="308">
        <v>185</v>
      </c>
      <c r="N918" s="309">
        <v>0.11562500000000001</v>
      </c>
      <c r="O918" s="308">
        <v>65</v>
      </c>
      <c r="P918" s="308">
        <v>15</v>
      </c>
      <c r="Q918" s="308">
        <v>80</v>
      </c>
      <c r="R918" s="309">
        <v>0.05</v>
      </c>
      <c r="S918" s="308">
        <v>0</v>
      </c>
      <c r="T918" s="308">
        <v>0</v>
      </c>
      <c r="U918" s="308">
        <v>30</v>
      </c>
      <c r="V918" s="152" t="s">
        <v>6</v>
      </c>
    </row>
    <row r="919" spans="1:22" x14ac:dyDescent="0.2">
      <c r="A919" s="308" t="s">
        <v>980</v>
      </c>
      <c r="B919" s="308" t="s">
        <v>1195</v>
      </c>
      <c r="C919" s="308" t="s">
        <v>1158</v>
      </c>
      <c r="D919" s="308">
        <v>0.99629997253417968</v>
      </c>
      <c r="E919" s="308">
        <v>3246</v>
      </c>
      <c r="F919" s="308">
        <v>1436</v>
      </c>
      <c r="G919" s="308">
        <v>1391</v>
      </c>
      <c r="H919" s="308">
        <v>3258.0548925877247</v>
      </c>
      <c r="I919" s="308">
        <v>1441.3329715822467</v>
      </c>
      <c r="J919" s="308">
        <v>1210</v>
      </c>
      <c r="K919" s="308">
        <v>835</v>
      </c>
      <c r="L919" s="308">
        <v>75</v>
      </c>
      <c r="M919" s="308">
        <v>195</v>
      </c>
      <c r="N919" s="309">
        <v>0.16115702479338842</v>
      </c>
      <c r="O919" s="308">
        <v>55</v>
      </c>
      <c r="P919" s="308">
        <v>20</v>
      </c>
      <c r="Q919" s="308">
        <v>75</v>
      </c>
      <c r="R919" s="309">
        <v>6.1983471074380167E-2</v>
      </c>
      <c r="S919" s="308">
        <v>10</v>
      </c>
      <c r="T919" s="308">
        <v>0</v>
      </c>
      <c r="U919" s="308">
        <v>15</v>
      </c>
      <c r="V919" s="152" t="s">
        <v>6</v>
      </c>
    </row>
    <row r="920" spans="1:22" x14ac:dyDescent="0.2">
      <c r="A920" s="308" t="s">
        <v>981</v>
      </c>
      <c r="B920" s="308" t="s">
        <v>1195</v>
      </c>
      <c r="C920" s="308" t="s">
        <v>1158</v>
      </c>
      <c r="D920" s="308">
        <v>4.9170999145507812</v>
      </c>
      <c r="E920" s="308">
        <v>4934</v>
      </c>
      <c r="F920" s="308">
        <v>1737</v>
      </c>
      <c r="G920" s="308">
        <v>1700</v>
      </c>
      <c r="H920" s="308">
        <v>1003.4370026525611</v>
      </c>
      <c r="I920" s="308">
        <v>353.25700721676094</v>
      </c>
      <c r="J920" s="308">
        <v>2310</v>
      </c>
      <c r="K920" s="308">
        <v>1775</v>
      </c>
      <c r="L920" s="308">
        <v>175</v>
      </c>
      <c r="M920" s="308">
        <v>270</v>
      </c>
      <c r="N920" s="309">
        <v>0.11688311688311688</v>
      </c>
      <c r="O920" s="308">
        <v>40</v>
      </c>
      <c r="P920" s="308">
        <v>40</v>
      </c>
      <c r="Q920" s="308">
        <v>80</v>
      </c>
      <c r="R920" s="309">
        <v>3.4632034632034632E-2</v>
      </c>
      <c r="S920" s="308">
        <v>0</v>
      </c>
      <c r="T920" s="308">
        <v>0</v>
      </c>
      <c r="U920" s="308">
        <v>10</v>
      </c>
      <c r="V920" s="152" t="s">
        <v>6</v>
      </c>
    </row>
    <row r="921" spans="1:22" x14ac:dyDescent="0.2">
      <c r="A921" s="312" t="s">
        <v>982</v>
      </c>
      <c r="B921" s="312" t="s">
        <v>1195</v>
      </c>
      <c r="C921" s="312" t="s">
        <v>1158</v>
      </c>
      <c r="D921" s="312">
        <v>7.984000244140625</v>
      </c>
      <c r="E921" s="312">
        <v>51</v>
      </c>
      <c r="F921" s="312">
        <v>20</v>
      </c>
      <c r="G921" s="312">
        <v>20</v>
      </c>
      <c r="H921" s="312">
        <v>6.3877753557721109</v>
      </c>
      <c r="I921" s="312">
        <v>2.5050099434400432</v>
      </c>
      <c r="J921" s="312">
        <v>10</v>
      </c>
      <c r="K921" s="312">
        <v>0</v>
      </c>
      <c r="L921" s="312">
        <v>0</v>
      </c>
      <c r="M921" s="312">
        <v>0</v>
      </c>
      <c r="N921" s="313">
        <v>0</v>
      </c>
      <c r="O921" s="312">
        <v>0</v>
      </c>
      <c r="P921" s="312">
        <v>0</v>
      </c>
      <c r="Q921" s="312">
        <v>0</v>
      </c>
      <c r="R921" s="313">
        <v>0</v>
      </c>
      <c r="S921" s="312">
        <v>0</v>
      </c>
      <c r="T921" s="312">
        <v>0</v>
      </c>
      <c r="U921" s="312">
        <v>0</v>
      </c>
      <c r="V921" s="251" t="s">
        <v>1067</v>
      </c>
    </row>
    <row r="922" spans="1:22" x14ac:dyDescent="0.2">
      <c r="A922" s="308" t="s">
        <v>983</v>
      </c>
      <c r="B922" s="308" t="s">
        <v>1195</v>
      </c>
      <c r="C922" s="308" t="s">
        <v>1158</v>
      </c>
      <c r="D922" s="308">
        <v>4.2042001342773441</v>
      </c>
      <c r="E922" s="308">
        <v>6375</v>
      </c>
      <c r="F922" s="308">
        <v>1956</v>
      </c>
      <c r="G922" s="308">
        <v>1914</v>
      </c>
      <c r="H922" s="308">
        <v>1516.3407536248967</v>
      </c>
      <c r="I922" s="308">
        <v>465.24902181808596</v>
      </c>
      <c r="J922" s="308">
        <v>3140</v>
      </c>
      <c r="K922" s="308">
        <v>2265</v>
      </c>
      <c r="L922" s="308">
        <v>285</v>
      </c>
      <c r="M922" s="308">
        <v>460</v>
      </c>
      <c r="N922" s="309">
        <v>0.1464968152866242</v>
      </c>
      <c r="O922" s="308">
        <v>75</v>
      </c>
      <c r="P922" s="308">
        <v>10</v>
      </c>
      <c r="Q922" s="308">
        <v>85</v>
      </c>
      <c r="R922" s="309">
        <v>2.7070063694267517E-2</v>
      </c>
      <c r="S922" s="308">
        <v>10</v>
      </c>
      <c r="T922" s="308">
        <v>0</v>
      </c>
      <c r="U922" s="308">
        <v>40</v>
      </c>
      <c r="V922" s="152" t="s">
        <v>6</v>
      </c>
    </row>
    <row r="923" spans="1:22" x14ac:dyDescent="0.2">
      <c r="A923" s="308" t="s">
        <v>984</v>
      </c>
      <c r="B923" s="308" t="s">
        <v>1195</v>
      </c>
      <c r="C923" s="308" t="s">
        <v>1158</v>
      </c>
      <c r="D923" s="308">
        <v>3.2801000976562502</v>
      </c>
      <c r="E923" s="308">
        <v>6146</v>
      </c>
      <c r="F923" s="308">
        <v>2036</v>
      </c>
      <c r="G923" s="308">
        <v>2001</v>
      </c>
      <c r="H923" s="308">
        <v>1873.723306307493</v>
      </c>
      <c r="I923" s="308">
        <v>620.71276466678421</v>
      </c>
      <c r="J923" s="308">
        <v>2685</v>
      </c>
      <c r="K923" s="308">
        <v>1925</v>
      </c>
      <c r="L923" s="308">
        <v>205</v>
      </c>
      <c r="M923" s="308">
        <v>390</v>
      </c>
      <c r="N923" s="309">
        <v>0.14525139664804471</v>
      </c>
      <c r="O923" s="308">
        <v>110</v>
      </c>
      <c r="P923" s="308">
        <v>25</v>
      </c>
      <c r="Q923" s="308">
        <v>135</v>
      </c>
      <c r="R923" s="309">
        <v>5.027932960893855E-2</v>
      </c>
      <c r="S923" s="308">
        <v>0</v>
      </c>
      <c r="T923" s="308">
        <v>10</v>
      </c>
      <c r="U923" s="308">
        <v>35</v>
      </c>
      <c r="V923" s="152" t="s">
        <v>6</v>
      </c>
    </row>
    <row r="924" spans="1:22" x14ac:dyDescent="0.2">
      <c r="A924" s="308" t="s">
        <v>985</v>
      </c>
      <c r="B924" s="308" t="s">
        <v>1195</v>
      </c>
      <c r="C924" s="308" t="s">
        <v>1158</v>
      </c>
      <c r="D924" s="308">
        <v>2.6942999267578127</v>
      </c>
      <c r="E924" s="308">
        <v>7472</v>
      </c>
      <c r="F924" s="308">
        <v>2446</v>
      </c>
      <c r="G924" s="308">
        <v>2412</v>
      </c>
      <c r="H924" s="308">
        <v>2773.2621471698717</v>
      </c>
      <c r="I924" s="308">
        <v>907.84250695630442</v>
      </c>
      <c r="J924" s="308">
        <v>3695</v>
      </c>
      <c r="K924" s="308">
        <v>2710</v>
      </c>
      <c r="L924" s="308">
        <v>270</v>
      </c>
      <c r="M924" s="308">
        <v>555</v>
      </c>
      <c r="N924" s="309">
        <v>0.15020297699594046</v>
      </c>
      <c r="O924" s="308">
        <v>85</v>
      </c>
      <c r="P924" s="308">
        <v>20</v>
      </c>
      <c r="Q924" s="308">
        <v>105</v>
      </c>
      <c r="R924" s="309">
        <v>2.8416779431664412E-2</v>
      </c>
      <c r="S924" s="308">
        <v>10</v>
      </c>
      <c r="T924" s="308">
        <v>0</v>
      </c>
      <c r="U924" s="308">
        <v>35</v>
      </c>
      <c r="V924" s="152" t="s">
        <v>6</v>
      </c>
    </row>
    <row r="925" spans="1:22" x14ac:dyDescent="0.2">
      <c r="A925" s="308" t="s">
        <v>986</v>
      </c>
      <c r="B925" s="308" t="s">
        <v>1195</v>
      </c>
      <c r="C925" s="308" t="s">
        <v>1158</v>
      </c>
      <c r="D925" s="308">
        <v>1.6588000488281249</v>
      </c>
      <c r="E925" s="308">
        <v>5434</v>
      </c>
      <c r="F925" s="308">
        <v>1641</v>
      </c>
      <c r="G925" s="308">
        <v>1596</v>
      </c>
      <c r="H925" s="308">
        <v>3275.8619725378603</v>
      </c>
      <c r="I925" s="308">
        <v>989.26932221837103</v>
      </c>
      <c r="J925" s="308">
        <v>2650</v>
      </c>
      <c r="K925" s="308">
        <v>2015</v>
      </c>
      <c r="L925" s="308">
        <v>225</v>
      </c>
      <c r="M925" s="308">
        <v>265</v>
      </c>
      <c r="N925" s="309">
        <v>0.1</v>
      </c>
      <c r="O925" s="308">
        <v>100</v>
      </c>
      <c r="P925" s="308">
        <v>10</v>
      </c>
      <c r="Q925" s="308">
        <v>110</v>
      </c>
      <c r="R925" s="309">
        <v>4.1509433962264149E-2</v>
      </c>
      <c r="S925" s="308">
        <v>0</v>
      </c>
      <c r="T925" s="308">
        <v>0</v>
      </c>
      <c r="U925" s="308">
        <v>20</v>
      </c>
      <c r="V925" s="152" t="s">
        <v>6</v>
      </c>
    </row>
    <row r="926" spans="1:22" x14ac:dyDescent="0.2">
      <c r="A926" s="308" t="s">
        <v>987</v>
      </c>
      <c r="B926" s="308" t="s">
        <v>1195</v>
      </c>
      <c r="C926" s="308" t="s">
        <v>1158</v>
      </c>
      <c r="D926" s="308">
        <v>4.2041000366210941</v>
      </c>
      <c r="E926" s="308">
        <v>9222</v>
      </c>
      <c r="F926" s="308">
        <v>2698</v>
      </c>
      <c r="G926" s="308">
        <v>2657</v>
      </c>
      <c r="H926" s="308">
        <v>2193.5729215929591</v>
      </c>
      <c r="I926" s="308">
        <v>641.75447218150123</v>
      </c>
      <c r="J926" s="308">
        <v>4430</v>
      </c>
      <c r="K926" s="308">
        <v>3360</v>
      </c>
      <c r="L926" s="308">
        <v>350</v>
      </c>
      <c r="M926" s="308">
        <v>620</v>
      </c>
      <c r="N926" s="309">
        <v>0.1399548532731377</v>
      </c>
      <c r="O926" s="308">
        <v>55</v>
      </c>
      <c r="P926" s="308">
        <v>0</v>
      </c>
      <c r="Q926" s="308">
        <v>55</v>
      </c>
      <c r="R926" s="309">
        <v>1.2415349887133182E-2</v>
      </c>
      <c r="S926" s="308">
        <v>0</v>
      </c>
      <c r="T926" s="308">
        <v>0</v>
      </c>
      <c r="U926" s="308">
        <v>30</v>
      </c>
      <c r="V926" s="152" t="s">
        <v>6</v>
      </c>
    </row>
    <row r="927" spans="1:22" x14ac:dyDescent="0.2">
      <c r="A927" s="312" t="s">
        <v>988</v>
      </c>
      <c r="B927" s="312" t="s">
        <v>1195</v>
      </c>
      <c r="C927" s="312" t="s">
        <v>1158</v>
      </c>
      <c r="D927" s="312">
        <v>4.1657000732421876</v>
      </c>
      <c r="E927" s="312">
        <v>52</v>
      </c>
      <c r="F927" s="312">
        <v>19</v>
      </c>
      <c r="G927" s="312">
        <v>17</v>
      </c>
      <c r="H927" s="312">
        <v>12.482895812402575</v>
      </c>
      <c r="I927" s="312">
        <v>4.5610580853009406</v>
      </c>
      <c r="J927" s="312">
        <v>30</v>
      </c>
      <c r="K927" s="312">
        <v>10</v>
      </c>
      <c r="L927" s="312">
        <v>20</v>
      </c>
      <c r="M927" s="312">
        <v>0</v>
      </c>
      <c r="N927" s="313">
        <v>0</v>
      </c>
      <c r="O927" s="312">
        <v>10</v>
      </c>
      <c r="P927" s="312">
        <v>0</v>
      </c>
      <c r="Q927" s="312">
        <v>10</v>
      </c>
      <c r="R927" s="313">
        <v>0.33333333333333331</v>
      </c>
      <c r="S927" s="312">
        <v>0</v>
      </c>
      <c r="T927" s="312">
        <v>0</v>
      </c>
      <c r="U927" s="312">
        <v>0</v>
      </c>
      <c r="V927" s="251" t="s">
        <v>1067</v>
      </c>
    </row>
    <row r="928" spans="1:22" x14ac:dyDescent="0.2">
      <c r="A928" s="308" t="s">
        <v>989</v>
      </c>
      <c r="B928" s="308" t="s">
        <v>1195</v>
      </c>
      <c r="C928" s="308" t="s">
        <v>1158</v>
      </c>
      <c r="D928" s="308">
        <v>2.4399000549316407</v>
      </c>
      <c r="E928" s="308">
        <v>6014</v>
      </c>
      <c r="F928" s="308">
        <v>1787</v>
      </c>
      <c r="G928" s="308">
        <v>1762</v>
      </c>
      <c r="H928" s="308">
        <v>2464.8550615195159</v>
      </c>
      <c r="I928" s="308">
        <v>732.40704937402313</v>
      </c>
      <c r="J928" s="308">
        <v>2810</v>
      </c>
      <c r="K928" s="308">
        <v>2215</v>
      </c>
      <c r="L928" s="308">
        <v>130</v>
      </c>
      <c r="M928" s="308">
        <v>365</v>
      </c>
      <c r="N928" s="309">
        <v>0.1298932384341637</v>
      </c>
      <c r="O928" s="308">
        <v>65</v>
      </c>
      <c r="P928" s="308">
        <v>0</v>
      </c>
      <c r="Q928" s="308">
        <v>65</v>
      </c>
      <c r="R928" s="309">
        <v>2.3131672597864767E-2</v>
      </c>
      <c r="S928" s="308">
        <v>10</v>
      </c>
      <c r="T928" s="308">
        <v>0</v>
      </c>
      <c r="U928" s="308">
        <v>25</v>
      </c>
      <c r="V928" s="152" t="s">
        <v>6</v>
      </c>
    </row>
    <row r="929" spans="1:22" x14ac:dyDescent="0.2">
      <c r="A929" s="308" t="s">
        <v>990</v>
      </c>
      <c r="B929" s="308" t="s">
        <v>1195</v>
      </c>
      <c r="C929" s="308" t="s">
        <v>1158</v>
      </c>
      <c r="D929" s="308">
        <v>1.8482000732421875</v>
      </c>
      <c r="E929" s="308">
        <v>7012</v>
      </c>
      <c r="F929" s="308">
        <v>2030</v>
      </c>
      <c r="G929" s="308">
        <v>2009</v>
      </c>
      <c r="H929" s="308">
        <v>3793.961542106892</v>
      </c>
      <c r="I929" s="308">
        <v>1098.3659341809741</v>
      </c>
      <c r="J929" s="308">
        <v>3305</v>
      </c>
      <c r="K929" s="308">
        <v>2510</v>
      </c>
      <c r="L929" s="308">
        <v>240</v>
      </c>
      <c r="M929" s="308">
        <v>455</v>
      </c>
      <c r="N929" s="309">
        <v>0.13767019667170954</v>
      </c>
      <c r="O929" s="308">
        <v>80</v>
      </c>
      <c r="P929" s="308">
        <v>0</v>
      </c>
      <c r="Q929" s="308">
        <v>80</v>
      </c>
      <c r="R929" s="309">
        <v>2.4205748865355523E-2</v>
      </c>
      <c r="S929" s="308">
        <v>0</v>
      </c>
      <c r="T929" s="308">
        <v>0</v>
      </c>
      <c r="U929" s="308">
        <v>15</v>
      </c>
      <c r="V929" s="152" t="s">
        <v>6</v>
      </c>
    </row>
    <row r="930" spans="1:22" x14ac:dyDescent="0.2">
      <c r="A930" s="308" t="s">
        <v>991</v>
      </c>
      <c r="B930" s="308" t="s">
        <v>1195</v>
      </c>
      <c r="C930" s="308" t="s">
        <v>1158</v>
      </c>
      <c r="D930" s="308">
        <v>1.1981999969482422</v>
      </c>
      <c r="E930" s="308">
        <v>4051</v>
      </c>
      <c r="F930" s="308">
        <v>1405</v>
      </c>
      <c r="G930" s="308">
        <v>1386</v>
      </c>
      <c r="H930" s="308">
        <v>3380.9046989798885</v>
      </c>
      <c r="I930" s="308">
        <v>1172.592224652368</v>
      </c>
      <c r="J930" s="308">
        <v>2070</v>
      </c>
      <c r="K930" s="308">
        <v>1565</v>
      </c>
      <c r="L930" s="308">
        <v>160</v>
      </c>
      <c r="M930" s="308">
        <v>285</v>
      </c>
      <c r="N930" s="309">
        <v>0.13768115942028986</v>
      </c>
      <c r="O930" s="308">
        <v>50</v>
      </c>
      <c r="P930" s="308">
        <v>0</v>
      </c>
      <c r="Q930" s="308">
        <v>50</v>
      </c>
      <c r="R930" s="309">
        <v>2.4154589371980676E-2</v>
      </c>
      <c r="S930" s="308">
        <v>0</v>
      </c>
      <c r="T930" s="308">
        <v>0</v>
      </c>
      <c r="U930" s="308">
        <v>0</v>
      </c>
      <c r="V930" s="152" t="s">
        <v>6</v>
      </c>
    </row>
    <row r="931" spans="1:22" x14ac:dyDescent="0.2">
      <c r="A931" s="308" t="s">
        <v>992</v>
      </c>
      <c r="B931" s="308" t="s">
        <v>1195</v>
      </c>
      <c r="C931" s="308" t="s">
        <v>1158</v>
      </c>
      <c r="D931" s="308">
        <v>2.1308999633789063</v>
      </c>
      <c r="E931" s="308">
        <v>4489</v>
      </c>
      <c r="F931" s="308">
        <v>1467</v>
      </c>
      <c r="G931" s="308">
        <v>1443</v>
      </c>
      <c r="H931" s="308">
        <v>2106.6216514837811</v>
      </c>
      <c r="I931" s="308">
        <v>688.44151542140935</v>
      </c>
      <c r="J931" s="308">
        <v>2480</v>
      </c>
      <c r="K931" s="308">
        <v>1725</v>
      </c>
      <c r="L931" s="308">
        <v>250</v>
      </c>
      <c r="M931" s="308">
        <v>355</v>
      </c>
      <c r="N931" s="309">
        <v>0.14314516129032259</v>
      </c>
      <c r="O931" s="308">
        <v>105</v>
      </c>
      <c r="P931" s="308">
        <v>15</v>
      </c>
      <c r="Q931" s="308">
        <v>120</v>
      </c>
      <c r="R931" s="309">
        <v>4.8387096774193547E-2</v>
      </c>
      <c r="S931" s="308">
        <v>0</v>
      </c>
      <c r="T931" s="308">
        <v>0</v>
      </c>
      <c r="U931" s="308">
        <v>25</v>
      </c>
      <c r="V931" s="152" t="s">
        <v>6</v>
      </c>
    </row>
    <row r="932" spans="1:22" x14ac:dyDescent="0.2">
      <c r="A932" s="308" t="s">
        <v>993</v>
      </c>
      <c r="B932" s="308" t="s">
        <v>1195</v>
      </c>
      <c r="C932" s="308" t="s">
        <v>1158</v>
      </c>
      <c r="D932" s="308">
        <v>4.0563000488281249</v>
      </c>
      <c r="E932" s="308">
        <v>1591</v>
      </c>
      <c r="F932" s="308">
        <v>938</v>
      </c>
      <c r="G932" s="308">
        <v>592</v>
      </c>
      <c r="H932" s="308">
        <v>392.22936687330213</v>
      </c>
      <c r="I932" s="308">
        <v>231.24522069588775</v>
      </c>
      <c r="J932" s="308">
        <v>865</v>
      </c>
      <c r="K932" s="308">
        <v>690</v>
      </c>
      <c r="L932" s="308">
        <v>40</v>
      </c>
      <c r="M932" s="308">
        <v>120</v>
      </c>
      <c r="N932" s="309">
        <v>0.13872832369942195</v>
      </c>
      <c r="O932" s="308">
        <v>0</v>
      </c>
      <c r="P932" s="308">
        <v>0</v>
      </c>
      <c r="Q932" s="308">
        <v>0</v>
      </c>
      <c r="R932" s="309">
        <v>0</v>
      </c>
      <c r="S932" s="308">
        <v>0</v>
      </c>
      <c r="T932" s="308">
        <v>0</v>
      </c>
      <c r="U932" s="308">
        <v>10</v>
      </c>
      <c r="V932" s="152" t="s">
        <v>6</v>
      </c>
    </row>
    <row r="933" spans="1:22" x14ac:dyDescent="0.2">
      <c r="A933" s="308" t="s">
        <v>994</v>
      </c>
      <c r="B933" s="308" t="s">
        <v>1195</v>
      </c>
      <c r="C933" s="308" t="s">
        <v>1158</v>
      </c>
      <c r="D933" s="308">
        <v>4.1235998535156249</v>
      </c>
      <c r="E933" s="308">
        <v>11570</v>
      </c>
      <c r="F933" s="308">
        <v>3620</v>
      </c>
      <c r="G933" s="308">
        <v>3551</v>
      </c>
      <c r="H933" s="308">
        <v>2805.8008562920713</v>
      </c>
      <c r="I933" s="308">
        <v>877.87373377504741</v>
      </c>
      <c r="J933" s="308">
        <v>5680</v>
      </c>
      <c r="K933" s="308">
        <v>4285</v>
      </c>
      <c r="L933" s="308">
        <v>380</v>
      </c>
      <c r="M933" s="308">
        <v>895</v>
      </c>
      <c r="N933" s="309">
        <v>0.15757042253521128</v>
      </c>
      <c r="O933" s="308">
        <v>80</v>
      </c>
      <c r="P933" s="308">
        <v>0</v>
      </c>
      <c r="Q933" s="308">
        <v>80</v>
      </c>
      <c r="R933" s="309">
        <v>1.4084507042253521E-2</v>
      </c>
      <c r="S933" s="308">
        <v>0</v>
      </c>
      <c r="T933" s="308">
        <v>0</v>
      </c>
      <c r="U933" s="308">
        <v>35</v>
      </c>
      <c r="V933" s="152" t="s">
        <v>6</v>
      </c>
    </row>
    <row r="934" spans="1:22" x14ac:dyDescent="0.2">
      <c r="A934" s="308" t="s">
        <v>995</v>
      </c>
      <c r="B934" s="308" t="s">
        <v>1195</v>
      </c>
      <c r="C934" s="308" t="s">
        <v>1158</v>
      </c>
      <c r="D934" s="308">
        <v>3.7020999145507814</v>
      </c>
      <c r="E934" s="308">
        <v>12370</v>
      </c>
      <c r="F934" s="308">
        <v>3904</v>
      </c>
      <c r="G934" s="308">
        <v>3845</v>
      </c>
      <c r="H934" s="308">
        <v>3341.3468802883444</v>
      </c>
      <c r="I934" s="308">
        <v>1054.5366386940741</v>
      </c>
      <c r="J934" s="308">
        <v>6100</v>
      </c>
      <c r="K934" s="308">
        <v>4635</v>
      </c>
      <c r="L934" s="308">
        <v>345</v>
      </c>
      <c r="M934" s="308">
        <v>905</v>
      </c>
      <c r="N934" s="309">
        <v>0.14836065573770491</v>
      </c>
      <c r="O934" s="308">
        <v>115</v>
      </c>
      <c r="P934" s="308">
        <v>40</v>
      </c>
      <c r="Q934" s="308">
        <v>155</v>
      </c>
      <c r="R934" s="309">
        <v>2.540983606557377E-2</v>
      </c>
      <c r="S934" s="308">
        <v>0</v>
      </c>
      <c r="T934" s="308">
        <v>25</v>
      </c>
      <c r="U934" s="308">
        <v>35</v>
      </c>
      <c r="V934" s="152" t="s">
        <v>6</v>
      </c>
    </row>
    <row r="935" spans="1:22" x14ac:dyDescent="0.2">
      <c r="A935" s="308" t="s">
        <v>996</v>
      </c>
      <c r="B935" s="308" t="s">
        <v>1195</v>
      </c>
      <c r="C935" s="308" t="s">
        <v>1158</v>
      </c>
      <c r="D935" s="308">
        <v>1.8811999511718751</v>
      </c>
      <c r="E935" s="308">
        <v>4220</v>
      </c>
      <c r="F935" s="308">
        <v>1530</v>
      </c>
      <c r="G935" s="308">
        <v>1487</v>
      </c>
      <c r="H935" s="308">
        <v>2243.2490482317908</v>
      </c>
      <c r="I935" s="308">
        <v>813.3106738849857</v>
      </c>
      <c r="J935" s="308">
        <v>2065</v>
      </c>
      <c r="K935" s="308">
        <v>1565</v>
      </c>
      <c r="L935" s="308">
        <v>130</v>
      </c>
      <c r="M935" s="308">
        <v>300</v>
      </c>
      <c r="N935" s="309">
        <v>0.14527845036319612</v>
      </c>
      <c r="O935" s="308">
        <v>30</v>
      </c>
      <c r="P935" s="308">
        <v>25</v>
      </c>
      <c r="Q935" s="308">
        <v>55</v>
      </c>
      <c r="R935" s="309">
        <v>2.6634382566585957E-2</v>
      </c>
      <c r="S935" s="308">
        <v>0</v>
      </c>
      <c r="T935" s="308">
        <v>0</v>
      </c>
      <c r="U935" s="308">
        <v>0</v>
      </c>
      <c r="V935" s="152" t="s">
        <v>6</v>
      </c>
    </row>
    <row r="936" spans="1:22" x14ac:dyDescent="0.2">
      <c r="A936" s="308" t="s">
        <v>997</v>
      </c>
      <c r="B936" s="308" t="s">
        <v>1195</v>
      </c>
      <c r="C936" s="308" t="s">
        <v>1158</v>
      </c>
      <c r="D936" s="308">
        <v>1.751999969482422</v>
      </c>
      <c r="E936" s="308">
        <v>3986</v>
      </c>
      <c r="F936" s="308">
        <v>1654</v>
      </c>
      <c r="G936" s="308">
        <v>1578</v>
      </c>
      <c r="H936" s="308">
        <v>2275.1141948806935</v>
      </c>
      <c r="I936" s="308">
        <v>944.06394338501434</v>
      </c>
      <c r="J936" s="308">
        <v>1940</v>
      </c>
      <c r="K936" s="308">
        <v>1325</v>
      </c>
      <c r="L936" s="308">
        <v>200</v>
      </c>
      <c r="M936" s="308">
        <v>260</v>
      </c>
      <c r="N936" s="309">
        <v>0.13402061855670103</v>
      </c>
      <c r="O936" s="308">
        <v>120</v>
      </c>
      <c r="P936" s="308">
        <v>15</v>
      </c>
      <c r="Q936" s="308">
        <v>135</v>
      </c>
      <c r="R936" s="309">
        <v>6.9587628865979384E-2</v>
      </c>
      <c r="S936" s="308">
        <v>0</v>
      </c>
      <c r="T936" s="308">
        <v>0</v>
      </c>
      <c r="U936" s="308">
        <v>15</v>
      </c>
      <c r="V936" s="152" t="s">
        <v>6</v>
      </c>
    </row>
    <row r="937" spans="1:22" x14ac:dyDescent="0.2">
      <c r="A937" s="306" t="s">
        <v>998</v>
      </c>
      <c r="B937" s="306" t="s">
        <v>1195</v>
      </c>
      <c r="C937" s="306" t="s">
        <v>1158</v>
      </c>
      <c r="D937" s="306">
        <v>1.3383999633789063</v>
      </c>
      <c r="E937" s="306">
        <v>4147</v>
      </c>
      <c r="F937" s="306">
        <v>2097</v>
      </c>
      <c r="G937" s="306">
        <v>1825</v>
      </c>
      <c r="H937" s="306">
        <v>3098.4758767704539</v>
      </c>
      <c r="I937" s="306">
        <v>1566.7962174071959</v>
      </c>
      <c r="J937" s="306">
        <v>2105</v>
      </c>
      <c r="K937" s="306">
        <v>1325</v>
      </c>
      <c r="L937" s="306">
        <v>160</v>
      </c>
      <c r="M937" s="306">
        <v>370</v>
      </c>
      <c r="N937" s="307">
        <v>0.17577197149643706</v>
      </c>
      <c r="O937" s="306">
        <v>215</v>
      </c>
      <c r="P937" s="306">
        <v>15</v>
      </c>
      <c r="Q937" s="306">
        <v>230</v>
      </c>
      <c r="R937" s="307">
        <v>0.10926365795724466</v>
      </c>
      <c r="S937" s="306">
        <v>0</v>
      </c>
      <c r="T937" s="306">
        <v>10</v>
      </c>
      <c r="U937" s="306">
        <v>10</v>
      </c>
      <c r="V937" s="194" t="s">
        <v>4</v>
      </c>
    </row>
    <row r="938" spans="1:22" x14ac:dyDescent="0.2">
      <c r="A938" s="308" t="s">
        <v>999</v>
      </c>
      <c r="B938" s="308" t="s">
        <v>1195</v>
      </c>
      <c r="C938" s="308" t="s">
        <v>1158</v>
      </c>
      <c r="D938" s="308">
        <v>1.6077000427246093</v>
      </c>
      <c r="E938" s="308">
        <v>3296</v>
      </c>
      <c r="F938" s="308">
        <v>1105</v>
      </c>
      <c r="G938" s="308">
        <v>1085</v>
      </c>
      <c r="H938" s="308">
        <v>2050.1336769352738</v>
      </c>
      <c r="I938" s="308">
        <v>687.31726729777836</v>
      </c>
      <c r="J938" s="308">
        <v>1815</v>
      </c>
      <c r="K938" s="308">
        <v>1370</v>
      </c>
      <c r="L938" s="308">
        <v>110</v>
      </c>
      <c r="M938" s="308">
        <v>205</v>
      </c>
      <c r="N938" s="309">
        <v>0.11294765840220386</v>
      </c>
      <c r="O938" s="308">
        <v>95</v>
      </c>
      <c r="P938" s="308">
        <v>10</v>
      </c>
      <c r="Q938" s="308">
        <v>105</v>
      </c>
      <c r="R938" s="309">
        <v>5.7851239669421489E-2</v>
      </c>
      <c r="S938" s="308">
        <v>0</v>
      </c>
      <c r="T938" s="308">
        <v>0</v>
      </c>
      <c r="U938" s="308">
        <v>25</v>
      </c>
      <c r="V938" s="152" t="s">
        <v>6</v>
      </c>
    </row>
    <row r="939" spans="1:22" x14ac:dyDescent="0.2">
      <c r="A939" s="308" t="s">
        <v>1000</v>
      </c>
      <c r="B939" s="308" t="s">
        <v>1195</v>
      </c>
      <c r="C939" s="308" t="s">
        <v>1158</v>
      </c>
      <c r="D939" s="308">
        <v>3.1114999389648439</v>
      </c>
      <c r="E939" s="308">
        <v>3940</v>
      </c>
      <c r="F939" s="308">
        <v>1435</v>
      </c>
      <c r="G939" s="308">
        <v>1404</v>
      </c>
      <c r="H939" s="308">
        <v>1266.2703124817633</v>
      </c>
      <c r="I939" s="308">
        <v>461.19236000287566</v>
      </c>
      <c r="J939" s="308">
        <v>2000</v>
      </c>
      <c r="K939" s="308">
        <v>1590</v>
      </c>
      <c r="L939" s="308">
        <v>145</v>
      </c>
      <c r="M939" s="308">
        <v>175</v>
      </c>
      <c r="N939" s="309">
        <v>8.7499999999999994E-2</v>
      </c>
      <c r="O939" s="308">
        <v>80</v>
      </c>
      <c r="P939" s="308">
        <v>10</v>
      </c>
      <c r="Q939" s="308">
        <v>90</v>
      </c>
      <c r="R939" s="309">
        <v>4.4999999999999998E-2</v>
      </c>
      <c r="S939" s="308">
        <v>0</v>
      </c>
      <c r="T939" s="308">
        <v>0</v>
      </c>
      <c r="U939" s="308">
        <v>0</v>
      </c>
      <c r="V939" s="152" t="s">
        <v>6</v>
      </c>
    </row>
    <row r="940" spans="1:22" x14ac:dyDescent="0.2">
      <c r="A940" s="304" t="s">
        <v>1001</v>
      </c>
      <c r="B940" s="304" t="s">
        <v>1195</v>
      </c>
      <c r="C940" s="304" t="s">
        <v>1158</v>
      </c>
      <c r="D940" s="304">
        <v>39.88800048828125</v>
      </c>
      <c r="E940" s="304">
        <v>436</v>
      </c>
      <c r="F940" s="304">
        <v>186</v>
      </c>
      <c r="G940" s="304">
        <v>171</v>
      </c>
      <c r="H940" s="304">
        <v>10.930605562143759</v>
      </c>
      <c r="I940" s="304">
        <v>4.6630565012815115</v>
      </c>
      <c r="J940" s="304">
        <v>220</v>
      </c>
      <c r="K940" s="304">
        <v>190</v>
      </c>
      <c r="L940" s="304">
        <v>15</v>
      </c>
      <c r="M940" s="304">
        <v>10</v>
      </c>
      <c r="N940" s="305">
        <v>4.5454545454545456E-2</v>
      </c>
      <c r="O940" s="304">
        <v>15</v>
      </c>
      <c r="P940" s="304">
        <v>0</v>
      </c>
      <c r="Q940" s="304">
        <v>15</v>
      </c>
      <c r="R940" s="305">
        <v>6.8181818181818177E-2</v>
      </c>
      <c r="S940" s="304">
        <v>0</v>
      </c>
      <c r="T940" s="304">
        <v>0</v>
      </c>
      <c r="U940" s="304">
        <v>0</v>
      </c>
      <c r="V940" s="100" t="s">
        <v>3</v>
      </c>
    </row>
    <row r="941" spans="1:22" x14ac:dyDescent="0.2">
      <c r="A941" s="308" t="s">
        <v>1002</v>
      </c>
      <c r="B941" s="308" t="s">
        <v>1195</v>
      </c>
      <c r="C941" s="308" t="s">
        <v>1158</v>
      </c>
      <c r="D941" s="308">
        <v>2.5050999450683595</v>
      </c>
      <c r="E941" s="308">
        <v>6174</v>
      </c>
      <c r="F941" s="308">
        <v>2004</v>
      </c>
      <c r="G941" s="308">
        <v>1949</v>
      </c>
      <c r="H941" s="308">
        <v>2464.5723266069222</v>
      </c>
      <c r="I941" s="308">
        <v>799.9680826887386</v>
      </c>
      <c r="J941" s="308">
        <v>3530</v>
      </c>
      <c r="K941" s="308">
        <v>2920</v>
      </c>
      <c r="L941" s="308">
        <v>315</v>
      </c>
      <c r="M941" s="308">
        <v>235</v>
      </c>
      <c r="N941" s="309">
        <v>6.6572237960339939E-2</v>
      </c>
      <c r="O941" s="308">
        <v>20</v>
      </c>
      <c r="P941" s="308">
        <v>10</v>
      </c>
      <c r="Q941" s="308">
        <v>30</v>
      </c>
      <c r="R941" s="309">
        <v>8.4985835694051E-3</v>
      </c>
      <c r="S941" s="308">
        <v>10</v>
      </c>
      <c r="T941" s="308">
        <v>10</v>
      </c>
      <c r="U941" s="308">
        <v>20</v>
      </c>
      <c r="V941" s="152" t="s">
        <v>6</v>
      </c>
    </row>
    <row r="942" spans="1:22" x14ac:dyDescent="0.2">
      <c r="A942" s="308" t="s">
        <v>1003</v>
      </c>
      <c r="B942" s="308" t="s">
        <v>1195</v>
      </c>
      <c r="C942" s="308" t="s">
        <v>1158</v>
      </c>
      <c r="D942" s="308">
        <v>2.3538999938964844</v>
      </c>
      <c r="E942" s="308">
        <v>5833</v>
      </c>
      <c r="F942" s="308">
        <v>1972</v>
      </c>
      <c r="G942" s="308">
        <v>1949</v>
      </c>
      <c r="H942" s="308">
        <v>2478.0152152277515</v>
      </c>
      <c r="I942" s="308">
        <v>837.75861553730942</v>
      </c>
      <c r="J942" s="308">
        <v>3180</v>
      </c>
      <c r="K942" s="308">
        <v>2680</v>
      </c>
      <c r="L942" s="308">
        <v>180</v>
      </c>
      <c r="M942" s="308">
        <v>255</v>
      </c>
      <c r="N942" s="309">
        <v>8.0188679245283015E-2</v>
      </c>
      <c r="O942" s="308">
        <v>30</v>
      </c>
      <c r="P942" s="308">
        <v>15</v>
      </c>
      <c r="Q942" s="308">
        <v>45</v>
      </c>
      <c r="R942" s="309">
        <v>1.4150943396226415E-2</v>
      </c>
      <c r="S942" s="308">
        <v>0</v>
      </c>
      <c r="T942" s="308">
        <v>10</v>
      </c>
      <c r="U942" s="308">
        <v>10</v>
      </c>
      <c r="V942" s="152" t="s">
        <v>6</v>
      </c>
    </row>
    <row r="943" spans="1:22" x14ac:dyDescent="0.2">
      <c r="A943" s="308" t="s">
        <v>1004</v>
      </c>
      <c r="B943" s="308" t="s">
        <v>1195</v>
      </c>
      <c r="C943" s="308" t="s">
        <v>1158</v>
      </c>
      <c r="D943" s="308">
        <v>3.3116000366210936</v>
      </c>
      <c r="E943" s="308">
        <v>11671</v>
      </c>
      <c r="F943" s="308">
        <v>3867</v>
      </c>
      <c r="G943" s="308">
        <v>3805</v>
      </c>
      <c r="H943" s="308">
        <v>3524.2782555070285</v>
      </c>
      <c r="I943" s="308">
        <v>1167.7134790545524</v>
      </c>
      <c r="J943" s="308">
        <v>6270</v>
      </c>
      <c r="K943" s="308">
        <v>5370</v>
      </c>
      <c r="L943" s="308">
        <v>375</v>
      </c>
      <c r="M943" s="308">
        <v>395</v>
      </c>
      <c r="N943" s="309">
        <v>6.2998405103668262E-2</v>
      </c>
      <c r="O943" s="308">
        <v>55</v>
      </c>
      <c r="P943" s="308">
        <v>10</v>
      </c>
      <c r="Q943" s="308">
        <v>65</v>
      </c>
      <c r="R943" s="309">
        <v>1.036682615629984E-2</v>
      </c>
      <c r="S943" s="308">
        <v>0</v>
      </c>
      <c r="T943" s="308">
        <v>0</v>
      </c>
      <c r="U943" s="308">
        <v>50</v>
      </c>
      <c r="V943" s="152" t="s">
        <v>6</v>
      </c>
    </row>
    <row r="944" spans="1:22" x14ac:dyDescent="0.2">
      <c r="A944" s="304" t="s">
        <v>1005</v>
      </c>
      <c r="B944" s="304" t="s">
        <v>1195</v>
      </c>
      <c r="C944" s="304" t="s">
        <v>1158</v>
      </c>
      <c r="D944" s="304">
        <v>145.341396484375</v>
      </c>
      <c r="E944" s="304">
        <v>2763</v>
      </c>
      <c r="F944" s="304">
        <v>1036</v>
      </c>
      <c r="G944" s="304">
        <v>991</v>
      </c>
      <c r="H944" s="304">
        <v>19.010413184636199</v>
      </c>
      <c r="I944" s="304">
        <v>7.12804490021104</v>
      </c>
      <c r="J944" s="304">
        <v>1385</v>
      </c>
      <c r="K944" s="304">
        <v>1085</v>
      </c>
      <c r="L944" s="304">
        <v>125</v>
      </c>
      <c r="M944" s="304">
        <v>45</v>
      </c>
      <c r="N944" s="305">
        <v>3.2490974729241874E-2</v>
      </c>
      <c r="O944" s="304">
        <v>105</v>
      </c>
      <c r="P944" s="304">
        <v>0</v>
      </c>
      <c r="Q944" s="304">
        <v>105</v>
      </c>
      <c r="R944" s="305">
        <v>7.5812274368231042E-2</v>
      </c>
      <c r="S944" s="304">
        <v>20</v>
      </c>
      <c r="T944" s="304">
        <v>0</v>
      </c>
      <c r="U944" s="304">
        <v>0</v>
      </c>
      <c r="V944" s="100" t="s">
        <v>3</v>
      </c>
    </row>
    <row r="945" spans="1:22" x14ac:dyDescent="0.2">
      <c r="A945" s="308" t="s">
        <v>1006</v>
      </c>
      <c r="B945" s="308" t="s">
        <v>1195</v>
      </c>
      <c r="C945" s="308" t="s">
        <v>1158</v>
      </c>
      <c r="D945" s="308">
        <v>2.5391999816894533</v>
      </c>
      <c r="E945" s="308">
        <v>5884</v>
      </c>
      <c r="F945" s="308">
        <v>1921</v>
      </c>
      <c r="G945" s="308">
        <v>1899</v>
      </c>
      <c r="H945" s="308">
        <v>2317.2652971134194</v>
      </c>
      <c r="I945" s="308">
        <v>756.53749757900721</v>
      </c>
      <c r="J945" s="308">
        <v>3235</v>
      </c>
      <c r="K945" s="308">
        <v>2605</v>
      </c>
      <c r="L945" s="308">
        <v>325</v>
      </c>
      <c r="M945" s="308">
        <v>130</v>
      </c>
      <c r="N945" s="309">
        <v>4.0185471406491501E-2</v>
      </c>
      <c r="O945" s="308">
        <v>105</v>
      </c>
      <c r="P945" s="308">
        <v>30</v>
      </c>
      <c r="Q945" s="308">
        <v>135</v>
      </c>
      <c r="R945" s="309">
        <v>4.1731066460587329E-2</v>
      </c>
      <c r="S945" s="308">
        <v>0</v>
      </c>
      <c r="T945" s="308">
        <v>20</v>
      </c>
      <c r="U945" s="308">
        <v>10</v>
      </c>
      <c r="V945" s="152" t="s">
        <v>6</v>
      </c>
    </row>
    <row r="946" spans="1:22" x14ac:dyDescent="0.2">
      <c r="A946" s="308" t="s">
        <v>1007</v>
      </c>
      <c r="B946" s="308" t="s">
        <v>1195</v>
      </c>
      <c r="C946" s="308" t="s">
        <v>1158</v>
      </c>
      <c r="D946" s="308">
        <v>2.6267999267578124</v>
      </c>
      <c r="E946" s="308">
        <v>6156</v>
      </c>
      <c r="F946" s="308">
        <v>2298</v>
      </c>
      <c r="G946" s="308">
        <v>2238</v>
      </c>
      <c r="H946" s="308">
        <v>2343.5359264678309</v>
      </c>
      <c r="I946" s="308">
        <v>874.82871329159764</v>
      </c>
      <c r="J946" s="308">
        <v>3420</v>
      </c>
      <c r="K946" s="308">
        <v>2840</v>
      </c>
      <c r="L946" s="308">
        <v>295</v>
      </c>
      <c r="M946" s="308">
        <v>120</v>
      </c>
      <c r="N946" s="309">
        <v>3.5087719298245612E-2</v>
      </c>
      <c r="O946" s="308">
        <v>120</v>
      </c>
      <c r="P946" s="308">
        <v>15</v>
      </c>
      <c r="Q946" s="308">
        <v>135</v>
      </c>
      <c r="R946" s="309">
        <v>3.9473684210526314E-2</v>
      </c>
      <c r="S946" s="308">
        <v>0</v>
      </c>
      <c r="T946" s="308">
        <v>0</v>
      </c>
      <c r="U946" s="308">
        <v>20</v>
      </c>
      <c r="V946" s="152" t="s">
        <v>6</v>
      </c>
    </row>
    <row r="947" spans="1:22" x14ac:dyDescent="0.2">
      <c r="A947" s="306" t="s">
        <v>1008</v>
      </c>
      <c r="B947" s="306" t="s">
        <v>1195</v>
      </c>
      <c r="C947" s="306" t="s">
        <v>1158</v>
      </c>
      <c r="D947" s="306">
        <v>1.4789999389648438</v>
      </c>
      <c r="E947" s="306">
        <v>3455</v>
      </c>
      <c r="F947" s="306">
        <v>1667</v>
      </c>
      <c r="G947" s="306">
        <v>1598</v>
      </c>
      <c r="H947" s="306">
        <v>2336.037959824504</v>
      </c>
      <c r="I947" s="306">
        <v>1127.112960644703</v>
      </c>
      <c r="J947" s="306">
        <v>1675</v>
      </c>
      <c r="K947" s="306">
        <v>1315</v>
      </c>
      <c r="L947" s="306">
        <v>70</v>
      </c>
      <c r="M947" s="306">
        <v>65</v>
      </c>
      <c r="N947" s="307">
        <v>3.880597014925373E-2</v>
      </c>
      <c r="O947" s="306">
        <v>165</v>
      </c>
      <c r="P947" s="306">
        <v>25</v>
      </c>
      <c r="Q947" s="306">
        <v>190</v>
      </c>
      <c r="R947" s="307">
        <v>0.11343283582089553</v>
      </c>
      <c r="S947" s="306">
        <v>0</v>
      </c>
      <c r="T947" s="306">
        <v>10</v>
      </c>
      <c r="U947" s="306">
        <v>15</v>
      </c>
      <c r="V947" s="194" t="s">
        <v>4</v>
      </c>
    </row>
    <row r="948" spans="1:22" x14ac:dyDescent="0.2">
      <c r="A948" s="308" t="s">
        <v>1009</v>
      </c>
      <c r="B948" s="308" t="s">
        <v>1195</v>
      </c>
      <c r="C948" s="308" t="s">
        <v>1158</v>
      </c>
      <c r="D948" s="308">
        <v>1.7211000061035155</v>
      </c>
      <c r="E948" s="308">
        <v>5501</v>
      </c>
      <c r="F948" s="308">
        <v>1983</v>
      </c>
      <c r="G948" s="308">
        <v>1946</v>
      </c>
      <c r="H948" s="308">
        <v>3196.2117137248692</v>
      </c>
      <c r="I948" s="308">
        <v>1152.1701196721351</v>
      </c>
      <c r="J948" s="308">
        <v>3180</v>
      </c>
      <c r="K948" s="308">
        <v>2550</v>
      </c>
      <c r="L948" s="308">
        <v>285</v>
      </c>
      <c r="M948" s="308">
        <v>75</v>
      </c>
      <c r="N948" s="309">
        <v>2.358490566037736E-2</v>
      </c>
      <c r="O948" s="308">
        <v>210</v>
      </c>
      <c r="P948" s="308">
        <v>20</v>
      </c>
      <c r="Q948" s="308">
        <v>230</v>
      </c>
      <c r="R948" s="309">
        <v>7.2327044025157231E-2</v>
      </c>
      <c r="S948" s="308">
        <v>0</v>
      </c>
      <c r="T948" s="308">
        <v>25</v>
      </c>
      <c r="U948" s="308">
        <v>10</v>
      </c>
      <c r="V948" s="152" t="s">
        <v>6</v>
      </c>
    </row>
    <row r="949" spans="1:22" x14ac:dyDescent="0.2">
      <c r="A949" s="304" t="s">
        <v>1010</v>
      </c>
      <c r="B949" s="304" t="s">
        <v>1195</v>
      </c>
      <c r="C949" s="304" t="s">
        <v>1158</v>
      </c>
      <c r="D949" s="304">
        <v>15.136099853515624</v>
      </c>
      <c r="E949" s="304">
        <v>679</v>
      </c>
      <c r="F949" s="304">
        <v>164</v>
      </c>
      <c r="G949" s="304">
        <v>151</v>
      </c>
      <c r="H949" s="304">
        <v>44.859640632080684</v>
      </c>
      <c r="I949" s="304">
        <v>10.835023657822139</v>
      </c>
      <c r="J949" s="304">
        <v>190</v>
      </c>
      <c r="K949" s="304">
        <v>180</v>
      </c>
      <c r="L949" s="304">
        <v>10</v>
      </c>
      <c r="M949" s="304">
        <v>0</v>
      </c>
      <c r="N949" s="305">
        <v>0</v>
      </c>
      <c r="O949" s="304">
        <v>0</v>
      </c>
      <c r="P949" s="304">
        <v>0</v>
      </c>
      <c r="Q949" s="304">
        <v>0</v>
      </c>
      <c r="R949" s="305">
        <v>0</v>
      </c>
      <c r="S949" s="304">
        <v>0</v>
      </c>
      <c r="T949" s="304">
        <v>0</v>
      </c>
      <c r="U949" s="304">
        <v>0</v>
      </c>
      <c r="V949" s="100" t="s">
        <v>3</v>
      </c>
    </row>
    <row r="950" spans="1:22" x14ac:dyDescent="0.2">
      <c r="A950" s="304" t="s">
        <v>1011</v>
      </c>
      <c r="B950" s="304" t="s">
        <v>1195</v>
      </c>
      <c r="C950" s="304" t="s">
        <v>1158</v>
      </c>
      <c r="D950" s="304">
        <v>189.59180000000001</v>
      </c>
      <c r="E950" s="304">
        <v>5823</v>
      </c>
      <c r="F950" s="304">
        <v>2001</v>
      </c>
      <c r="G950" s="304">
        <v>1932</v>
      </c>
      <c r="H950" s="304">
        <v>30.713353636602427</v>
      </c>
      <c r="I950" s="304">
        <v>10.554253928703668</v>
      </c>
      <c r="J950" s="304">
        <v>2985</v>
      </c>
      <c r="K950" s="304">
        <v>2595</v>
      </c>
      <c r="L950" s="304">
        <v>165</v>
      </c>
      <c r="M950" s="304">
        <v>85</v>
      </c>
      <c r="N950" s="305">
        <v>2.8475711892797319E-2</v>
      </c>
      <c r="O950" s="304">
        <v>85</v>
      </c>
      <c r="P950" s="304">
        <v>0</v>
      </c>
      <c r="Q950" s="304">
        <v>85</v>
      </c>
      <c r="R950" s="305">
        <v>2.8475711892797319E-2</v>
      </c>
      <c r="S950" s="304">
        <v>0</v>
      </c>
      <c r="T950" s="304">
        <v>0</v>
      </c>
      <c r="U950" s="304">
        <v>40</v>
      </c>
      <c r="V950" s="100" t="s">
        <v>3</v>
      </c>
    </row>
    <row r="951" spans="1:22" x14ac:dyDescent="0.2">
      <c r="A951" s="304" t="s">
        <v>1012</v>
      </c>
      <c r="B951" s="304" t="s">
        <v>1195</v>
      </c>
      <c r="C951" s="304" t="s">
        <v>1158</v>
      </c>
      <c r="D951" s="304">
        <v>110.351201171875</v>
      </c>
      <c r="E951" s="304">
        <v>3228</v>
      </c>
      <c r="F951" s="304">
        <v>1148</v>
      </c>
      <c r="G951" s="304">
        <v>1100</v>
      </c>
      <c r="H951" s="304">
        <v>29.25206038285258</v>
      </c>
      <c r="I951" s="304">
        <v>10.40314910765637</v>
      </c>
      <c r="J951" s="304">
        <v>1520</v>
      </c>
      <c r="K951" s="304">
        <v>1235</v>
      </c>
      <c r="L951" s="304">
        <v>140</v>
      </c>
      <c r="M951" s="304">
        <v>65</v>
      </c>
      <c r="N951" s="305">
        <v>4.2763157894736843E-2</v>
      </c>
      <c r="O951" s="304">
        <v>60</v>
      </c>
      <c r="P951" s="304">
        <v>15</v>
      </c>
      <c r="Q951" s="304">
        <v>75</v>
      </c>
      <c r="R951" s="305">
        <v>4.9342105263157895E-2</v>
      </c>
      <c r="S951" s="304">
        <v>0</v>
      </c>
      <c r="T951" s="304">
        <v>0</v>
      </c>
      <c r="U951" s="304">
        <v>0</v>
      </c>
      <c r="V951" s="100" t="s">
        <v>3</v>
      </c>
    </row>
    <row r="952" spans="1:22" x14ac:dyDescent="0.2">
      <c r="A952" s="308" t="s">
        <v>1013</v>
      </c>
      <c r="B952" s="308" t="s">
        <v>1195</v>
      </c>
      <c r="C952" s="308" t="s">
        <v>1158</v>
      </c>
      <c r="D952" s="308">
        <v>3.2682000732421876</v>
      </c>
      <c r="E952" s="308">
        <v>7650</v>
      </c>
      <c r="F952" s="308">
        <v>2212</v>
      </c>
      <c r="G952" s="308">
        <v>2193</v>
      </c>
      <c r="H952" s="308">
        <v>2340.7379684717062</v>
      </c>
      <c r="I952" s="308">
        <v>676.82514853064242</v>
      </c>
      <c r="J952" s="308">
        <v>3650</v>
      </c>
      <c r="K952" s="308">
        <v>3235</v>
      </c>
      <c r="L952" s="308">
        <v>240</v>
      </c>
      <c r="M952" s="308">
        <v>95</v>
      </c>
      <c r="N952" s="309">
        <v>2.6027397260273973E-2</v>
      </c>
      <c r="O952" s="308">
        <v>50</v>
      </c>
      <c r="P952" s="308">
        <v>15</v>
      </c>
      <c r="Q952" s="308">
        <v>65</v>
      </c>
      <c r="R952" s="309">
        <v>1.7808219178082191E-2</v>
      </c>
      <c r="S952" s="308">
        <v>10</v>
      </c>
      <c r="T952" s="308">
        <v>0</v>
      </c>
      <c r="U952" s="308">
        <v>15</v>
      </c>
      <c r="V952" s="152" t="s">
        <v>6</v>
      </c>
    </row>
    <row r="953" spans="1:22" x14ac:dyDescent="0.2">
      <c r="A953" s="308" t="s">
        <v>1014</v>
      </c>
      <c r="B953" s="308" t="s">
        <v>1195</v>
      </c>
      <c r="C953" s="308" t="s">
        <v>1158</v>
      </c>
      <c r="D953" s="308">
        <v>2.3967999267578124</v>
      </c>
      <c r="E953" s="308">
        <v>3115</v>
      </c>
      <c r="F953" s="308">
        <v>881</v>
      </c>
      <c r="G953" s="308">
        <v>875</v>
      </c>
      <c r="H953" s="308">
        <v>1299.6495724253912</v>
      </c>
      <c r="I953" s="308">
        <v>367.57344247408338</v>
      </c>
      <c r="J953" s="308">
        <v>1685</v>
      </c>
      <c r="K953" s="308">
        <v>1500</v>
      </c>
      <c r="L953" s="308">
        <v>120</v>
      </c>
      <c r="M953" s="308">
        <v>40</v>
      </c>
      <c r="N953" s="309">
        <v>2.3738872403560832E-2</v>
      </c>
      <c r="O953" s="308">
        <v>0</v>
      </c>
      <c r="P953" s="308">
        <v>0</v>
      </c>
      <c r="Q953" s="308">
        <v>0</v>
      </c>
      <c r="R953" s="309">
        <v>0</v>
      </c>
      <c r="S953" s="308">
        <v>0</v>
      </c>
      <c r="T953" s="308">
        <v>20</v>
      </c>
      <c r="U953" s="308">
        <v>0</v>
      </c>
      <c r="V953" s="152" t="s">
        <v>6</v>
      </c>
    </row>
    <row r="954" spans="1:22" x14ac:dyDescent="0.2">
      <c r="A954" s="308" t="s">
        <v>1015</v>
      </c>
      <c r="B954" s="308" t="s">
        <v>1195</v>
      </c>
      <c r="C954" s="308" t="s">
        <v>1158</v>
      </c>
      <c r="D954" s="308">
        <v>2.0610000610351564</v>
      </c>
      <c r="E954" s="308">
        <v>4357</v>
      </c>
      <c r="F954" s="308">
        <v>1602</v>
      </c>
      <c r="G954" s="308">
        <v>1571</v>
      </c>
      <c r="H954" s="308">
        <v>2114.0222566571183</v>
      </c>
      <c r="I954" s="308">
        <v>777.29255340020734</v>
      </c>
      <c r="J954" s="308">
        <v>2210</v>
      </c>
      <c r="K954" s="308">
        <v>1875</v>
      </c>
      <c r="L954" s="308">
        <v>175</v>
      </c>
      <c r="M954" s="308">
        <v>45</v>
      </c>
      <c r="N954" s="309">
        <v>2.0361990950226245E-2</v>
      </c>
      <c r="O954" s="308">
        <v>80</v>
      </c>
      <c r="P954" s="308">
        <v>10</v>
      </c>
      <c r="Q954" s="308">
        <v>90</v>
      </c>
      <c r="R954" s="309">
        <v>4.072398190045249E-2</v>
      </c>
      <c r="S954" s="308">
        <v>0</v>
      </c>
      <c r="T954" s="308">
        <v>15</v>
      </c>
      <c r="U954" s="308">
        <v>10</v>
      </c>
      <c r="V954" s="152" t="s">
        <v>6</v>
      </c>
    </row>
    <row r="955" spans="1:22" x14ac:dyDescent="0.2">
      <c r="A955" s="308" t="s">
        <v>1016</v>
      </c>
      <c r="B955" s="308" t="s">
        <v>1195</v>
      </c>
      <c r="C955" s="308" t="s">
        <v>1158</v>
      </c>
      <c r="D955" s="308">
        <v>3.6535998535156251</v>
      </c>
      <c r="E955" s="308">
        <v>2720</v>
      </c>
      <c r="F955" s="308">
        <v>1212</v>
      </c>
      <c r="G955" s="308">
        <v>1178</v>
      </c>
      <c r="H955" s="308">
        <v>744.47123632948421</v>
      </c>
      <c r="I955" s="308">
        <v>331.72762442328491</v>
      </c>
      <c r="J955" s="308">
        <v>1485</v>
      </c>
      <c r="K955" s="308">
        <v>1240</v>
      </c>
      <c r="L955" s="308">
        <v>90</v>
      </c>
      <c r="M955" s="308">
        <v>40</v>
      </c>
      <c r="N955" s="309">
        <v>2.6936026936026935E-2</v>
      </c>
      <c r="O955" s="308">
        <v>85</v>
      </c>
      <c r="P955" s="308">
        <v>10</v>
      </c>
      <c r="Q955" s="308">
        <v>95</v>
      </c>
      <c r="R955" s="309">
        <v>6.3973063973063973E-2</v>
      </c>
      <c r="S955" s="308">
        <v>0</v>
      </c>
      <c r="T955" s="308">
        <v>25</v>
      </c>
      <c r="U955" s="308">
        <v>0</v>
      </c>
      <c r="V955" s="152" t="s">
        <v>6</v>
      </c>
    </row>
    <row r="956" spans="1:22" x14ac:dyDescent="0.2">
      <c r="A956" s="308" t="s">
        <v>1017</v>
      </c>
      <c r="B956" s="308" t="s">
        <v>1195</v>
      </c>
      <c r="C956" s="308" t="s">
        <v>1158</v>
      </c>
      <c r="D956" s="308">
        <v>4.3895999145507814</v>
      </c>
      <c r="E956" s="308">
        <v>8222</v>
      </c>
      <c r="F956" s="308">
        <v>2866</v>
      </c>
      <c r="G956" s="308">
        <v>2823</v>
      </c>
      <c r="H956" s="308">
        <v>1873.0636413458685</v>
      </c>
      <c r="I956" s="308">
        <v>652.90688349516654</v>
      </c>
      <c r="J956" s="308">
        <v>4230</v>
      </c>
      <c r="K956" s="308">
        <v>3505</v>
      </c>
      <c r="L956" s="308">
        <v>295</v>
      </c>
      <c r="M956" s="308">
        <v>190</v>
      </c>
      <c r="N956" s="309">
        <v>4.4917257683215132E-2</v>
      </c>
      <c r="O956" s="308">
        <v>210</v>
      </c>
      <c r="P956" s="308">
        <v>10</v>
      </c>
      <c r="Q956" s="308">
        <v>220</v>
      </c>
      <c r="R956" s="309">
        <v>5.2009456264775412E-2</v>
      </c>
      <c r="S956" s="308">
        <v>0</v>
      </c>
      <c r="T956" s="308">
        <v>0</v>
      </c>
      <c r="U956" s="308">
        <v>10</v>
      </c>
      <c r="V956" s="152" t="s">
        <v>6</v>
      </c>
    </row>
    <row r="957" spans="1:22" x14ac:dyDescent="0.2">
      <c r="A957" s="308" t="s">
        <v>1018</v>
      </c>
      <c r="B957" s="308" t="s">
        <v>1195</v>
      </c>
      <c r="C957" s="308" t="s">
        <v>1158</v>
      </c>
      <c r="D957" s="308">
        <v>2.8764999389648436</v>
      </c>
      <c r="E957" s="308">
        <v>6077</v>
      </c>
      <c r="F957" s="308">
        <v>2454</v>
      </c>
      <c r="G957" s="308">
        <v>2341</v>
      </c>
      <c r="H957" s="308">
        <v>2112.6369299305147</v>
      </c>
      <c r="I957" s="308">
        <v>853.1201293482776</v>
      </c>
      <c r="J957" s="308">
        <v>3090</v>
      </c>
      <c r="K957" s="308">
        <v>2460</v>
      </c>
      <c r="L957" s="308">
        <v>220</v>
      </c>
      <c r="M957" s="308">
        <v>125</v>
      </c>
      <c r="N957" s="309">
        <v>4.0453074433656956E-2</v>
      </c>
      <c r="O957" s="308">
        <v>225</v>
      </c>
      <c r="P957" s="308">
        <v>40</v>
      </c>
      <c r="Q957" s="308">
        <v>265</v>
      </c>
      <c r="R957" s="309">
        <v>8.5760517799352745E-2</v>
      </c>
      <c r="S957" s="308">
        <v>0</v>
      </c>
      <c r="T957" s="308">
        <v>10</v>
      </c>
      <c r="U957" s="308">
        <v>10</v>
      </c>
      <c r="V957" s="152" t="s">
        <v>6</v>
      </c>
    </row>
    <row r="958" spans="1:22" x14ac:dyDescent="0.2">
      <c r="A958" s="308" t="s">
        <v>1019</v>
      </c>
      <c r="B958" s="308" t="s">
        <v>1195</v>
      </c>
      <c r="C958" s="308" t="s">
        <v>1158</v>
      </c>
      <c r="D958" s="308">
        <v>1.5652000427246093</v>
      </c>
      <c r="E958" s="308">
        <v>2926</v>
      </c>
      <c r="F958" s="308">
        <v>996</v>
      </c>
      <c r="G958" s="308">
        <v>974</v>
      </c>
      <c r="H958" s="308">
        <v>1869.4096090788428</v>
      </c>
      <c r="I958" s="308">
        <v>636.34038641234702</v>
      </c>
      <c r="J958" s="308">
        <v>1550</v>
      </c>
      <c r="K958" s="308">
        <v>1310</v>
      </c>
      <c r="L958" s="308">
        <v>90</v>
      </c>
      <c r="M958" s="308">
        <v>65</v>
      </c>
      <c r="N958" s="309">
        <v>4.1935483870967745E-2</v>
      </c>
      <c r="O958" s="308">
        <v>50</v>
      </c>
      <c r="P958" s="308">
        <v>25</v>
      </c>
      <c r="Q958" s="308">
        <v>75</v>
      </c>
      <c r="R958" s="309">
        <v>4.8387096774193547E-2</v>
      </c>
      <c r="S958" s="308">
        <v>0</v>
      </c>
      <c r="T958" s="308">
        <v>10</v>
      </c>
      <c r="U958" s="308">
        <v>10</v>
      </c>
      <c r="V958" s="152" t="s">
        <v>6</v>
      </c>
    </row>
    <row r="959" spans="1:22" x14ac:dyDescent="0.2">
      <c r="A959" s="304" t="s">
        <v>1020</v>
      </c>
      <c r="B959" s="304" t="s">
        <v>1195</v>
      </c>
      <c r="C959" s="304" t="s">
        <v>1158</v>
      </c>
      <c r="D959" s="304">
        <v>128.93089843749999</v>
      </c>
      <c r="E959" s="304">
        <v>6947</v>
      </c>
      <c r="F959" s="304">
        <v>2189</v>
      </c>
      <c r="G959" s="304">
        <v>2133</v>
      </c>
      <c r="H959" s="304">
        <v>53.881575977441891</v>
      </c>
      <c r="I959" s="304">
        <v>16.97808691731975</v>
      </c>
      <c r="J959" s="304">
        <v>3515</v>
      </c>
      <c r="K959" s="304">
        <v>2875</v>
      </c>
      <c r="L959" s="304">
        <v>330</v>
      </c>
      <c r="M959" s="304">
        <v>100</v>
      </c>
      <c r="N959" s="305">
        <v>2.8449502133712661E-2</v>
      </c>
      <c r="O959" s="304">
        <v>85</v>
      </c>
      <c r="P959" s="304">
        <v>70</v>
      </c>
      <c r="Q959" s="304">
        <v>155</v>
      </c>
      <c r="R959" s="305">
        <v>4.4096728307254626E-2</v>
      </c>
      <c r="S959" s="304">
        <v>0</v>
      </c>
      <c r="T959" s="304">
        <v>10</v>
      </c>
      <c r="U959" s="304">
        <v>55</v>
      </c>
      <c r="V959" s="100" t="s">
        <v>3</v>
      </c>
    </row>
    <row r="960" spans="1:22" x14ac:dyDescent="0.2">
      <c r="A960" s="308" t="s">
        <v>1021</v>
      </c>
      <c r="B960" s="308" t="s">
        <v>1195</v>
      </c>
      <c r="C960" s="308" t="s">
        <v>1158</v>
      </c>
      <c r="D960" s="308">
        <v>6.4303002929687496</v>
      </c>
      <c r="E960" s="308">
        <v>6089</v>
      </c>
      <c r="F960" s="308">
        <v>2315</v>
      </c>
      <c r="G960" s="308">
        <v>2279</v>
      </c>
      <c r="H960" s="308">
        <v>946.92311751879663</v>
      </c>
      <c r="I960" s="308">
        <v>360.01429086155599</v>
      </c>
      <c r="J960" s="308">
        <v>3175</v>
      </c>
      <c r="K960" s="308">
        <v>2695</v>
      </c>
      <c r="L960" s="308">
        <v>240</v>
      </c>
      <c r="M960" s="308">
        <v>85</v>
      </c>
      <c r="N960" s="309">
        <v>2.6771653543307086E-2</v>
      </c>
      <c r="O960" s="308">
        <v>110</v>
      </c>
      <c r="P960" s="308">
        <v>10</v>
      </c>
      <c r="Q960" s="308">
        <v>120</v>
      </c>
      <c r="R960" s="309">
        <v>3.7795275590551181E-2</v>
      </c>
      <c r="S960" s="308">
        <v>0</v>
      </c>
      <c r="T960" s="308">
        <v>10</v>
      </c>
      <c r="U960" s="308">
        <v>25</v>
      </c>
      <c r="V960" s="152" t="s">
        <v>6</v>
      </c>
    </row>
    <row r="961" spans="1:22" x14ac:dyDescent="0.2">
      <c r="A961" s="308" t="s">
        <v>1022</v>
      </c>
      <c r="B961" s="308" t="s">
        <v>1195</v>
      </c>
      <c r="C961" s="308" t="s">
        <v>1158</v>
      </c>
      <c r="D961" s="308">
        <v>10.338299560546876</v>
      </c>
      <c r="E961" s="308">
        <v>3958</v>
      </c>
      <c r="F961" s="308">
        <v>1390</v>
      </c>
      <c r="G961" s="308">
        <v>1356</v>
      </c>
      <c r="H961" s="308">
        <v>382.84826018241529</v>
      </c>
      <c r="I961" s="308">
        <v>134.45151128184872</v>
      </c>
      <c r="J961" s="308">
        <v>2160</v>
      </c>
      <c r="K961" s="308">
        <v>1860</v>
      </c>
      <c r="L961" s="308">
        <v>115</v>
      </c>
      <c r="M961" s="308">
        <v>55</v>
      </c>
      <c r="N961" s="309">
        <v>2.5462962962962962E-2</v>
      </c>
      <c r="O961" s="308">
        <v>90</v>
      </c>
      <c r="P961" s="308">
        <v>35</v>
      </c>
      <c r="Q961" s="308">
        <v>125</v>
      </c>
      <c r="R961" s="309">
        <v>5.7870370370370371E-2</v>
      </c>
      <c r="S961" s="308">
        <v>0</v>
      </c>
      <c r="T961" s="308">
        <v>10</v>
      </c>
      <c r="U961" s="308">
        <v>10</v>
      </c>
      <c r="V961" s="152" t="s">
        <v>6</v>
      </c>
    </row>
    <row r="962" spans="1:22" x14ac:dyDescent="0.2">
      <c r="A962" s="308" t="s">
        <v>1023</v>
      </c>
      <c r="B962" s="308" t="s">
        <v>1195</v>
      </c>
      <c r="C962" s="308" t="s">
        <v>1158</v>
      </c>
      <c r="D962" s="308">
        <v>1.0562999725341797</v>
      </c>
      <c r="E962" s="308">
        <v>2534</v>
      </c>
      <c r="F962" s="308">
        <v>1067</v>
      </c>
      <c r="G962" s="308">
        <v>1032</v>
      </c>
      <c r="H962" s="308">
        <v>2398.9397575393809</v>
      </c>
      <c r="I962" s="308">
        <v>1010.1297242677662</v>
      </c>
      <c r="J962" s="308">
        <v>1235</v>
      </c>
      <c r="K962" s="308">
        <v>875</v>
      </c>
      <c r="L962" s="308">
        <v>100</v>
      </c>
      <c r="M962" s="308">
        <v>200</v>
      </c>
      <c r="N962" s="309">
        <v>0.16194331983805668</v>
      </c>
      <c r="O962" s="308">
        <v>50</v>
      </c>
      <c r="P962" s="308">
        <v>0</v>
      </c>
      <c r="Q962" s="308">
        <v>50</v>
      </c>
      <c r="R962" s="309">
        <v>4.048582995951417E-2</v>
      </c>
      <c r="S962" s="308">
        <v>0</v>
      </c>
      <c r="T962" s="308">
        <v>0</v>
      </c>
      <c r="U962" s="308">
        <v>0</v>
      </c>
      <c r="V962" s="152" t="s">
        <v>6</v>
      </c>
    </row>
    <row r="963" spans="1:22" x14ac:dyDescent="0.2">
      <c r="A963" s="308" t="s">
        <v>1024</v>
      </c>
      <c r="B963" s="308" t="s">
        <v>1195</v>
      </c>
      <c r="C963" s="308" t="s">
        <v>1158</v>
      </c>
      <c r="D963" s="308">
        <v>10.515400390625</v>
      </c>
      <c r="E963" s="308">
        <v>4872</v>
      </c>
      <c r="F963" s="308">
        <v>1810</v>
      </c>
      <c r="G963" s="308">
        <v>1736</v>
      </c>
      <c r="H963" s="308">
        <v>463.32044610908292</v>
      </c>
      <c r="I963" s="308">
        <v>172.12849085743844</v>
      </c>
      <c r="J963" s="308">
        <v>2370</v>
      </c>
      <c r="K963" s="308">
        <v>1650</v>
      </c>
      <c r="L963" s="308">
        <v>225</v>
      </c>
      <c r="M963" s="308">
        <v>365</v>
      </c>
      <c r="N963" s="309">
        <v>0.15400843881856541</v>
      </c>
      <c r="O963" s="308">
        <v>105</v>
      </c>
      <c r="P963" s="308">
        <v>10</v>
      </c>
      <c r="Q963" s="308">
        <v>115</v>
      </c>
      <c r="R963" s="309">
        <v>4.852320675105485E-2</v>
      </c>
      <c r="S963" s="308">
        <v>0</v>
      </c>
      <c r="T963" s="308">
        <v>0</v>
      </c>
      <c r="U963" s="308">
        <v>10</v>
      </c>
      <c r="V963" s="152" t="s">
        <v>6</v>
      </c>
    </row>
    <row r="964" spans="1:22" x14ac:dyDescent="0.2">
      <c r="A964" s="308" t="s">
        <v>1025</v>
      </c>
      <c r="B964" s="308" t="s">
        <v>1195</v>
      </c>
      <c r="C964" s="308" t="s">
        <v>1158</v>
      </c>
      <c r="D964" s="308">
        <v>1.4280999755859376</v>
      </c>
      <c r="E964" s="308">
        <v>3791</v>
      </c>
      <c r="F964" s="308">
        <v>1370</v>
      </c>
      <c r="G964" s="308">
        <v>1332</v>
      </c>
      <c r="H964" s="308">
        <v>2654.5760554645931</v>
      </c>
      <c r="I964" s="308">
        <v>959.31659086955756</v>
      </c>
      <c r="J964" s="308">
        <v>1915</v>
      </c>
      <c r="K964" s="308">
        <v>1530</v>
      </c>
      <c r="L964" s="308">
        <v>120</v>
      </c>
      <c r="M964" s="308">
        <v>205</v>
      </c>
      <c r="N964" s="309">
        <v>0.10704960835509138</v>
      </c>
      <c r="O964" s="308">
        <v>45</v>
      </c>
      <c r="P964" s="308">
        <v>10</v>
      </c>
      <c r="Q964" s="308">
        <v>55</v>
      </c>
      <c r="R964" s="309">
        <v>2.8720626631853787E-2</v>
      </c>
      <c r="S964" s="308">
        <v>0</v>
      </c>
      <c r="T964" s="308">
        <v>0</v>
      </c>
      <c r="U964" s="308">
        <v>0</v>
      </c>
      <c r="V964" s="152" t="s">
        <v>6</v>
      </c>
    </row>
    <row r="965" spans="1:22" x14ac:dyDescent="0.2">
      <c r="A965" s="308" t="s">
        <v>1026</v>
      </c>
      <c r="B965" s="308" t="s">
        <v>1195</v>
      </c>
      <c r="C965" s="308" t="s">
        <v>1158</v>
      </c>
      <c r="D965" s="308">
        <v>3.8373999023437499</v>
      </c>
      <c r="E965" s="308">
        <v>5812</v>
      </c>
      <c r="F965" s="308">
        <v>1949</v>
      </c>
      <c r="G965" s="308">
        <v>1896</v>
      </c>
      <c r="H965" s="308">
        <v>1514.5671933879587</v>
      </c>
      <c r="I965" s="308">
        <v>507.89598415573494</v>
      </c>
      <c r="J965" s="308">
        <v>2910</v>
      </c>
      <c r="K965" s="308">
        <v>2180</v>
      </c>
      <c r="L965" s="308">
        <v>275</v>
      </c>
      <c r="M965" s="308">
        <v>370</v>
      </c>
      <c r="N965" s="309">
        <v>0.12714776632302405</v>
      </c>
      <c r="O965" s="308">
        <v>55</v>
      </c>
      <c r="P965" s="308">
        <v>10</v>
      </c>
      <c r="Q965" s="308">
        <v>65</v>
      </c>
      <c r="R965" s="309">
        <v>2.2336769759450172E-2</v>
      </c>
      <c r="S965" s="308">
        <v>0</v>
      </c>
      <c r="T965" s="308">
        <v>10</v>
      </c>
      <c r="U965" s="308">
        <v>10</v>
      </c>
      <c r="V965" s="152" t="s">
        <v>6</v>
      </c>
    </row>
    <row r="966" spans="1:22" x14ac:dyDescent="0.2">
      <c r="A966" s="308" t="s">
        <v>1027</v>
      </c>
      <c r="B966" s="308" t="s">
        <v>1195</v>
      </c>
      <c r="C966" s="308" t="s">
        <v>1158</v>
      </c>
      <c r="D966" s="308">
        <v>2.1913000488281251</v>
      </c>
      <c r="E966" s="308">
        <v>4065</v>
      </c>
      <c r="F966" s="308">
        <v>1269</v>
      </c>
      <c r="G966" s="308">
        <v>1243</v>
      </c>
      <c r="H966" s="308">
        <v>1855.0631631546314</v>
      </c>
      <c r="I966" s="308">
        <v>579.10827897742365</v>
      </c>
      <c r="J966" s="308">
        <v>1930</v>
      </c>
      <c r="K966" s="308">
        <v>1170</v>
      </c>
      <c r="L966" s="308">
        <v>115</v>
      </c>
      <c r="M966" s="308">
        <v>580</v>
      </c>
      <c r="N966" s="309">
        <v>0.30051813471502592</v>
      </c>
      <c r="O966" s="308">
        <v>65</v>
      </c>
      <c r="P966" s="308">
        <v>0</v>
      </c>
      <c r="Q966" s="308">
        <v>65</v>
      </c>
      <c r="R966" s="309">
        <v>3.367875647668394E-2</v>
      </c>
      <c r="S966" s="308">
        <v>0</v>
      </c>
      <c r="T966" s="308">
        <v>0</v>
      </c>
      <c r="U966" s="308">
        <v>0</v>
      </c>
      <c r="V966" s="152" t="s">
        <v>6</v>
      </c>
    </row>
    <row r="967" spans="1:22" x14ac:dyDescent="0.2">
      <c r="A967" s="308" t="s">
        <v>1028</v>
      </c>
      <c r="B967" s="308" t="s">
        <v>1195</v>
      </c>
      <c r="C967" s="308" t="s">
        <v>1158</v>
      </c>
      <c r="D967" s="308">
        <v>2.2567999267578127</v>
      </c>
      <c r="E967" s="308">
        <v>5235</v>
      </c>
      <c r="F967" s="308">
        <v>1711</v>
      </c>
      <c r="G967" s="308">
        <v>1683</v>
      </c>
      <c r="H967" s="308">
        <v>2319.6562255834347</v>
      </c>
      <c r="I967" s="308">
        <v>758.15316179049796</v>
      </c>
      <c r="J967" s="308">
        <v>2675</v>
      </c>
      <c r="K967" s="308">
        <v>1725</v>
      </c>
      <c r="L967" s="308">
        <v>175</v>
      </c>
      <c r="M967" s="308">
        <v>730</v>
      </c>
      <c r="N967" s="309">
        <v>0.27289719626168224</v>
      </c>
      <c r="O967" s="308">
        <v>25</v>
      </c>
      <c r="P967" s="308">
        <v>10</v>
      </c>
      <c r="Q967" s="308">
        <v>35</v>
      </c>
      <c r="R967" s="309">
        <v>1.3084112149532711E-2</v>
      </c>
      <c r="S967" s="308">
        <v>0</v>
      </c>
      <c r="T967" s="308">
        <v>0</v>
      </c>
      <c r="U967" s="308">
        <v>10</v>
      </c>
      <c r="V967" s="152" t="s">
        <v>6</v>
      </c>
    </row>
    <row r="968" spans="1:22" x14ac:dyDescent="0.2">
      <c r="A968" s="308" t="s">
        <v>1029</v>
      </c>
      <c r="B968" s="308" t="s">
        <v>1195</v>
      </c>
      <c r="C968" s="308" t="s">
        <v>1158</v>
      </c>
      <c r="D968" s="308">
        <v>2.9739001464843748</v>
      </c>
      <c r="E968" s="308">
        <v>5314</v>
      </c>
      <c r="F968" s="308">
        <v>1693</v>
      </c>
      <c r="G968" s="308">
        <v>1632</v>
      </c>
      <c r="H968" s="308">
        <v>1786.8790942029432</v>
      </c>
      <c r="I968" s="308">
        <v>569.28609455882258</v>
      </c>
      <c r="J968" s="308">
        <v>2680</v>
      </c>
      <c r="K968" s="308">
        <v>2030</v>
      </c>
      <c r="L968" s="308">
        <v>250</v>
      </c>
      <c r="M968" s="308">
        <v>340</v>
      </c>
      <c r="N968" s="309">
        <v>0.12686567164179105</v>
      </c>
      <c r="O968" s="308">
        <v>45</v>
      </c>
      <c r="P968" s="308">
        <v>10</v>
      </c>
      <c r="Q968" s="308">
        <v>55</v>
      </c>
      <c r="R968" s="309">
        <v>2.0522388059701493E-2</v>
      </c>
      <c r="S968" s="308">
        <v>0</v>
      </c>
      <c r="T968" s="308">
        <v>0</v>
      </c>
      <c r="U968" s="308">
        <v>10</v>
      </c>
      <c r="V968" s="152" t="s">
        <v>6</v>
      </c>
    </row>
    <row r="969" spans="1:22" x14ac:dyDescent="0.2">
      <c r="A969" s="308" t="s">
        <v>1030</v>
      </c>
      <c r="B969" s="308" t="s">
        <v>1195</v>
      </c>
      <c r="C969" s="308" t="s">
        <v>1158</v>
      </c>
      <c r="D969" s="308">
        <v>2.77010009765625</v>
      </c>
      <c r="E969" s="308">
        <v>5643</v>
      </c>
      <c r="F969" s="308">
        <v>1651</v>
      </c>
      <c r="G969" s="308">
        <v>1619</v>
      </c>
      <c r="H969" s="308">
        <v>2037.1105018098363</v>
      </c>
      <c r="I969" s="308">
        <v>596.00734334361857</v>
      </c>
      <c r="J969" s="308">
        <v>2690</v>
      </c>
      <c r="K969" s="308">
        <v>2135</v>
      </c>
      <c r="L969" s="308">
        <v>165</v>
      </c>
      <c r="M969" s="308">
        <v>355</v>
      </c>
      <c r="N969" s="309">
        <v>0.13197026022304834</v>
      </c>
      <c r="O969" s="308">
        <v>20</v>
      </c>
      <c r="P969" s="308">
        <v>10</v>
      </c>
      <c r="Q969" s="308">
        <v>30</v>
      </c>
      <c r="R969" s="309">
        <v>1.1152416356877323E-2</v>
      </c>
      <c r="S969" s="308">
        <v>0</v>
      </c>
      <c r="T969" s="308">
        <v>0</v>
      </c>
      <c r="U969" s="308">
        <v>0</v>
      </c>
      <c r="V969" s="152" t="s">
        <v>6</v>
      </c>
    </row>
    <row r="970" spans="1:22" x14ac:dyDescent="0.2">
      <c r="A970" s="308" t="s">
        <v>1031</v>
      </c>
      <c r="B970" s="308" t="s">
        <v>1195</v>
      </c>
      <c r="C970" s="308" t="s">
        <v>1158</v>
      </c>
      <c r="D970" s="308">
        <v>2.4557000732421876</v>
      </c>
      <c r="E970" s="308">
        <v>6310</v>
      </c>
      <c r="F970" s="308">
        <v>1914</v>
      </c>
      <c r="G970" s="308">
        <v>1888</v>
      </c>
      <c r="H970" s="308">
        <v>2569.5320323336941</v>
      </c>
      <c r="I970" s="308">
        <v>779.41114261278778</v>
      </c>
      <c r="J970" s="308">
        <v>3145</v>
      </c>
      <c r="K970" s="308">
        <v>2485</v>
      </c>
      <c r="L970" s="308">
        <v>235</v>
      </c>
      <c r="M970" s="308">
        <v>370</v>
      </c>
      <c r="N970" s="309">
        <v>0.11764705882352941</v>
      </c>
      <c r="O970" s="308">
        <v>40</v>
      </c>
      <c r="P970" s="308">
        <v>0</v>
      </c>
      <c r="Q970" s="308">
        <v>40</v>
      </c>
      <c r="R970" s="309">
        <v>1.2718600953895072E-2</v>
      </c>
      <c r="S970" s="308">
        <v>0</v>
      </c>
      <c r="T970" s="308">
        <v>0</v>
      </c>
      <c r="U970" s="308">
        <v>10</v>
      </c>
      <c r="V970" s="152" t="s">
        <v>6</v>
      </c>
    </row>
    <row r="971" spans="1:22" x14ac:dyDescent="0.2">
      <c r="A971" s="308" t="s">
        <v>1032</v>
      </c>
      <c r="B971" s="308" t="s">
        <v>1195</v>
      </c>
      <c r="C971" s="308" t="s">
        <v>1158</v>
      </c>
      <c r="D971" s="308">
        <v>1.5675999450683593</v>
      </c>
      <c r="E971" s="308">
        <v>5836</v>
      </c>
      <c r="F971" s="308">
        <v>1723</v>
      </c>
      <c r="G971" s="308">
        <v>1693</v>
      </c>
      <c r="H971" s="308">
        <v>3722.888622419227</v>
      </c>
      <c r="I971" s="308">
        <v>1099.1324702584523</v>
      </c>
      <c r="J971" s="308">
        <v>3155</v>
      </c>
      <c r="K971" s="308">
        <v>2475</v>
      </c>
      <c r="L971" s="308">
        <v>275</v>
      </c>
      <c r="M971" s="308">
        <v>375</v>
      </c>
      <c r="N971" s="309">
        <v>0.11885895404120443</v>
      </c>
      <c r="O971" s="308">
        <v>25</v>
      </c>
      <c r="P971" s="308">
        <v>10</v>
      </c>
      <c r="Q971" s="308">
        <v>35</v>
      </c>
      <c r="R971" s="309">
        <v>1.1093502377179081E-2</v>
      </c>
      <c r="S971" s="308">
        <v>0</v>
      </c>
      <c r="T971" s="308">
        <v>0</v>
      </c>
      <c r="U971" s="308">
        <v>0</v>
      </c>
      <c r="V971" s="152" t="s">
        <v>6</v>
      </c>
    </row>
    <row r="972" spans="1:22" x14ac:dyDescent="0.2">
      <c r="A972" s="308" t="s">
        <v>1033</v>
      </c>
      <c r="B972" s="308" t="s">
        <v>1195</v>
      </c>
      <c r="C972" s="308" t="s">
        <v>1158</v>
      </c>
      <c r="D972" s="308">
        <v>3.0782998657226561</v>
      </c>
      <c r="E972" s="308">
        <v>7204</v>
      </c>
      <c r="F972" s="308">
        <v>2201</v>
      </c>
      <c r="G972" s="308">
        <v>2156</v>
      </c>
      <c r="H972" s="308">
        <v>2340.2528389835088</v>
      </c>
      <c r="I972" s="308">
        <v>715.00506643568895</v>
      </c>
      <c r="J972" s="308">
        <v>3810</v>
      </c>
      <c r="K972" s="308">
        <v>2845</v>
      </c>
      <c r="L972" s="308">
        <v>320</v>
      </c>
      <c r="M972" s="308">
        <v>510</v>
      </c>
      <c r="N972" s="309">
        <v>0.13385826771653545</v>
      </c>
      <c r="O972" s="308">
        <v>95</v>
      </c>
      <c r="P972" s="308">
        <v>15</v>
      </c>
      <c r="Q972" s="308">
        <v>110</v>
      </c>
      <c r="R972" s="309">
        <v>2.8871391076115485E-2</v>
      </c>
      <c r="S972" s="308">
        <v>0</v>
      </c>
      <c r="T972" s="308">
        <v>0</v>
      </c>
      <c r="U972" s="308">
        <v>20</v>
      </c>
      <c r="V972" s="152" t="s">
        <v>6</v>
      </c>
    </row>
    <row r="973" spans="1:22" x14ac:dyDescent="0.2">
      <c r="A973" s="308" t="s">
        <v>1034</v>
      </c>
      <c r="B973" s="308" t="s">
        <v>1195</v>
      </c>
      <c r="C973" s="308" t="s">
        <v>1158</v>
      </c>
      <c r="D973" s="308">
        <v>3.0733999633789062</v>
      </c>
      <c r="E973" s="308">
        <v>6954</v>
      </c>
      <c r="F973" s="308">
        <v>2147</v>
      </c>
      <c r="G973" s="308">
        <v>2103</v>
      </c>
      <c r="H973" s="308">
        <v>2262.6407505890479</v>
      </c>
      <c r="I973" s="308">
        <v>698.57487654798467</v>
      </c>
      <c r="J973" s="308">
        <v>3785</v>
      </c>
      <c r="K973" s="308">
        <v>2870</v>
      </c>
      <c r="L973" s="308">
        <v>370</v>
      </c>
      <c r="M973" s="308">
        <v>465</v>
      </c>
      <c r="N973" s="309">
        <v>0.12285336856010567</v>
      </c>
      <c r="O973" s="308">
        <v>55</v>
      </c>
      <c r="P973" s="308">
        <v>0</v>
      </c>
      <c r="Q973" s="308">
        <v>55</v>
      </c>
      <c r="R973" s="309">
        <v>1.4531043593130779E-2</v>
      </c>
      <c r="S973" s="308">
        <v>0</v>
      </c>
      <c r="T973" s="308">
        <v>0</v>
      </c>
      <c r="U973" s="308">
        <v>15</v>
      </c>
      <c r="V973" s="152" t="s">
        <v>6</v>
      </c>
    </row>
    <row r="974" spans="1:22" x14ac:dyDescent="0.2">
      <c r="A974" s="308" t="s">
        <v>1035</v>
      </c>
      <c r="B974" s="308" t="s">
        <v>1195</v>
      </c>
      <c r="C974" s="308" t="s">
        <v>1158</v>
      </c>
      <c r="D974" s="308">
        <v>0.81629997253417974</v>
      </c>
      <c r="E974" s="308">
        <v>3273</v>
      </c>
      <c r="F974" s="308">
        <v>1064</v>
      </c>
      <c r="G974" s="308">
        <v>1041</v>
      </c>
      <c r="H974" s="308">
        <v>4009.5554454559956</v>
      </c>
      <c r="I974" s="308">
        <v>1303.442405733327</v>
      </c>
      <c r="J974" s="308">
        <v>1905</v>
      </c>
      <c r="K974" s="308">
        <v>1345</v>
      </c>
      <c r="L974" s="308">
        <v>160</v>
      </c>
      <c r="M974" s="308">
        <v>275</v>
      </c>
      <c r="N974" s="309">
        <v>0.14435695538057744</v>
      </c>
      <c r="O974" s="308">
        <v>80</v>
      </c>
      <c r="P974" s="308">
        <v>10</v>
      </c>
      <c r="Q974" s="308">
        <v>90</v>
      </c>
      <c r="R974" s="309">
        <v>4.7244094488188976E-2</v>
      </c>
      <c r="S974" s="308">
        <v>15</v>
      </c>
      <c r="T974" s="308">
        <v>0</v>
      </c>
      <c r="U974" s="308">
        <v>20</v>
      </c>
      <c r="V974" s="152" t="s">
        <v>6</v>
      </c>
    </row>
    <row r="975" spans="1:22" x14ac:dyDescent="0.2">
      <c r="A975" s="308" t="s">
        <v>1036</v>
      </c>
      <c r="B975" s="308" t="s">
        <v>1195</v>
      </c>
      <c r="C975" s="308" t="s">
        <v>1158</v>
      </c>
      <c r="D975" s="308">
        <v>0.90339996337890627</v>
      </c>
      <c r="E975" s="308">
        <v>3810</v>
      </c>
      <c r="F975" s="308">
        <v>1186</v>
      </c>
      <c r="G975" s="308">
        <v>1146</v>
      </c>
      <c r="H975" s="308">
        <v>4217.401100781316</v>
      </c>
      <c r="I975" s="308">
        <v>1312.8182954138165</v>
      </c>
      <c r="J975" s="308">
        <v>1790</v>
      </c>
      <c r="K975" s="308">
        <v>1225</v>
      </c>
      <c r="L975" s="308">
        <v>190</v>
      </c>
      <c r="M975" s="308">
        <v>260</v>
      </c>
      <c r="N975" s="309">
        <v>0.14525139664804471</v>
      </c>
      <c r="O975" s="308">
        <v>105</v>
      </c>
      <c r="P975" s="308">
        <v>0</v>
      </c>
      <c r="Q975" s="308">
        <v>105</v>
      </c>
      <c r="R975" s="309">
        <v>5.8659217877094973E-2</v>
      </c>
      <c r="S975" s="308">
        <v>0</v>
      </c>
      <c r="T975" s="308">
        <v>0</v>
      </c>
      <c r="U975" s="308">
        <v>10</v>
      </c>
      <c r="V975" s="152" t="s">
        <v>6</v>
      </c>
    </row>
    <row r="976" spans="1:22" x14ac:dyDescent="0.2">
      <c r="A976" s="308" t="s">
        <v>1037</v>
      </c>
      <c r="B976" s="308" t="s">
        <v>1195</v>
      </c>
      <c r="C976" s="308" t="s">
        <v>1158</v>
      </c>
      <c r="D976" s="308">
        <v>2.4757000732421877</v>
      </c>
      <c r="E976" s="308">
        <v>4027</v>
      </c>
      <c r="F976" s="308">
        <v>1175</v>
      </c>
      <c r="G976" s="308">
        <v>1159</v>
      </c>
      <c r="H976" s="308">
        <v>1626.6106074498043</v>
      </c>
      <c r="I976" s="308">
        <v>474.61322665843556</v>
      </c>
      <c r="J976" s="308">
        <v>2185</v>
      </c>
      <c r="K976" s="308">
        <v>1655</v>
      </c>
      <c r="L976" s="308">
        <v>145</v>
      </c>
      <c r="M976" s="308">
        <v>305</v>
      </c>
      <c r="N976" s="309">
        <v>0.13958810068649885</v>
      </c>
      <c r="O976" s="308">
        <v>55</v>
      </c>
      <c r="P976" s="308">
        <v>0</v>
      </c>
      <c r="Q976" s="308">
        <v>55</v>
      </c>
      <c r="R976" s="309">
        <v>2.5171624713958809E-2</v>
      </c>
      <c r="S976" s="308">
        <v>0</v>
      </c>
      <c r="T976" s="308">
        <v>20</v>
      </c>
      <c r="U976" s="308">
        <v>10</v>
      </c>
      <c r="V976" s="152" t="s">
        <v>6</v>
      </c>
    </row>
    <row r="977" spans="1:22" x14ac:dyDescent="0.2">
      <c r="A977" s="308" t="s">
        <v>1038</v>
      </c>
      <c r="B977" s="308" t="s">
        <v>1195</v>
      </c>
      <c r="C977" s="308" t="s">
        <v>1158</v>
      </c>
      <c r="D977" s="308">
        <v>9.4614001464843742</v>
      </c>
      <c r="E977" s="308">
        <v>7958</v>
      </c>
      <c r="F977" s="308">
        <v>2282</v>
      </c>
      <c r="G977" s="308">
        <v>2186</v>
      </c>
      <c r="H977" s="308">
        <v>841.10172667805398</v>
      </c>
      <c r="I977" s="308">
        <v>241.19051775311877</v>
      </c>
      <c r="J977" s="308">
        <v>3850</v>
      </c>
      <c r="K977" s="308">
        <v>2870</v>
      </c>
      <c r="L977" s="308">
        <v>395</v>
      </c>
      <c r="M977" s="308">
        <v>525</v>
      </c>
      <c r="N977" s="309">
        <v>0.13636363636363635</v>
      </c>
      <c r="O977" s="308">
        <v>25</v>
      </c>
      <c r="P977" s="308">
        <v>0</v>
      </c>
      <c r="Q977" s="308">
        <v>25</v>
      </c>
      <c r="R977" s="309">
        <v>6.4935064935064939E-3</v>
      </c>
      <c r="S977" s="308">
        <v>15</v>
      </c>
      <c r="T977" s="308">
        <v>0</v>
      </c>
      <c r="U977" s="308">
        <v>15</v>
      </c>
      <c r="V977" s="152" t="s">
        <v>6</v>
      </c>
    </row>
    <row r="978" spans="1:22" x14ac:dyDescent="0.2">
      <c r="A978" s="308" t="s">
        <v>1039</v>
      </c>
      <c r="B978" s="308" t="s">
        <v>1195</v>
      </c>
      <c r="C978" s="308" t="s">
        <v>1158</v>
      </c>
      <c r="D978" s="308">
        <v>1.5264999389648437</v>
      </c>
      <c r="E978" s="308">
        <v>4791</v>
      </c>
      <c r="F978" s="308">
        <v>2234</v>
      </c>
      <c r="G978" s="308">
        <v>2157</v>
      </c>
      <c r="H978" s="308">
        <v>3138.5523691857416</v>
      </c>
      <c r="I978" s="308">
        <v>1463.4786042080873</v>
      </c>
      <c r="J978" s="308">
        <v>2220</v>
      </c>
      <c r="K978" s="308">
        <v>1515</v>
      </c>
      <c r="L978" s="308">
        <v>130</v>
      </c>
      <c r="M978" s="308">
        <v>355</v>
      </c>
      <c r="N978" s="309">
        <v>0.15990990990990991</v>
      </c>
      <c r="O978" s="308">
        <v>180</v>
      </c>
      <c r="P978" s="308">
        <v>10</v>
      </c>
      <c r="Q978" s="308">
        <v>190</v>
      </c>
      <c r="R978" s="309">
        <v>8.5585585585585586E-2</v>
      </c>
      <c r="S978" s="308">
        <v>0</v>
      </c>
      <c r="T978" s="308">
        <v>0</v>
      </c>
      <c r="U978" s="308">
        <v>10</v>
      </c>
      <c r="V978" s="152" t="s">
        <v>6</v>
      </c>
    </row>
    <row r="979" spans="1:22" x14ac:dyDescent="0.2">
      <c r="A979" s="308" t="s">
        <v>1040</v>
      </c>
      <c r="B979" s="308" t="s">
        <v>1195</v>
      </c>
      <c r="C979" s="308" t="s">
        <v>1158</v>
      </c>
      <c r="D979" s="308">
        <v>1.6808000183105469</v>
      </c>
      <c r="E979" s="308">
        <v>5402</v>
      </c>
      <c r="F979" s="308">
        <v>2082</v>
      </c>
      <c r="G979" s="308">
        <v>2013</v>
      </c>
      <c r="H979" s="308">
        <v>3213.9457051111949</v>
      </c>
      <c r="I979" s="308">
        <v>1238.6958456204197</v>
      </c>
      <c r="J979" s="308">
        <v>2775</v>
      </c>
      <c r="K979" s="308">
        <v>1955</v>
      </c>
      <c r="L979" s="308">
        <v>195</v>
      </c>
      <c r="M979" s="308">
        <v>400</v>
      </c>
      <c r="N979" s="309">
        <v>0.14414414414414414</v>
      </c>
      <c r="O979" s="308">
        <v>165</v>
      </c>
      <c r="P979" s="308">
        <v>15</v>
      </c>
      <c r="Q979" s="308">
        <v>180</v>
      </c>
      <c r="R979" s="309">
        <v>6.4864864864864868E-2</v>
      </c>
      <c r="S979" s="308">
        <v>0</v>
      </c>
      <c r="T979" s="308">
        <v>10</v>
      </c>
      <c r="U979" s="308">
        <v>25</v>
      </c>
      <c r="V979" s="152" t="s">
        <v>6</v>
      </c>
    </row>
    <row r="980" spans="1:22" x14ac:dyDescent="0.2">
      <c r="A980" s="308" t="s">
        <v>1041</v>
      </c>
      <c r="B980" s="308" t="s">
        <v>1195</v>
      </c>
      <c r="C980" s="308" t="s">
        <v>1158</v>
      </c>
      <c r="D980" s="308">
        <v>1.0648000335693359</v>
      </c>
      <c r="E980" s="308">
        <v>5038</v>
      </c>
      <c r="F980" s="308">
        <v>1564</v>
      </c>
      <c r="G980" s="308">
        <v>1539</v>
      </c>
      <c r="H980" s="308">
        <v>4731.4048095134131</v>
      </c>
      <c r="I980" s="308">
        <v>1468.8203894559306</v>
      </c>
      <c r="J980" s="308">
        <v>2680</v>
      </c>
      <c r="K980" s="308">
        <v>1865</v>
      </c>
      <c r="L980" s="308">
        <v>260</v>
      </c>
      <c r="M980" s="308">
        <v>440</v>
      </c>
      <c r="N980" s="309">
        <v>0.16417910447761194</v>
      </c>
      <c r="O980" s="308">
        <v>100</v>
      </c>
      <c r="P980" s="308">
        <v>0</v>
      </c>
      <c r="Q980" s="308">
        <v>100</v>
      </c>
      <c r="R980" s="309">
        <v>3.7313432835820892E-2</v>
      </c>
      <c r="S980" s="308">
        <v>0</v>
      </c>
      <c r="T980" s="308">
        <v>0</v>
      </c>
      <c r="U980" s="308">
        <v>10</v>
      </c>
      <c r="V980" s="152" t="s">
        <v>6</v>
      </c>
    </row>
    <row r="981" spans="1:22" x14ac:dyDescent="0.2">
      <c r="A981" s="308" t="s">
        <v>1042</v>
      </c>
      <c r="B981" s="308" t="s">
        <v>1195</v>
      </c>
      <c r="C981" s="308" t="s">
        <v>1158</v>
      </c>
      <c r="D981" s="308">
        <v>6.9609002685546875</v>
      </c>
      <c r="E981" s="308">
        <v>5985</v>
      </c>
      <c r="F981" s="308">
        <v>1949</v>
      </c>
      <c r="G981" s="308">
        <v>1876</v>
      </c>
      <c r="H981" s="308">
        <v>859.80257855966715</v>
      </c>
      <c r="I981" s="308">
        <v>279.99251889938034</v>
      </c>
      <c r="J981" s="308">
        <v>2960</v>
      </c>
      <c r="K981" s="308">
        <v>2335</v>
      </c>
      <c r="L981" s="308">
        <v>115</v>
      </c>
      <c r="M981" s="308">
        <v>465</v>
      </c>
      <c r="N981" s="309">
        <v>0.1570945945945946</v>
      </c>
      <c r="O981" s="308">
        <v>15</v>
      </c>
      <c r="P981" s="308">
        <v>15</v>
      </c>
      <c r="Q981" s="308">
        <v>30</v>
      </c>
      <c r="R981" s="309">
        <v>1.0135135135135136E-2</v>
      </c>
      <c r="S981" s="308">
        <v>0</v>
      </c>
      <c r="T981" s="308">
        <v>0</v>
      </c>
      <c r="U981" s="308">
        <v>20</v>
      </c>
      <c r="V981" s="152" t="s">
        <v>6</v>
      </c>
    </row>
    <row r="982" spans="1:22" x14ac:dyDescent="0.2">
      <c r="A982" s="308" t="s">
        <v>1043</v>
      </c>
      <c r="B982" s="308" t="s">
        <v>1195</v>
      </c>
      <c r="C982" s="308" t="s">
        <v>1158</v>
      </c>
      <c r="D982" s="308">
        <v>4.0941000366210938</v>
      </c>
      <c r="E982" s="308">
        <v>4071</v>
      </c>
      <c r="F982" s="308">
        <v>1251</v>
      </c>
      <c r="G982" s="308">
        <v>1182</v>
      </c>
      <c r="H982" s="308">
        <v>994.35772540620223</v>
      </c>
      <c r="I982" s="308">
        <v>305.56165917051311</v>
      </c>
      <c r="J982" s="308">
        <v>2165</v>
      </c>
      <c r="K982" s="308">
        <v>1565</v>
      </c>
      <c r="L982" s="308">
        <v>220</v>
      </c>
      <c r="M982" s="308">
        <v>255</v>
      </c>
      <c r="N982" s="309">
        <v>0.11778290993071594</v>
      </c>
      <c r="O982" s="308">
        <v>85</v>
      </c>
      <c r="P982" s="308">
        <v>0</v>
      </c>
      <c r="Q982" s="308">
        <v>85</v>
      </c>
      <c r="R982" s="309">
        <v>3.9260969976905313E-2</v>
      </c>
      <c r="S982" s="308">
        <v>0</v>
      </c>
      <c r="T982" s="308">
        <v>15</v>
      </c>
      <c r="U982" s="308">
        <v>15</v>
      </c>
      <c r="V982" s="152" t="s">
        <v>6</v>
      </c>
    </row>
    <row r="983" spans="1:22" x14ac:dyDescent="0.2">
      <c r="A983" s="308" t="s">
        <v>1044</v>
      </c>
      <c r="B983" s="308" t="s">
        <v>1195</v>
      </c>
      <c r="C983" s="308" t="s">
        <v>1158</v>
      </c>
      <c r="D983" s="308">
        <v>1.5022999572753906</v>
      </c>
      <c r="E983" s="308">
        <v>5373</v>
      </c>
      <c r="F983" s="308">
        <v>1614</v>
      </c>
      <c r="G983" s="308">
        <v>1569</v>
      </c>
      <c r="H983" s="308">
        <v>3576.5161105007351</v>
      </c>
      <c r="I983" s="308">
        <v>1074.3526898098244</v>
      </c>
      <c r="J983" s="308">
        <v>2670</v>
      </c>
      <c r="K983" s="308">
        <v>2045</v>
      </c>
      <c r="L983" s="308">
        <v>135</v>
      </c>
      <c r="M983" s="308">
        <v>335</v>
      </c>
      <c r="N983" s="309">
        <v>0.12546816479400749</v>
      </c>
      <c r="O983" s="308">
        <v>90</v>
      </c>
      <c r="P983" s="308">
        <v>30</v>
      </c>
      <c r="Q983" s="308">
        <v>120</v>
      </c>
      <c r="R983" s="309">
        <v>4.49438202247191E-2</v>
      </c>
      <c r="S983" s="308">
        <v>10</v>
      </c>
      <c r="T983" s="308">
        <v>10</v>
      </c>
      <c r="U983" s="308">
        <v>30</v>
      </c>
      <c r="V983" s="152" t="s">
        <v>6</v>
      </c>
    </row>
    <row r="984" spans="1:22" x14ac:dyDescent="0.2">
      <c r="A984" s="308" t="s">
        <v>1045</v>
      </c>
      <c r="B984" s="308" t="s">
        <v>1195</v>
      </c>
      <c r="C984" s="308" t="s">
        <v>1158</v>
      </c>
      <c r="D984" s="308">
        <v>16.090400390625</v>
      </c>
      <c r="E984" s="308">
        <v>3628</v>
      </c>
      <c r="F984" s="308">
        <v>1331</v>
      </c>
      <c r="G984" s="308">
        <v>1123</v>
      </c>
      <c r="H984" s="308">
        <v>225.47605478567445</v>
      </c>
      <c r="I984" s="308">
        <v>82.72012925020195</v>
      </c>
      <c r="J984" s="308">
        <v>1915</v>
      </c>
      <c r="K984" s="308">
        <v>1450</v>
      </c>
      <c r="L984" s="308">
        <v>180</v>
      </c>
      <c r="M984" s="308">
        <v>265</v>
      </c>
      <c r="N984" s="309">
        <v>0.13838120104438642</v>
      </c>
      <c r="O984" s="308">
        <v>10</v>
      </c>
      <c r="P984" s="308">
        <v>0</v>
      </c>
      <c r="Q984" s="308">
        <v>10</v>
      </c>
      <c r="R984" s="309">
        <v>5.2219321148825066E-3</v>
      </c>
      <c r="S984" s="308">
        <v>0</v>
      </c>
      <c r="T984" s="308">
        <v>0</v>
      </c>
      <c r="U984" s="308">
        <v>0</v>
      </c>
      <c r="V984" s="152" t="s">
        <v>6</v>
      </c>
    </row>
    <row r="985" spans="1:22" x14ac:dyDescent="0.2">
      <c r="A985" s="308" t="s">
        <v>1046</v>
      </c>
      <c r="B985" s="308" t="s">
        <v>1195</v>
      </c>
      <c r="C985" s="308" t="s">
        <v>1158</v>
      </c>
      <c r="D985" s="308">
        <v>1.1130000305175782</v>
      </c>
      <c r="E985" s="308">
        <v>5675</v>
      </c>
      <c r="F985" s="308">
        <v>1614</v>
      </c>
      <c r="G985" s="308">
        <v>1590</v>
      </c>
      <c r="H985" s="308">
        <v>5098.8318458185086</v>
      </c>
      <c r="I985" s="308">
        <v>1450.1347311279424</v>
      </c>
      <c r="J985" s="308">
        <v>2815</v>
      </c>
      <c r="K985" s="308">
        <v>1920</v>
      </c>
      <c r="L985" s="308">
        <v>345</v>
      </c>
      <c r="M985" s="308">
        <v>475</v>
      </c>
      <c r="N985" s="309">
        <v>0.16873889875666073</v>
      </c>
      <c r="O985" s="308">
        <v>55</v>
      </c>
      <c r="P985" s="308">
        <v>10</v>
      </c>
      <c r="Q985" s="308">
        <v>65</v>
      </c>
      <c r="R985" s="309">
        <v>2.3090586145648313E-2</v>
      </c>
      <c r="S985" s="308">
        <v>0</v>
      </c>
      <c r="T985" s="308">
        <v>0</v>
      </c>
      <c r="U985" s="308">
        <v>10</v>
      </c>
      <c r="V985" s="152" t="s">
        <v>6</v>
      </c>
    </row>
    <row r="986" spans="1:22" x14ac:dyDescent="0.2">
      <c r="A986" s="308" t="s">
        <v>1047</v>
      </c>
      <c r="B986" s="308" t="s">
        <v>1195</v>
      </c>
      <c r="C986" s="308" t="s">
        <v>1158</v>
      </c>
      <c r="D986" s="308">
        <v>1.1745999908447267</v>
      </c>
      <c r="E986" s="308">
        <v>6738</v>
      </c>
      <c r="F986" s="308">
        <v>2031</v>
      </c>
      <c r="G986" s="308">
        <v>1992</v>
      </c>
      <c r="H986" s="308">
        <v>5736.4209539575186</v>
      </c>
      <c r="I986" s="308">
        <v>1729.0992813131079</v>
      </c>
      <c r="J986" s="308">
        <v>3610</v>
      </c>
      <c r="K986" s="308">
        <v>2695</v>
      </c>
      <c r="L986" s="308">
        <v>395</v>
      </c>
      <c r="M986" s="308">
        <v>455</v>
      </c>
      <c r="N986" s="309">
        <v>0.12603878116343489</v>
      </c>
      <c r="O986" s="308">
        <v>30</v>
      </c>
      <c r="P986" s="308">
        <v>0</v>
      </c>
      <c r="Q986" s="308">
        <v>30</v>
      </c>
      <c r="R986" s="309">
        <v>8.3102493074792248E-3</v>
      </c>
      <c r="S986" s="308">
        <v>0</v>
      </c>
      <c r="T986" s="308">
        <v>0</v>
      </c>
      <c r="U986" s="308">
        <v>25</v>
      </c>
      <c r="V986" s="152" t="s">
        <v>6</v>
      </c>
    </row>
    <row r="987" spans="1:22" x14ac:dyDescent="0.2">
      <c r="A987" s="308" t="s">
        <v>1048</v>
      </c>
      <c r="B987" s="308" t="s">
        <v>1195</v>
      </c>
      <c r="C987" s="308" t="s">
        <v>1158</v>
      </c>
      <c r="D987" s="308">
        <v>12.71969970703125</v>
      </c>
      <c r="E987" s="308">
        <v>3852</v>
      </c>
      <c r="F987" s="308">
        <v>1195</v>
      </c>
      <c r="G987" s="308">
        <v>1163</v>
      </c>
      <c r="H987" s="308">
        <v>302.8373380442838</v>
      </c>
      <c r="I987" s="308">
        <v>93.948758816957195</v>
      </c>
      <c r="J987" s="308">
        <v>2000</v>
      </c>
      <c r="K987" s="308">
        <v>1485</v>
      </c>
      <c r="L987" s="308">
        <v>145</v>
      </c>
      <c r="M987" s="308">
        <v>305</v>
      </c>
      <c r="N987" s="309">
        <v>0.1525</v>
      </c>
      <c r="O987" s="308">
        <v>25</v>
      </c>
      <c r="P987" s="308">
        <v>0</v>
      </c>
      <c r="Q987" s="308">
        <v>25</v>
      </c>
      <c r="R987" s="309">
        <v>1.2500000000000001E-2</v>
      </c>
      <c r="S987" s="308">
        <v>0</v>
      </c>
      <c r="T987" s="308">
        <v>0</v>
      </c>
      <c r="U987" s="308">
        <v>30</v>
      </c>
      <c r="V987" s="152" t="s">
        <v>6</v>
      </c>
    </row>
    <row r="988" spans="1:22" x14ac:dyDescent="0.2">
      <c r="A988" s="308" t="s">
        <v>1049</v>
      </c>
      <c r="B988" s="308" t="s">
        <v>1195</v>
      </c>
      <c r="C988" s="308" t="s">
        <v>1158</v>
      </c>
      <c r="D988" s="308">
        <v>3.3138000488281252</v>
      </c>
      <c r="E988" s="308">
        <v>6742</v>
      </c>
      <c r="F988" s="308">
        <v>1942</v>
      </c>
      <c r="G988" s="308">
        <v>1874</v>
      </c>
      <c r="H988" s="308">
        <v>2034.5222707037515</v>
      </c>
      <c r="I988" s="308">
        <v>586.0341515435606</v>
      </c>
      <c r="J988" s="308">
        <v>3330</v>
      </c>
      <c r="K988" s="308">
        <v>2400</v>
      </c>
      <c r="L988" s="308">
        <v>220</v>
      </c>
      <c r="M988" s="308">
        <v>645</v>
      </c>
      <c r="N988" s="309">
        <v>0.19369369369369369</v>
      </c>
      <c r="O988" s="308">
        <v>10</v>
      </c>
      <c r="P988" s="308">
        <v>0</v>
      </c>
      <c r="Q988" s="308">
        <v>10</v>
      </c>
      <c r="R988" s="309">
        <v>3.003003003003003E-3</v>
      </c>
      <c r="S988" s="308">
        <v>0</v>
      </c>
      <c r="T988" s="308">
        <v>0</v>
      </c>
      <c r="U988" s="308">
        <v>50</v>
      </c>
      <c r="V988" s="152" t="s">
        <v>6</v>
      </c>
    </row>
    <row r="989" spans="1:22" x14ac:dyDescent="0.2">
      <c r="A989" s="304" t="s">
        <v>1050</v>
      </c>
      <c r="B989" s="304" t="s">
        <v>1195</v>
      </c>
      <c r="C989" s="304" t="s">
        <v>1158</v>
      </c>
      <c r="D989" s="304">
        <v>62.468500976562503</v>
      </c>
      <c r="E989" s="304">
        <v>1635</v>
      </c>
      <c r="F989" s="304">
        <v>562</v>
      </c>
      <c r="G989" s="304">
        <v>544</v>
      </c>
      <c r="H989" s="304">
        <v>26.173190879247031</v>
      </c>
      <c r="I989" s="304">
        <v>8.9965341126219158</v>
      </c>
      <c r="J989" s="304">
        <v>795</v>
      </c>
      <c r="K989" s="304">
        <v>630</v>
      </c>
      <c r="L989" s="304">
        <v>65</v>
      </c>
      <c r="M989" s="304">
        <v>70</v>
      </c>
      <c r="N989" s="305">
        <v>8.8050314465408799E-2</v>
      </c>
      <c r="O989" s="304">
        <v>10</v>
      </c>
      <c r="P989" s="304">
        <v>10</v>
      </c>
      <c r="Q989" s="304">
        <v>20</v>
      </c>
      <c r="R989" s="305">
        <v>2.5157232704402517E-2</v>
      </c>
      <c r="S989" s="304">
        <v>0</v>
      </c>
      <c r="T989" s="304">
        <v>0</v>
      </c>
      <c r="U989" s="304">
        <v>10</v>
      </c>
      <c r="V989" s="100" t="s">
        <v>3</v>
      </c>
    </row>
    <row r="990" spans="1:22" x14ac:dyDescent="0.2">
      <c r="A990" s="304" t="s">
        <v>1051</v>
      </c>
      <c r="B990" s="304" t="s">
        <v>1195</v>
      </c>
      <c r="C990" s="304" t="s">
        <v>1158</v>
      </c>
      <c r="D990" s="304">
        <v>119.50459960937501</v>
      </c>
      <c r="E990" s="304">
        <v>2672</v>
      </c>
      <c r="F990" s="304">
        <v>934</v>
      </c>
      <c r="G990" s="304">
        <v>895</v>
      </c>
      <c r="H990" s="304">
        <v>22.358972028976066</v>
      </c>
      <c r="I990" s="304">
        <v>7.8155987556375921</v>
      </c>
      <c r="J990" s="304">
        <v>1260</v>
      </c>
      <c r="K990" s="304">
        <v>1080</v>
      </c>
      <c r="L990" s="304">
        <v>110</v>
      </c>
      <c r="M990" s="304">
        <v>40</v>
      </c>
      <c r="N990" s="305">
        <v>3.1746031746031744E-2</v>
      </c>
      <c r="O990" s="304">
        <v>25</v>
      </c>
      <c r="P990" s="304">
        <v>0</v>
      </c>
      <c r="Q990" s="304">
        <v>25</v>
      </c>
      <c r="R990" s="305">
        <v>1.984126984126984E-2</v>
      </c>
      <c r="S990" s="304">
        <v>0</v>
      </c>
      <c r="T990" s="304">
        <v>0</v>
      </c>
      <c r="U990" s="304">
        <v>0</v>
      </c>
      <c r="V990" s="100" t="s">
        <v>3</v>
      </c>
    </row>
    <row r="991" spans="1:22" x14ac:dyDescent="0.2">
      <c r="A991" s="308" t="s">
        <v>1052</v>
      </c>
      <c r="B991" s="308" t="s">
        <v>1195</v>
      </c>
      <c r="C991" s="308" t="s">
        <v>1158</v>
      </c>
      <c r="D991" s="308">
        <v>0.60619998931884767</v>
      </c>
      <c r="E991" s="308">
        <v>3711</v>
      </c>
      <c r="F991" s="308">
        <v>1685</v>
      </c>
      <c r="G991" s="308">
        <v>1589</v>
      </c>
      <c r="H991" s="308">
        <v>6121.7421072043217</v>
      </c>
      <c r="I991" s="308">
        <v>2779.6107385177265</v>
      </c>
      <c r="J991" s="308">
        <v>1710</v>
      </c>
      <c r="K991" s="308">
        <v>1255</v>
      </c>
      <c r="L991" s="308">
        <v>165</v>
      </c>
      <c r="M991" s="308">
        <v>180</v>
      </c>
      <c r="N991" s="309">
        <v>0.10526315789473684</v>
      </c>
      <c r="O991" s="308">
        <v>90</v>
      </c>
      <c r="P991" s="308">
        <v>10</v>
      </c>
      <c r="Q991" s="308">
        <v>100</v>
      </c>
      <c r="R991" s="309">
        <v>5.8479532163742687E-2</v>
      </c>
      <c r="S991" s="308">
        <v>0</v>
      </c>
      <c r="T991" s="308">
        <v>0</v>
      </c>
      <c r="U991" s="308">
        <v>10</v>
      </c>
      <c r="V991" s="152" t="s">
        <v>6</v>
      </c>
    </row>
    <row r="992" spans="1:22" x14ac:dyDescent="0.2">
      <c r="A992" s="308" t="s">
        <v>1053</v>
      </c>
      <c r="B992" s="308" t="s">
        <v>1195</v>
      </c>
      <c r="C992" s="308" t="s">
        <v>1158</v>
      </c>
      <c r="D992" s="308">
        <v>0.78749999999999998</v>
      </c>
      <c r="E992" s="308">
        <v>2459</v>
      </c>
      <c r="F992" s="308">
        <v>1010</v>
      </c>
      <c r="G992" s="308">
        <v>995</v>
      </c>
      <c r="H992" s="308">
        <v>3122.5396825396824</v>
      </c>
      <c r="I992" s="308">
        <v>1282.5396825396826</v>
      </c>
      <c r="J992" s="308">
        <v>1135</v>
      </c>
      <c r="K992" s="308">
        <v>875</v>
      </c>
      <c r="L992" s="308">
        <v>120</v>
      </c>
      <c r="M992" s="308">
        <v>85</v>
      </c>
      <c r="N992" s="309">
        <v>7.4889867841409691E-2</v>
      </c>
      <c r="O992" s="308">
        <v>40</v>
      </c>
      <c r="P992" s="308">
        <v>10</v>
      </c>
      <c r="Q992" s="308">
        <v>50</v>
      </c>
      <c r="R992" s="309">
        <v>4.405286343612335E-2</v>
      </c>
      <c r="S992" s="308">
        <v>0</v>
      </c>
      <c r="T992" s="308">
        <v>0</v>
      </c>
      <c r="U992" s="308">
        <v>0</v>
      </c>
      <c r="V992" s="152" t="s">
        <v>6</v>
      </c>
    </row>
    <row r="993" spans="1:22" x14ac:dyDescent="0.2">
      <c r="A993" s="308" t="s">
        <v>1054</v>
      </c>
      <c r="B993" s="308" t="s">
        <v>1195</v>
      </c>
      <c r="C993" s="308" t="s">
        <v>1158</v>
      </c>
      <c r="D993" s="308">
        <v>1.0798000335693358</v>
      </c>
      <c r="E993" s="308">
        <v>3367</v>
      </c>
      <c r="F993" s="308">
        <v>1207</v>
      </c>
      <c r="G993" s="308">
        <v>1193</v>
      </c>
      <c r="H993" s="308">
        <v>3118.1699345481629</v>
      </c>
      <c r="I993" s="308">
        <v>1117.7995577664487</v>
      </c>
      <c r="J993" s="308">
        <v>1675</v>
      </c>
      <c r="K993" s="308">
        <v>1310</v>
      </c>
      <c r="L993" s="308">
        <v>155</v>
      </c>
      <c r="M993" s="308">
        <v>145</v>
      </c>
      <c r="N993" s="309">
        <v>8.6567164179104483E-2</v>
      </c>
      <c r="O993" s="308">
        <v>40</v>
      </c>
      <c r="P993" s="308">
        <v>0</v>
      </c>
      <c r="Q993" s="308">
        <v>40</v>
      </c>
      <c r="R993" s="309">
        <v>2.3880597014925373E-2</v>
      </c>
      <c r="S993" s="308">
        <v>0</v>
      </c>
      <c r="T993" s="308">
        <v>10</v>
      </c>
      <c r="U993" s="308">
        <v>10</v>
      </c>
      <c r="V993" s="152" t="s">
        <v>6</v>
      </c>
    </row>
    <row r="994" spans="1:22" x14ac:dyDescent="0.2">
      <c r="A994" s="308" t="s">
        <v>1055</v>
      </c>
      <c r="B994" s="308" t="s">
        <v>1195</v>
      </c>
      <c r="C994" s="308" t="s">
        <v>1158</v>
      </c>
      <c r="D994" s="308">
        <v>2.5239999389648435</v>
      </c>
      <c r="E994" s="308">
        <v>5920</v>
      </c>
      <c r="F994" s="308">
        <v>2137</v>
      </c>
      <c r="G994" s="308">
        <v>2105</v>
      </c>
      <c r="H994" s="308">
        <v>2345.4834164647177</v>
      </c>
      <c r="I994" s="308">
        <v>846.67196976099694</v>
      </c>
      <c r="J994" s="308">
        <v>2900</v>
      </c>
      <c r="K994" s="308">
        <v>2110</v>
      </c>
      <c r="L994" s="308">
        <v>255</v>
      </c>
      <c r="M994" s="308">
        <v>355</v>
      </c>
      <c r="N994" s="309">
        <v>0.12241379310344827</v>
      </c>
      <c r="O994" s="308">
        <v>155</v>
      </c>
      <c r="P994" s="308">
        <v>15</v>
      </c>
      <c r="Q994" s="308">
        <v>170</v>
      </c>
      <c r="R994" s="309">
        <v>5.8620689655172413E-2</v>
      </c>
      <c r="S994" s="308">
        <v>0</v>
      </c>
      <c r="T994" s="308">
        <v>10</v>
      </c>
      <c r="U994" s="308">
        <v>0</v>
      </c>
      <c r="V994" s="152" t="s">
        <v>6</v>
      </c>
    </row>
    <row r="995" spans="1:22" x14ac:dyDescent="0.2">
      <c r="A995" s="308" t="s">
        <v>1056</v>
      </c>
      <c r="B995" s="308" t="s">
        <v>1195</v>
      </c>
      <c r="C995" s="308" t="s">
        <v>1158</v>
      </c>
      <c r="D995" s="308">
        <v>3.3864999389648438</v>
      </c>
      <c r="E995" s="308">
        <v>3936</v>
      </c>
      <c r="F995" s="308">
        <v>1367</v>
      </c>
      <c r="G995" s="308">
        <v>1353</v>
      </c>
      <c r="H995" s="308">
        <v>1162.2619432862364</v>
      </c>
      <c r="I995" s="308">
        <v>403.66160479478788</v>
      </c>
      <c r="J995" s="308">
        <v>2210</v>
      </c>
      <c r="K995" s="308">
        <v>1750</v>
      </c>
      <c r="L995" s="308">
        <v>170</v>
      </c>
      <c r="M995" s="308">
        <v>195</v>
      </c>
      <c r="N995" s="309">
        <v>8.8235294117647065E-2</v>
      </c>
      <c r="O995" s="308">
        <v>70</v>
      </c>
      <c r="P995" s="308">
        <v>20</v>
      </c>
      <c r="Q995" s="308">
        <v>90</v>
      </c>
      <c r="R995" s="309">
        <v>4.072398190045249E-2</v>
      </c>
      <c r="S995" s="308">
        <v>0</v>
      </c>
      <c r="T995" s="308">
        <v>0</v>
      </c>
      <c r="U995" s="308">
        <v>0</v>
      </c>
      <c r="V995" s="152" t="s">
        <v>6</v>
      </c>
    </row>
    <row r="996" spans="1:22" x14ac:dyDescent="0.2">
      <c r="A996" s="308" t="s">
        <v>1057</v>
      </c>
      <c r="B996" s="308" t="s">
        <v>1195</v>
      </c>
      <c r="C996" s="308" t="s">
        <v>1158</v>
      </c>
      <c r="D996" s="308">
        <v>3.4667999267578127</v>
      </c>
      <c r="E996" s="308">
        <v>2752</v>
      </c>
      <c r="F996" s="308">
        <v>1210</v>
      </c>
      <c r="G996" s="308">
        <v>1178</v>
      </c>
      <c r="H996" s="308">
        <v>793.81563924679642</v>
      </c>
      <c r="I996" s="308">
        <v>349.02504487231965</v>
      </c>
      <c r="J996" s="308">
        <v>1220</v>
      </c>
      <c r="K996" s="308">
        <v>875</v>
      </c>
      <c r="L996" s="308">
        <v>75</v>
      </c>
      <c r="M996" s="308">
        <v>145</v>
      </c>
      <c r="N996" s="309">
        <v>0.11885245901639344</v>
      </c>
      <c r="O996" s="308">
        <v>120</v>
      </c>
      <c r="P996" s="308">
        <v>0</v>
      </c>
      <c r="Q996" s="308">
        <v>120</v>
      </c>
      <c r="R996" s="309">
        <v>9.8360655737704916E-2</v>
      </c>
      <c r="S996" s="308">
        <v>0</v>
      </c>
      <c r="T996" s="308">
        <v>0</v>
      </c>
      <c r="U996" s="308">
        <v>0</v>
      </c>
      <c r="V996" s="152" t="s">
        <v>6</v>
      </c>
    </row>
    <row r="997" spans="1:22" x14ac:dyDescent="0.2">
      <c r="A997" s="308" t="s">
        <v>1058</v>
      </c>
      <c r="B997" s="308" t="s">
        <v>1195</v>
      </c>
      <c r="C997" s="308" t="s">
        <v>1158</v>
      </c>
      <c r="D997" s="308">
        <v>1.5905999755859375</v>
      </c>
      <c r="E997" s="308">
        <v>6069</v>
      </c>
      <c r="F997" s="308">
        <v>2020</v>
      </c>
      <c r="G997" s="308">
        <v>1978</v>
      </c>
      <c r="H997" s="308">
        <v>3815.5413637324691</v>
      </c>
      <c r="I997" s="308">
        <v>1269.961040490952</v>
      </c>
      <c r="J997" s="308">
        <v>3350</v>
      </c>
      <c r="K997" s="308">
        <v>2300</v>
      </c>
      <c r="L997" s="308">
        <v>350</v>
      </c>
      <c r="M997" s="308">
        <v>425</v>
      </c>
      <c r="N997" s="309">
        <v>0.12686567164179105</v>
      </c>
      <c r="O997" s="308">
        <v>215</v>
      </c>
      <c r="P997" s="308">
        <v>15</v>
      </c>
      <c r="Q997" s="308">
        <v>230</v>
      </c>
      <c r="R997" s="309">
        <v>6.8656716417910449E-2</v>
      </c>
      <c r="S997" s="308">
        <v>0</v>
      </c>
      <c r="T997" s="308">
        <v>30</v>
      </c>
      <c r="U997" s="308">
        <v>15</v>
      </c>
      <c r="V997" s="152" t="s">
        <v>6</v>
      </c>
    </row>
    <row r="998" spans="1:22" x14ac:dyDescent="0.2">
      <c r="A998" s="308" t="s">
        <v>1059</v>
      </c>
      <c r="B998" s="308" t="s">
        <v>1195</v>
      </c>
      <c r="C998" s="308" t="s">
        <v>1158</v>
      </c>
      <c r="D998" s="308">
        <v>1.4616999816894531</v>
      </c>
      <c r="E998" s="308">
        <v>4739</v>
      </c>
      <c r="F998" s="308">
        <v>1255</v>
      </c>
      <c r="G998" s="308">
        <v>1243</v>
      </c>
      <c r="H998" s="308">
        <v>3242.1153857596673</v>
      </c>
      <c r="I998" s="308">
        <v>858.58932456813307</v>
      </c>
      <c r="J998" s="308">
        <v>2435</v>
      </c>
      <c r="K998" s="308">
        <v>1690</v>
      </c>
      <c r="L998" s="308">
        <v>295</v>
      </c>
      <c r="M998" s="308">
        <v>400</v>
      </c>
      <c r="N998" s="309">
        <v>0.16427104722792607</v>
      </c>
      <c r="O998" s="308">
        <v>35</v>
      </c>
      <c r="P998" s="308">
        <v>0</v>
      </c>
      <c r="Q998" s="308">
        <v>35</v>
      </c>
      <c r="R998" s="309">
        <v>1.4373716632443531E-2</v>
      </c>
      <c r="S998" s="308">
        <v>0</v>
      </c>
      <c r="T998" s="308">
        <v>0</v>
      </c>
      <c r="U998" s="308">
        <v>20</v>
      </c>
      <c r="V998" s="152" t="s">
        <v>6</v>
      </c>
    </row>
    <row r="999" spans="1:22" x14ac:dyDescent="0.2">
      <c r="A999" s="308" t="s">
        <v>1060</v>
      </c>
      <c r="B999" s="308" t="s">
        <v>1195</v>
      </c>
      <c r="C999" s="308" t="s">
        <v>1158</v>
      </c>
      <c r="D999" s="308">
        <v>3.0042999267578123</v>
      </c>
      <c r="E999" s="308">
        <v>6018</v>
      </c>
      <c r="F999" s="308">
        <v>2049</v>
      </c>
      <c r="G999" s="308">
        <v>1999</v>
      </c>
      <c r="H999" s="308">
        <v>2003.128897484786</v>
      </c>
      <c r="I999" s="308">
        <v>682.0224511376415</v>
      </c>
      <c r="J999" s="308">
        <v>2805</v>
      </c>
      <c r="K999" s="308">
        <v>2200</v>
      </c>
      <c r="L999" s="308">
        <v>150</v>
      </c>
      <c r="M999" s="308">
        <v>325</v>
      </c>
      <c r="N999" s="309">
        <v>0.11586452762923351</v>
      </c>
      <c r="O999" s="308">
        <v>100</v>
      </c>
      <c r="P999" s="308">
        <v>10</v>
      </c>
      <c r="Q999" s="308">
        <v>110</v>
      </c>
      <c r="R999" s="309">
        <v>3.9215686274509803E-2</v>
      </c>
      <c r="S999" s="308">
        <v>0</v>
      </c>
      <c r="T999" s="308">
        <v>0</v>
      </c>
      <c r="U999" s="308">
        <v>10</v>
      </c>
      <c r="V999" s="152" t="s">
        <v>6</v>
      </c>
    </row>
    <row r="1000" spans="1:22" x14ac:dyDescent="0.2">
      <c r="A1000" s="308" t="s">
        <v>1061</v>
      </c>
      <c r="B1000" s="308" t="s">
        <v>1195</v>
      </c>
      <c r="C1000" s="308" t="s">
        <v>1158</v>
      </c>
      <c r="D1000" s="308">
        <v>1.1480000305175782</v>
      </c>
      <c r="E1000" s="308">
        <v>4094</v>
      </c>
      <c r="F1000" s="308">
        <v>1104</v>
      </c>
      <c r="G1000" s="308">
        <v>1094</v>
      </c>
      <c r="H1000" s="308">
        <v>3566.2019957910729</v>
      </c>
      <c r="I1000" s="308">
        <v>961.67244830321067</v>
      </c>
      <c r="J1000" s="308">
        <v>2050</v>
      </c>
      <c r="K1000" s="308">
        <v>1685</v>
      </c>
      <c r="L1000" s="308">
        <v>110</v>
      </c>
      <c r="M1000" s="308">
        <v>220</v>
      </c>
      <c r="N1000" s="309">
        <v>0.10731707317073171</v>
      </c>
      <c r="O1000" s="308">
        <v>20</v>
      </c>
      <c r="P1000" s="308">
        <v>0</v>
      </c>
      <c r="Q1000" s="308">
        <v>20</v>
      </c>
      <c r="R1000" s="309">
        <v>9.7560975609756097E-3</v>
      </c>
      <c r="S1000" s="308">
        <v>0</v>
      </c>
      <c r="T1000" s="308">
        <v>0</v>
      </c>
      <c r="U1000" s="308">
        <v>15</v>
      </c>
      <c r="V1000" s="152" t="s">
        <v>6</v>
      </c>
    </row>
    <row r="1001" spans="1:22" x14ac:dyDescent="0.2">
      <c r="A1001" s="304" t="s">
        <v>1062</v>
      </c>
      <c r="B1001" s="304" t="s">
        <v>1195</v>
      </c>
      <c r="C1001" s="304" t="s">
        <v>1158</v>
      </c>
      <c r="D1001" s="304">
        <v>186.29669999999999</v>
      </c>
      <c r="E1001" s="304">
        <v>4078</v>
      </c>
      <c r="F1001" s="304">
        <v>1419</v>
      </c>
      <c r="G1001" s="304">
        <v>1368</v>
      </c>
      <c r="H1001" s="304">
        <v>21.889813399807942</v>
      </c>
      <c r="I1001" s="304">
        <v>7.6168821025815276</v>
      </c>
      <c r="J1001" s="304">
        <v>2015</v>
      </c>
      <c r="K1001" s="304">
        <v>1685</v>
      </c>
      <c r="L1001" s="304">
        <v>190</v>
      </c>
      <c r="M1001" s="304">
        <v>50</v>
      </c>
      <c r="N1001" s="305">
        <v>2.4813895781637719E-2</v>
      </c>
      <c r="O1001" s="304">
        <v>50</v>
      </c>
      <c r="P1001" s="304">
        <v>0</v>
      </c>
      <c r="Q1001" s="304">
        <v>50</v>
      </c>
      <c r="R1001" s="305">
        <v>2.4813895781637719E-2</v>
      </c>
      <c r="S1001" s="304">
        <v>0</v>
      </c>
      <c r="T1001" s="304">
        <v>0</v>
      </c>
      <c r="U1001" s="304">
        <v>45</v>
      </c>
      <c r="V1001" s="100" t="s">
        <v>3</v>
      </c>
    </row>
    <row r="1002" spans="1:22" x14ac:dyDescent="0.2">
      <c r="A1002" s="308" t="s">
        <v>1063</v>
      </c>
      <c r="B1002" s="308" t="s">
        <v>1195</v>
      </c>
      <c r="C1002" s="308" t="s">
        <v>1158</v>
      </c>
      <c r="D1002" s="308">
        <v>12.153900146484375</v>
      </c>
      <c r="E1002" s="308">
        <v>5283</v>
      </c>
      <c r="F1002" s="308">
        <v>1816</v>
      </c>
      <c r="G1002" s="308">
        <v>1764</v>
      </c>
      <c r="H1002" s="308">
        <v>434.67528417436893</v>
      </c>
      <c r="I1002" s="308">
        <v>149.41705774383001</v>
      </c>
      <c r="J1002" s="308">
        <v>2600</v>
      </c>
      <c r="K1002" s="308">
        <v>2035</v>
      </c>
      <c r="L1002" s="308">
        <v>290</v>
      </c>
      <c r="M1002" s="308">
        <v>65</v>
      </c>
      <c r="N1002" s="309">
        <v>2.5000000000000001E-2</v>
      </c>
      <c r="O1002" s="308">
        <v>150</v>
      </c>
      <c r="P1002" s="308">
        <v>15</v>
      </c>
      <c r="Q1002" s="308">
        <v>165</v>
      </c>
      <c r="R1002" s="309">
        <v>6.3461538461538458E-2</v>
      </c>
      <c r="S1002" s="308">
        <v>0</v>
      </c>
      <c r="T1002" s="308">
        <v>0</v>
      </c>
      <c r="U1002" s="308">
        <v>45</v>
      </c>
      <c r="V1002" s="152" t="s">
        <v>6</v>
      </c>
    </row>
    <row r="1003" spans="1:22" x14ac:dyDescent="0.2">
      <c r="A1003" s="308" t="s">
        <v>1064</v>
      </c>
      <c r="B1003" s="308" t="s">
        <v>1195</v>
      </c>
      <c r="C1003" s="308" t="s">
        <v>1158</v>
      </c>
      <c r="D1003" s="308">
        <v>17.554899902343749</v>
      </c>
      <c r="E1003" s="308">
        <v>5681</v>
      </c>
      <c r="F1003" s="308">
        <v>2233</v>
      </c>
      <c r="G1003" s="308">
        <v>2157</v>
      </c>
      <c r="H1003" s="308">
        <v>323.61335191900076</v>
      </c>
      <c r="I1003" s="308">
        <v>127.20095314823601</v>
      </c>
      <c r="J1003" s="308">
        <v>2575</v>
      </c>
      <c r="K1003" s="308">
        <v>2125</v>
      </c>
      <c r="L1003" s="308">
        <v>235</v>
      </c>
      <c r="M1003" s="308">
        <v>50</v>
      </c>
      <c r="N1003" s="309">
        <v>1.9417475728155338E-2</v>
      </c>
      <c r="O1003" s="308">
        <v>155</v>
      </c>
      <c r="P1003" s="308">
        <v>0</v>
      </c>
      <c r="Q1003" s="308">
        <v>155</v>
      </c>
      <c r="R1003" s="309">
        <v>6.0194174757281553E-2</v>
      </c>
      <c r="S1003" s="308">
        <v>10</v>
      </c>
      <c r="T1003" s="308">
        <v>0</v>
      </c>
      <c r="U1003" s="308">
        <v>0</v>
      </c>
      <c r="V1003" s="152" t="s">
        <v>6</v>
      </c>
    </row>
    <row r="1004" spans="1:22" x14ac:dyDescent="0.2">
      <c r="A1004" s="304" t="s">
        <v>1065</v>
      </c>
      <c r="B1004" s="304" t="s">
        <v>1195</v>
      </c>
      <c r="C1004" s="304" t="s">
        <v>1158</v>
      </c>
      <c r="D1004" s="304">
        <v>204.64750000000001</v>
      </c>
      <c r="E1004" s="304">
        <v>4127</v>
      </c>
      <c r="F1004" s="304">
        <v>1448</v>
      </c>
      <c r="G1004" s="304">
        <v>1373</v>
      </c>
      <c r="H1004" s="304">
        <v>20.166383659707545</v>
      </c>
      <c r="I1004" s="304">
        <v>7.0755811822768413</v>
      </c>
      <c r="J1004" s="304">
        <v>1920</v>
      </c>
      <c r="K1004" s="304">
        <v>1635</v>
      </c>
      <c r="L1004" s="304">
        <v>140</v>
      </c>
      <c r="M1004" s="304">
        <v>55</v>
      </c>
      <c r="N1004" s="305">
        <v>2.8645833333333332E-2</v>
      </c>
      <c r="O1004" s="304">
        <v>35</v>
      </c>
      <c r="P1004" s="304">
        <v>0</v>
      </c>
      <c r="Q1004" s="304">
        <v>35</v>
      </c>
      <c r="R1004" s="305">
        <v>1.8229166666666668E-2</v>
      </c>
      <c r="S1004" s="304">
        <v>0</v>
      </c>
      <c r="T1004" s="304">
        <v>0</v>
      </c>
      <c r="U1004" s="304">
        <v>45</v>
      </c>
      <c r="V1004" s="100" t="s">
        <v>3</v>
      </c>
    </row>
  </sheetData>
  <sortState ref="A2:W1252">
    <sortCondition ref="A2:A125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257"/>
  <sheetViews>
    <sheetView workbookViewId="0">
      <pane ySplit="1" topLeftCell="A2" activePane="bottomLeft" state="frozen"/>
      <selection pane="bottomLeft" activeCell="F1251" sqref="F1251"/>
    </sheetView>
  </sheetViews>
  <sheetFormatPr defaultRowHeight="15" x14ac:dyDescent="0.25"/>
  <cols>
    <col min="1" max="1" width="10.42578125" style="6" bestFit="1" customWidth="1"/>
    <col min="2" max="5" width="10.7109375" style="105" customWidth="1"/>
    <col min="6" max="6" width="10.7109375" style="106" customWidth="1"/>
    <col min="7" max="7" width="10.7109375" style="107" customWidth="1"/>
    <col min="8" max="14" width="10.7109375" style="105" customWidth="1"/>
    <col min="17" max="17" width="10.7109375" style="105" customWidth="1"/>
  </cols>
  <sheetData>
    <row r="1" spans="1:17" s="2" customFormat="1" ht="26.25" thickBot="1" x14ac:dyDescent="0.3">
      <c r="A1" s="108" t="s">
        <v>38</v>
      </c>
      <c r="B1" s="109" t="s">
        <v>9</v>
      </c>
      <c r="C1" s="109" t="s">
        <v>10</v>
      </c>
      <c r="D1" s="109" t="s">
        <v>39</v>
      </c>
      <c r="E1" s="109" t="s">
        <v>40</v>
      </c>
      <c r="F1" s="110" t="s">
        <v>41</v>
      </c>
      <c r="G1" s="111" t="s">
        <v>42</v>
      </c>
      <c r="H1" s="109" t="s">
        <v>43</v>
      </c>
      <c r="I1" s="109" t="s">
        <v>44</v>
      </c>
      <c r="J1" s="109" t="s">
        <v>45</v>
      </c>
      <c r="K1" s="109" t="s">
        <v>46</v>
      </c>
      <c r="L1" s="109" t="s">
        <v>47</v>
      </c>
      <c r="M1" s="109" t="s">
        <v>48</v>
      </c>
      <c r="N1" s="109" t="s">
        <v>49</v>
      </c>
      <c r="Q1" s="109" t="s">
        <v>40</v>
      </c>
    </row>
    <row r="2" spans="1:17" ht="15.75" thickTop="1" x14ac:dyDescent="0.25">
      <c r="A2" s="101">
        <v>5350000</v>
      </c>
      <c r="B2" s="102">
        <v>5928040</v>
      </c>
      <c r="C2" s="102">
        <v>5583064</v>
      </c>
      <c r="D2" s="102">
        <v>2235145</v>
      </c>
      <c r="E2" s="102">
        <v>2135909</v>
      </c>
      <c r="F2" s="103">
        <v>1003.8</v>
      </c>
      <c r="G2" s="104">
        <v>5905.84</v>
      </c>
      <c r="H2" s="102">
        <v>2747055</v>
      </c>
      <c r="I2" s="102">
        <v>1714795</v>
      </c>
      <c r="J2" s="102">
        <v>154360</v>
      </c>
      <c r="K2" s="102">
        <v>667255</v>
      </c>
      <c r="L2" s="102">
        <v>144130</v>
      </c>
      <c r="M2" s="102">
        <v>39320</v>
      </c>
      <c r="N2" s="102">
        <v>27190</v>
      </c>
      <c r="Q2" s="102">
        <v>2135909</v>
      </c>
    </row>
    <row r="3" spans="1:17" x14ac:dyDescent="0.25">
      <c r="A3" s="101">
        <v>5350001</v>
      </c>
      <c r="B3" s="102">
        <v>595</v>
      </c>
      <c r="C3" s="102">
        <v>604</v>
      </c>
      <c r="D3" s="102">
        <v>274</v>
      </c>
      <c r="E3" s="102">
        <v>247</v>
      </c>
      <c r="F3" s="103">
        <v>97.6</v>
      </c>
      <c r="G3" s="104">
        <v>6.1</v>
      </c>
      <c r="H3" s="102">
        <v>330</v>
      </c>
      <c r="I3" s="102">
        <v>140</v>
      </c>
      <c r="J3" s="102">
        <v>10</v>
      </c>
      <c r="K3" s="102">
        <v>110</v>
      </c>
      <c r="L3" s="102">
        <v>25</v>
      </c>
      <c r="M3" s="102">
        <v>30</v>
      </c>
      <c r="N3" s="102">
        <v>15</v>
      </c>
      <c r="Q3" s="102">
        <v>247</v>
      </c>
    </row>
    <row r="4" spans="1:17" x14ac:dyDescent="0.25">
      <c r="A4" s="101">
        <v>5350002</v>
      </c>
      <c r="B4" s="102">
        <v>620</v>
      </c>
      <c r="C4" s="102">
        <v>657</v>
      </c>
      <c r="D4" s="102">
        <v>279</v>
      </c>
      <c r="E4" s="102">
        <v>270</v>
      </c>
      <c r="F4" s="103">
        <v>195.4</v>
      </c>
      <c r="G4" s="104">
        <v>3.17</v>
      </c>
      <c r="H4" s="102">
        <v>275</v>
      </c>
      <c r="I4" s="102">
        <v>65</v>
      </c>
      <c r="J4" s="102">
        <v>10</v>
      </c>
      <c r="K4" s="102">
        <v>85</v>
      </c>
      <c r="L4" s="102">
        <v>40</v>
      </c>
      <c r="M4" s="102">
        <v>75</v>
      </c>
      <c r="N4" s="102">
        <v>0</v>
      </c>
      <c r="Q4" s="102">
        <v>270</v>
      </c>
    </row>
    <row r="5" spans="1:17" x14ac:dyDescent="0.25">
      <c r="A5" s="101">
        <v>5350003</v>
      </c>
      <c r="B5" s="102">
        <v>749</v>
      </c>
      <c r="C5" s="102">
        <v>673</v>
      </c>
      <c r="D5" s="102">
        <v>267</v>
      </c>
      <c r="E5" s="102">
        <v>258</v>
      </c>
      <c r="F5" s="103">
        <v>820.5</v>
      </c>
      <c r="G5" s="104">
        <v>0.91</v>
      </c>
      <c r="H5" s="102">
        <v>280</v>
      </c>
      <c r="I5" s="102">
        <v>125</v>
      </c>
      <c r="J5" s="102">
        <v>15</v>
      </c>
      <c r="K5" s="102">
        <v>115</v>
      </c>
      <c r="L5" s="102">
        <v>10</v>
      </c>
      <c r="M5" s="102">
        <v>20</v>
      </c>
      <c r="N5" s="102">
        <v>0</v>
      </c>
      <c r="Q5" s="102">
        <v>258</v>
      </c>
    </row>
    <row r="6" spans="1:17" x14ac:dyDescent="0.25">
      <c r="A6" s="101">
        <v>5350004</v>
      </c>
      <c r="B6" s="102">
        <v>6686</v>
      </c>
      <c r="C6" s="102">
        <v>6781</v>
      </c>
      <c r="D6" s="102">
        <v>3609</v>
      </c>
      <c r="E6" s="102">
        <v>3455</v>
      </c>
      <c r="F6" s="103">
        <v>19453</v>
      </c>
      <c r="G6" s="104">
        <v>0.34</v>
      </c>
      <c r="H6" s="102">
        <v>3270</v>
      </c>
      <c r="I6" s="102">
        <v>670</v>
      </c>
      <c r="J6" s="102">
        <v>95</v>
      </c>
      <c r="K6" s="102">
        <v>1795</v>
      </c>
      <c r="L6" s="102">
        <v>290</v>
      </c>
      <c r="M6" s="102">
        <v>385</v>
      </c>
      <c r="N6" s="102">
        <v>35</v>
      </c>
      <c r="Q6" s="102">
        <v>3455</v>
      </c>
    </row>
    <row r="7" spans="1:17" x14ac:dyDescent="0.25">
      <c r="A7" s="101">
        <v>5350005</v>
      </c>
      <c r="B7" s="102">
        <v>6424</v>
      </c>
      <c r="C7" s="102">
        <v>5510</v>
      </c>
      <c r="D7" s="102">
        <v>3729</v>
      </c>
      <c r="E7" s="102">
        <v>3424</v>
      </c>
      <c r="F7" s="103">
        <v>17076</v>
      </c>
      <c r="G7" s="104">
        <v>0.38</v>
      </c>
      <c r="H7" s="102">
        <v>3405</v>
      </c>
      <c r="I7" s="102">
        <v>845</v>
      </c>
      <c r="J7" s="102">
        <v>60</v>
      </c>
      <c r="K7" s="102">
        <v>1685</v>
      </c>
      <c r="L7" s="102">
        <v>450</v>
      </c>
      <c r="M7" s="102">
        <v>320</v>
      </c>
      <c r="N7" s="102">
        <v>45</v>
      </c>
      <c r="Q7" s="102">
        <v>3424</v>
      </c>
    </row>
    <row r="8" spans="1:17" x14ac:dyDescent="0.25">
      <c r="A8" s="101">
        <v>5350006</v>
      </c>
      <c r="B8" s="102">
        <v>0</v>
      </c>
      <c r="C8" s="102">
        <v>0</v>
      </c>
      <c r="D8" s="102">
        <v>0</v>
      </c>
      <c r="E8" s="102">
        <v>0</v>
      </c>
      <c r="F8" s="103">
        <v>0</v>
      </c>
      <c r="G8" s="104">
        <v>0.01</v>
      </c>
      <c r="H8" s="102"/>
      <c r="I8" s="102"/>
      <c r="J8" s="102"/>
      <c r="K8" s="102"/>
      <c r="L8" s="102"/>
      <c r="M8" s="102"/>
      <c r="N8" s="102"/>
      <c r="Q8" s="102">
        <v>0</v>
      </c>
    </row>
    <row r="9" spans="1:17" x14ac:dyDescent="0.25">
      <c r="A9" s="101">
        <v>5350007.01</v>
      </c>
      <c r="B9" s="102">
        <v>3237</v>
      </c>
      <c r="C9" s="102">
        <v>3325</v>
      </c>
      <c r="D9" s="102">
        <v>1827</v>
      </c>
      <c r="E9" s="102">
        <v>1747</v>
      </c>
      <c r="F9" s="103">
        <v>16233.7</v>
      </c>
      <c r="G9" s="104">
        <v>0.2</v>
      </c>
      <c r="H9" s="102">
        <v>1830</v>
      </c>
      <c r="I9" s="102">
        <v>435</v>
      </c>
      <c r="J9" s="102">
        <v>35</v>
      </c>
      <c r="K9" s="102">
        <v>945</v>
      </c>
      <c r="L9" s="102">
        <v>220</v>
      </c>
      <c r="M9" s="102">
        <v>185</v>
      </c>
      <c r="N9" s="102">
        <v>15</v>
      </c>
      <c r="Q9" s="102">
        <v>1747</v>
      </c>
    </row>
    <row r="10" spans="1:17" x14ac:dyDescent="0.25">
      <c r="A10" s="101">
        <v>5350007.0199999996</v>
      </c>
      <c r="B10" s="102">
        <v>4753</v>
      </c>
      <c r="C10" s="102">
        <v>4962</v>
      </c>
      <c r="D10" s="102">
        <v>2653</v>
      </c>
      <c r="E10" s="102">
        <v>2506</v>
      </c>
      <c r="F10" s="103">
        <v>10891.4</v>
      </c>
      <c r="G10" s="104">
        <v>0.44</v>
      </c>
      <c r="H10" s="102">
        <v>2395</v>
      </c>
      <c r="I10" s="102">
        <v>535</v>
      </c>
      <c r="J10" s="102">
        <v>20</v>
      </c>
      <c r="K10" s="102">
        <v>1245</v>
      </c>
      <c r="L10" s="102">
        <v>335</v>
      </c>
      <c r="M10" s="102">
        <v>235</v>
      </c>
      <c r="N10" s="102">
        <v>25</v>
      </c>
      <c r="Q10" s="102">
        <v>2506</v>
      </c>
    </row>
    <row r="11" spans="1:17" x14ac:dyDescent="0.25">
      <c r="A11" s="101"/>
      <c r="B11" s="102"/>
      <c r="C11" s="102"/>
      <c r="D11" s="102"/>
      <c r="E11" s="102"/>
      <c r="F11" s="103"/>
      <c r="G11" s="104"/>
      <c r="H11" s="102"/>
      <c r="I11" s="102"/>
      <c r="J11" s="102"/>
      <c r="K11" s="102"/>
      <c r="L11" s="102"/>
      <c r="M11" s="102"/>
      <c r="N11" s="102"/>
      <c r="Q11" s="102">
        <v>4954</v>
      </c>
    </row>
    <row r="12" spans="1:17" x14ac:dyDescent="0.25">
      <c r="A12" s="101">
        <v>5350008.01</v>
      </c>
      <c r="B12" s="102">
        <v>7503</v>
      </c>
      <c r="C12" s="102">
        <v>2729</v>
      </c>
      <c r="D12" s="102">
        <v>5192</v>
      </c>
      <c r="E12" s="102">
        <v>4954</v>
      </c>
      <c r="F12" s="103">
        <v>25262.6</v>
      </c>
      <c r="G12" s="104">
        <v>0.3</v>
      </c>
      <c r="H12" s="102">
        <v>5850</v>
      </c>
      <c r="I12" s="102">
        <v>2250</v>
      </c>
      <c r="J12" s="102">
        <v>215</v>
      </c>
      <c r="K12" s="102">
        <v>1870</v>
      </c>
      <c r="L12" s="102">
        <v>1110</v>
      </c>
      <c r="M12" s="102">
        <v>325</v>
      </c>
      <c r="N12" s="102">
        <v>75</v>
      </c>
      <c r="Q12" s="102">
        <v>6060</v>
      </c>
    </row>
    <row r="13" spans="1:17" x14ac:dyDescent="0.25">
      <c r="A13" s="101">
        <v>5350008.0199999996</v>
      </c>
      <c r="B13" s="102">
        <v>9942</v>
      </c>
      <c r="C13" s="102">
        <v>6553</v>
      </c>
      <c r="D13" s="102">
        <v>6390</v>
      </c>
      <c r="E13" s="102">
        <v>6060</v>
      </c>
      <c r="F13" s="103">
        <v>5345.7</v>
      </c>
      <c r="G13" s="104">
        <v>1.86</v>
      </c>
      <c r="H13" s="102">
        <v>6785</v>
      </c>
      <c r="I13" s="102">
        <v>2115</v>
      </c>
      <c r="J13" s="102">
        <v>195</v>
      </c>
      <c r="K13" s="102">
        <v>2520</v>
      </c>
      <c r="L13" s="102">
        <v>1450</v>
      </c>
      <c r="M13" s="102">
        <v>400</v>
      </c>
      <c r="N13" s="102">
        <v>110</v>
      </c>
      <c r="Q13" s="102">
        <v>166</v>
      </c>
    </row>
    <row r="14" spans="1:17" x14ac:dyDescent="0.25">
      <c r="A14" s="101">
        <v>5350009</v>
      </c>
      <c r="B14" s="102">
        <v>567</v>
      </c>
      <c r="C14" s="102">
        <v>271</v>
      </c>
      <c r="D14" s="102">
        <v>169</v>
      </c>
      <c r="E14" s="102">
        <v>166</v>
      </c>
      <c r="F14" s="103">
        <v>5499.5</v>
      </c>
      <c r="G14" s="104">
        <v>0.1</v>
      </c>
      <c r="H14" s="102">
        <v>120</v>
      </c>
      <c r="I14" s="102">
        <v>20</v>
      </c>
      <c r="J14" s="102">
        <v>0</v>
      </c>
      <c r="K14" s="102">
        <v>65</v>
      </c>
      <c r="L14" s="102">
        <v>15</v>
      </c>
      <c r="M14" s="102">
        <v>10</v>
      </c>
      <c r="N14" s="102">
        <v>0</v>
      </c>
      <c r="Q14" s="102">
        <v>3147</v>
      </c>
    </row>
    <row r="15" spans="1:17" x14ac:dyDescent="0.25">
      <c r="A15" s="101">
        <v>5350010.01</v>
      </c>
      <c r="B15" s="102">
        <v>5428</v>
      </c>
      <c r="C15" s="102">
        <v>4608</v>
      </c>
      <c r="D15" s="102">
        <v>3281</v>
      </c>
      <c r="E15" s="102">
        <v>3147</v>
      </c>
      <c r="F15" s="103">
        <v>20670.2</v>
      </c>
      <c r="G15" s="104">
        <v>0.26</v>
      </c>
      <c r="H15" s="102">
        <v>3495</v>
      </c>
      <c r="I15" s="102">
        <v>1205</v>
      </c>
      <c r="J15" s="102">
        <v>105</v>
      </c>
      <c r="K15" s="102">
        <v>1175</v>
      </c>
      <c r="L15" s="102">
        <v>745</v>
      </c>
      <c r="M15" s="102">
        <v>225</v>
      </c>
      <c r="N15" s="102">
        <v>40</v>
      </c>
      <c r="Q15" s="102">
        <v>4447</v>
      </c>
    </row>
    <row r="16" spans="1:17" x14ac:dyDescent="0.25">
      <c r="A16" s="101">
        <v>5350010.0199999996</v>
      </c>
      <c r="B16" s="102">
        <v>7740</v>
      </c>
      <c r="C16" s="102">
        <v>7113</v>
      </c>
      <c r="D16" s="102">
        <v>4628</v>
      </c>
      <c r="E16" s="102">
        <v>4447</v>
      </c>
      <c r="F16" s="103">
        <v>14144.7</v>
      </c>
      <c r="G16" s="104">
        <v>0.55000000000000004</v>
      </c>
      <c r="H16" s="102">
        <v>4875</v>
      </c>
      <c r="I16" s="102">
        <v>1230</v>
      </c>
      <c r="J16" s="102">
        <v>125</v>
      </c>
      <c r="K16" s="102">
        <v>1335</v>
      </c>
      <c r="L16" s="102">
        <v>1750</v>
      </c>
      <c r="M16" s="102">
        <v>370</v>
      </c>
      <c r="N16" s="102">
        <v>60</v>
      </c>
      <c r="Q16" s="102">
        <v>11891</v>
      </c>
    </row>
    <row r="17" spans="1:17" x14ac:dyDescent="0.25">
      <c r="A17" s="101">
        <v>5350011</v>
      </c>
      <c r="B17" s="102">
        <v>17549</v>
      </c>
      <c r="C17" s="102">
        <v>8645</v>
      </c>
      <c r="D17" s="102">
        <v>15207</v>
      </c>
      <c r="E17" s="102">
        <v>11891</v>
      </c>
      <c r="F17" s="103">
        <v>17903.5</v>
      </c>
      <c r="G17" s="104">
        <v>0.98</v>
      </c>
      <c r="H17" s="102">
        <v>12975</v>
      </c>
      <c r="I17" s="102">
        <v>2305</v>
      </c>
      <c r="J17" s="102">
        <v>165</v>
      </c>
      <c r="K17" s="102">
        <v>2695</v>
      </c>
      <c r="L17" s="102">
        <v>7180</v>
      </c>
      <c r="M17" s="102">
        <v>450</v>
      </c>
      <c r="N17" s="102">
        <v>180</v>
      </c>
      <c r="Q17" s="102">
        <v>6881</v>
      </c>
    </row>
    <row r="18" spans="1:17" x14ac:dyDescent="0.25">
      <c r="A18" s="101"/>
      <c r="B18" s="102"/>
      <c r="C18" s="102"/>
      <c r="D18" s="102"/>
      <c r="E18" s="102"/>
      <c r="F18" s="103"/>
      <c r="G18" s="104"/>
      <c r="H18" s="102"/>
      <c r="I18" s="102"/>
      <c r="J18" s="102"/>
      <c r="K18" s="102"/>
      <c r="L18" s="102"/>
      <c r="M18" s="102"/>
      <c r="N18" s="102"/>
      <c r="Q18" s="102">
        <v>5311</v>
      </c>
    </row>
    <row r="19" spans="1:17" x14ac:dyDescent="0.25">
      <c r="A19" s="101">
        <v>5350012.01</v>
      </c>
      <c r="B19" s="102">
        <v>11658</v>
      </c>
      <c r="C19" s="102">
        <v>5911</v>
      </c>
      <c r="D19" s="102">
        <v>7449</v>
      </c>
      <c r="E19" s="102">
        <v>6881</v>
      </c>
      <c r="F19" s="103">
        <v>27843.3</v>
      </c>
      <c r="G19" s="104">
        <v>0.42</v>
      </c>
      <c r="H19" s="102">
        <v>7785</v>
      </c>
      <c r="I19" s="102">
        <v>1775</v>
      </c>
      <c r="J19" s="102">
        <v>200</v>
      </c>
      <c r="K19" s="102">
        <v>2320</v>
      </c>
      <c r="L19" s="102">
        <v>3005</v>
      </c>
      <c r="M19" s="102">
        <v>380</v>
      </c>
      <c r="N19" s="102">
        <v>115</v>
      </c>
      <c r="Q19" s="102">
        <v>2956</v>
      </c>
    </row>
    <row r="20" spans="1:17" x14ac:dyDescent="0.25">
      <c r="A20" s="101">
        <v>5350012.03</v>
      </c>
      <c r="B20" s="102">
        <v>8865</v>
      </c>
      <c r="C20" s="102">
        <v>5892</v>
      </c>
      <c r="D20" s="102">
        <v>5997</v>
      </c>
      <c r="E20" s="102">
        <v>5311</v>
      </c>
      <c r="F20" s="103">
        <v>19003.2</v>
      </c>
      <c r="G20" s="104">
        <v>0.47</v>
      </c>
      <c r="H20" s="102">
        <v>6170</v>
      </c>
      <c r="I20" s="102">
        <v>1230</v>
      </c>
      <c r="J20" s="102">
        <v>70</v>
      </c>
      <c r="K20" s="102">
        <v>1415</v>
      </c>
      <c r="L20" s="102">
        <v>3245</v>
      </c>
      <c r="M20" s="102">
        <v>140</v>
      </c>
      <c r="N20" s="102">
        <v>75</v>
      </c>
      <c r="Q20" s="102">
        <v>4059</v>
      </c>
    </row>
    <row r="21" spans="1:17" x14ac:dyDescent="0.25">
      <c r="A21" s="101">
        <v>5350012.04</v>
      </c>
      <c r="B21" s="102">
        <v>4899</v>
      </c>
      <c r="C21" s="102">
        <v>4772</v>
      </c>
      <c r="D21" s="102">
        <v>3258</v>
      </c>
      <c r="E21" s="102">
        <v>2956</v>
      </c>
      <c r="F21" s="103">
        <v>21272.3</v>
      </c>
      <c r="G21" s="104">
        <v>0.23</v>
      </c>
      <c r="H21" s="102">
        <v>3230</v>
      </c>
      <c r="I21" s="102">
        <v>705</v>
      </c>
      <c r="J21" s="102">
        <v>50</v>
      </c>
      <c r="K21" s="102">
        <v>985</v>
      </c>
      <c r="L21" s="102">
        <v>1380</v>
      </c>
      <c r="M21" s="102">
        <v>90</v>
      </c>
      <c r="N21" s="102">
        <v>20</v>
      </c>
      <c r="Q21" s="102">
        <v>4725</v>
      </c>
    </row>
    <row r="22" spans="1:17" x14ac:dyDescent="0.25">
      <c r="A22" s="101"/>
      <c r="B22" s="102"/>
      <c r="C22" s="102"/>
      <c r="D22" s="102"/>
      <c r="E22" s="102"/>
      <c r="F22" s="103"/>
      <c r="G22" s="104"/>
      <c r="H22" s="102"/>
      <c r="I22" s="102"/>
      <c r="J22" s="102"/>
      <c r="K22" s="102"/>
      <c r="L22" s="102"/>
      <c r="M22" s="102"/>
      <c r="N22" s="102"/>
      <c r="Q22" s="102">
        <v>691</v>
      </c>
    </row>
    <row r="23" spans="1:17" x14ac:dyDescent="0.25">
      <c r="A23" s="101">
        <v>5350013.01</v>
      </c>
      <c r="B23" s="102">
        <v>6290</v>
      </c>
      <c r="C23" s="102">
        <v>4739</v>
      </c>
      <c r="D23" s="102">
        <v>4499</v>
      </c>
      <c r="E23" s="102">
        <v>4059</v>
      </c>
      <c r="F23" s="103">
        <v>18332.8</v>
      </c>
      <c r="G23" s="104">
        <v>0.34</v>
      </c>
      <c r="H23" s="102">
        <v>4300</v>
      </c>
      <c r="I23" s="102">
        <v>700</v>
      </c>
      <c r="J23" s="102">
        <v>70</v>
      </c>
      <c r="K23" s="102">
        <v>1095</v>
      </c>
      <c r="L23" s="102">
        <v>2340</v>
      </c>
      <c r="M23" s="102">
        <v>40</v>
      </c>
      <c r="N23" s="102">
        <v>55</v>
      </c>
      <c r="Q23" s="102">
        <v>2226</v>
      </c>
    </row>
    <row r="24" spans="1:17" x14ac:dyDescent="0.25">
      <c r="A24" s="101">
        <v>5350013.0199999996</v>
      </c>
      <c r="B24" s="102">
        <v>8126</v>
      </c>
      <c r="C24" s="102">
        <v>5862</v>
      </c>
      <c r="D24" s="102">
        <v>5270</v>
      </c>
      <c r="E24" s="102">
        <v>4725</v>
      </c>
      <c r="F24" s="103">
        <v>19449.5</v>
      </c>
      <c r="G24" s="104">
        <v>0.42</v>
      </c>
      <c r="H24" s="102">
        <v>4750</v>
      </c>
      <c r="I24" s="102">
        <v>1230</v>
      </c>
      <c r="J24" s="102">
        <v>70</v>
      </c>
      <c r="K24" s="102">
        <v>1075</v>
      </c>
      <c r="L24" s="102">
        <v>2250</v>
      </c>
      <c r="M24" s="102">
        <v>65</v>
      </c>
      <c r="N24" s="102">
        <v>65</v>
      </c>
      <c r="Q24" s="102">
        <v>6180</v>
      </c>
    </row>
    <row r="25" spans="1:17" x14ac:dyDescent="0.25">
      <c r="A25" s="101">
        <v>5350014</v>
      </c>
      <c r="B25" s="102">
        <v>1242</v>
      </c>
      <c r="C25" s="102">
        <v>644</v>
      </c>
      <c r="D25" s="102">
        <v>975</v>
      </c>
      <c r="E25" s="102">
        <v>691</v>
      </c>
      <c r="F25" s="103">
        <v>2628</v>
      </c>
      <c r="G25" s="104">
        <v>0.47</v>
      </c>
      <c r="H25" s="102">
        <v>675</v>
      </c>
      <c r="I25" s="102">
        <v>120</v>
      </c>
      <c r="J25" s="102">
        <v>10</v>
      </c>
      <c r="K25" s="102">
        <v>120</v>
      </c>
      <c r="L25" s="102">
        <v>420</v>
      </c>
      <c r="M25" s="102">
        <v>10</v>
      </c>
      <c r="N25" s="102">
        <v>10</v>
      </c>
      <c r="Q25" s="102">
        <v>4663</v>
      </c>
    </row>
    <row r="26" spans="1:17" x14ac:dyDescent="0.25">
      <c r="A26" s="101">
        <v>5350015</v>
      </c>
      <c r="B26" s="102">
        <v>3663</v>
      </c>
      <c r="C26" s="102">
        <v>3411</v>
      </c>
      <c r="D26" s="102">
        <v>2451</v>
      </c>
      <c r="E26" s="102">
        <v>2226</v>
      </c>
      <c r="F26" s="103">
        <v>12807.7</v>
      </c>
      <c r="G26" s="104">
        <v>0.28999999999999998</v>
      </c>
      <c r="H26" s="102">
        <v>2220</v>
      </c>
      <c r="I26" s="102">
        <v>290</v>
      </c>
      <c r="J26" s="102">
        <v>35</v>
      </c>
      <c r="K26" s="102">
        <v>600</v>
      </c>
      <c r="L26" s="102">
        <v>1225</v>
      </c>
      <c r="M26" s="102">
        <v>25</v>
      </c>
      <c r="N26" s="102">
        <v>40</v>
      </c>
      <c r="Q26" s="102">
        <v>1248</v>
      </c>
    </row>
    <row r="27" spans="1:17" x14ac:dyDescent="0.25">
      <c r="A27" s="101">
        <v>5350016</v>
      </c>
      <c r="B27" s="102">
        <v>10101</v>
      </c>
      <c r="C27" s="102">
        <v>6063</v>
      </c>
      <c r="D27" s="102">
        <v>6527</v>
      </c>
      <c r="E27" s="102">
        <v>6180</v>
      </c>
      <c r="F27" s="103">
        <v>15430.8</v>
      </c>
      <c r="G27" s="104">
        <v>0.65</v>
      </c>
      <c r="H27" s="102">
        <v>6605</v>
      </c>
      <c r="I27" s="102">
        <v>1535</v>
      </c>
      <c r="J27" s="102">
        <v>110</v>
      </c>
      <c r="K27" s="102">
        <v>1930</v>
      </c>
      <c r="L27" s="102">
        <v>2595</v>
      </c>
      <c r="M27" s="102">
        <v>350</v>
      </c>
      <c r="N27" s="102">
        <v>80</v>
      </c>
      <c r="Q27" s="102">
        <v>1365</v>
      </c>
    </row>
    <row r="28" spans="1:17" x14ac:dyDescent="0.25">
      <c r="A28" s="101">
        <v>5350017</v>
      </c>
      <c r="B28" s="102">
        <v>7906</v>
      </c>
      <c r="C28" s="102">
        <v>6883</v>
      </c>
      <c r="D28" s="102">
        <v>5250</v>
      </c>
      <c r="E28" s="102">
        <v>4663</v>
      </c>
      <c r="F28" s="103">
        <v>5889.5</v>
      </c>
      <c r="G28" s="104">
        <v>1.34</v>
      </c>
      <c r="H28" s="102">
        <v>4300</v>
      </c>
      <c r="I28" s="102">
        <v>1090</v>
      </c>
      <c r="J28" s="102">
        <v>125</v>
      </c>
      <c r="K28" s="102">
        <v>1245</v>
      </c>
      <c r="L28" s="102">
        <v>1415</v>
      </c>
      <c r="M28" s="102">
        <v>330</v>
      </c>
      <c r="N28" s="102">
        <v>100</v>
      </c>
      <c r="Q28" s="102">
        <v>1014</v>
      </c>
    </row>
    <row r="29" spans="1:17" x14ac:dyDescent="0.25">
      <c r="A29" s="101">
        <v>5350018</v>
      </c>
      <c r="B29" s="102">
        <v>2456</v>
      </c>
      <c r="C29" s="102">
        <v>2088</v>
      </c>
      <c r="D29" s="102">
        <v>1319</v>
      </c>
      <c r="E29" s="102">
        <v>1248</v>
      </c>
      <c r="F29" s="103">
        <v>7081.9</v>
      </c>
      <c r="G29" s="104">
        <v>0.35</v>
      </c>
      <c r="H29" s="102">
        <v>1325</v>
      </c>
      <c r="I29" s="102">
        <v>490</v>
      </c>
      <c r="J29" s="102">
        <v>55</v>
      </c>
      <c r="K29" s="102">
        <v>465</v>
      </c>
      <c r="L29" s="102">
        <v>140</v>
      </c>
      <c r="M29" s="102">
        <v>135</v>
      </c>
      <c r="N29" s="102">
        <v>40</v>
      </c>
      <c r="Q29" s="102">
        <v>2661</v>
      </c>
    </row>
    <row r="30" spans="1:17" x14ac:dyDescent="0.25">
      <c r="A30" s="101">
        <v>5350019</v>
      </c>
      <c r="B30" s="102">
        <v>3258</v>
      </c>
      <c r="C30" s="102">
        <v>3127</v>
      </c>
      <c r="D30" s="102">
        <v>1410</v>
      </c>
      <c r="E30" s="102">
        <v>1365</v>
      </c>
      <c r="F30" s="103">
        <v>13089.6</v>
      </c>
      <c r="G30" s="104">
        <v>0.25</v>
      </c>
      <c r="H30" s="102">
        <v>1535</v>
      </c>
      <c r="I30" s="102">
        <v>520</v>
      </c>
      <c r="J30" s="102">
        <v>90</v>
      </c>
      <c r="K30" s="102">
        <v>625</v>
      </c>
      <c r="L30" s="102">
        <v>170</v>
      </c>
      <c r="M30" s="102">
        <v>120</v>
      </c>
      <c r="N30" s="102">
        <v>0</v>
      </c>
      <c r="Q30" s="102">
        <v>1504</v>
      </c>
    </row>
    <row r="31" spans="1:17" x14ac:dyDescent="0.25">
      <c r="A31" s="101">
        <v>5350020</v>
      </c>
      <c r="B31" s="102">
        <v>2390</v>
      </c>
      <c r="C31" s="102">
        <v>2352</v>
      </c>
      <c r="D31" s="102">
        <v>1028</v>
      </c>
      <c r="E31" s="102">
        <v>1014</v>
      </c>
      <c r="F31" s="103">
        <v>3236.3</v>
      </c>
      <c r="G31" s="104">
        <v>0.74</v>
      </c>
      <c r="H31" s="102">
        <v>1055</v>
      </c>
      <c r="I31" s="102">
        <v>630</v>
      </c>
      <c r="J31" s="102">
        <v>60</v>
      </c>
      <c r="K31" s="102">
        <v>270</v>
      </c>
      <c r="L31" s="102">
        <v>55</v>
      </c>
      <c r="M31" s="102">
        <v>35</v>
      </c>
      <c r="N31" s="102">
        <v>10</v>
      </c>
      <c r="Q31" s="102">
        <v>1286</v>
      </c>
    </row>
    <row r="32" spans="1:17" x14ac:dyDescent="0.25">
      <c r="A32" s="101">
        <v>5350021</v>
      </c>
      <c r="B32" s="102">
        <v>5199</v>
      </c>
      <c r="C32" s="102">
        <v>5081</v>
      </c>
      <c r="D32" s="102">
        <v>2830</v>
      </c>
      <c r="E32" s="102">
        <v>2661</v>
      </c>
      <c r="F32" s="103">
        <v>5977.9</v>
      </c>
      <c r="G32" s="104">
        <v>0.87</v>
      </c>
      <c r="H32" s="102">
        <v>2565</v>
      </c>
      <c r="I32" s="102">
        <v>1205</v>
      </c>
      <c r="J32" s="102">
        <v>115</v>
      </c>
      <c r="K32" s="102">
        <v>805</v>
      </c>
      <c r="L32" s="102">
        <v>225</v>
      </c>
      <c r="M32" s="102">
        <v>180</v>
      </c>
      <c r="N32" s="102">
        <v>25</v>
      </c>
      <c r="Q32" s="102">
        <v>2963</v>
      </c>
    </row>
    <row r="33" spans="1:17" x14ac:dyDescent="0.25">
      <c r="A33" s="101">
        <v>5350022</v>
      </c>
      <c r="B33" s="102">
        <v>3883</v>
      </c>
      <c r="C33" s="102">
        <v>3767</v>
      </c>
      <c r="D33" s="102">
        <v>1577</v>
      </c>
      <c r="E33" s="102">
        <v>1504</v>
      </c>
      <c r="F33" s="103">
        <v>6998.9</v>
      </c>
      <c r="G33" s="104">
        <v>0.55000000000000004</v>
      </c>
      <c r="H33" s="102">
        <v>1815</v>
      </c>
      <c r="I33" s="102">
        <v>940</v>
      </c>
      <c r="J33" s="102">
        <v>145</v>
      </c>
      <c r="K33" s="102">
        <v>445</v>
      </c>
      <c r="L33" s="102">
        <v>165</v>
      </c>
      <c r="M33" s="102">
        <v>85</v>
      </c>
      <c r="N33" s="102">
        <v>35</v>
      </c>
      <c r="Q33" s="102">
        <v>1610</v>
      </c>
    </row>
    <row r="34" spans="1:17" x14ac:dyDescent="0.25">
      <c r="A34" s="101">
        <v>5350023</v>
      </c>
      <c r="B34" s="102">
        <v>3208</v>
      </c>
      <c r="C34" s="102">
        <v>3340</v>
      </c>
      <c r="D34" s="102">
        <v>1355</v>
      </c>
      <c r="E34" s="102">
        <v>1286</v>
      </c>
      <c r="F34" s="103">
        <v>4673.7</v>
      </c>
      <c r="G34" s="104">
        <v>0.69</v>
      </c>
      <c r="H34" s="102">
        <v>1410</v>
      </c>
      <c r="I34" s="102">
        <v>770</v>
      </c>
      <c r="J34" s="102">
        <v>90</v>
      </c>
      <c r="K34" s="102">
        <v>395</v>
      </c>
      <c r="L34" s="102">
        <v>75</v>
      </c>
      <c r="M34" s="102">
        <v>55</v>
      </c>
      <c r="N34" s="102">
        <v>25</v>
      </c>
      <c r="Q34" s="102">
        <v>2695</v>
      </c>
    </row>
    <row r="35" spans="1:17" x14ac:dyDescent="0.25">
      <c r="A35" s="101">
        <v>5350024</v>
      </c>
      <c r="B35" s="102">
        <v>6887</v>
      </c>
      <c r="C35" s="102">
        <v>6590</v>
      </c>
      <c r="D35" s="102">
        <v>3136</v>
      </c>
      <c r="E35" s="102">
        <v>2963</v>
      </c>
      <c r="F35" s="103">
        <v>9713.7000000000007</v>
      </c>
      <c r="G35" s="104">
        <v>0.71</v>
      </c>
      <c r="H35" s="102">
        <v>3375</v>
      </c>
      <c r="I35" s="102">
        <v>1620</v>
      </c>
      <c r="J35" s="102">
        <v>180</v>
      </c>
      <c r="K35" s="102">
        <v>1080</v>
      </c>
      <c r="L35" s="102">
        <v>230</v>
      </c>
      <c r="M35" s="102">
        <v>215</v>
      </c>
      <c r="N35" s="102">
        <v>40</v>
      </c>
      <c r="Q35" s="102">
        <v>1724</v>
      </c>
    </row>
    <row r="36" spans="1:17" x14ac:dyDescent="0.25">
      <c r="A36" s="101">
        <v>5350025</v>
      </c>
      <c r="B36" s="102">
        <v>3456</v>
      </c>
      <c r="C36" s="102">
        <v>3277</v>
      </c>
      <c r="D36" s="102">
        <v>1659</v>
      </c>
      <c r="E36" s="102">
        <v>1610</v>
      </c>
      <c r="F36" s="103">
        <v>6540.5</v>
      </c>
      <c r="G36" s="104">
        <v>0.53</v>
      </c>
      <c r="H36" s="102">
        <v>1615</v>
      </c>
      <c r="I36" s="102">
        <v>750</v>
      </c>
      <c r="J36" s="102">
        <v>45</v>
      </c>
      <c r="K36" s="102">
        <v>640</v>
      </c>
      <c r="L36" s="102">
        <v>50</v>
      </c>
      <c r="M36" s="102">
        <v>105</v>
      </c>
      <c r="N36" s="102">
        <v>40</v>
      </c>
      <c r="Q36" s="102">
        <v>684</v>
      </c>
    </row>
    <row r="37" spans="1:17" x14ac:dyDescent="0.25">
      <c r="A37" s="101">
        <v>5350026</v>
      </c>
      <c r="B37" s="102">
        <v>6486</v>
      </c>
      <c r="C37" s="102">
        <v>6394</v>
      </c>
      <c r="D37" s="102">
        <v>2894</v>
      </c>
      <c r="E37" s="102">
        <v>2695</v>
      </c>
      <c r="F37" s="103">
        <v>8344.2999999999993</v>
      </c>
      <c r="G37" s="104">
        <v>0.78</v>
      </c>
      <c r="H37" s="102">
        <v>3145</v>
      </c>
      <c r="I37" s="102">
        <v>1115</v>
      </c>
      <c r="J37" s="102">
        <v>140</v>
      </c>
      <c r="K37" s="102">
        <v>1320</v>
      </c>
      <c r="L37" s="102">
        <v>270</v>
      </c>
      <c r="M37" s="102">
        <v>250</v>
      </c>
      <c r="N37" s="102">
        <v>45</v>
      </c>
      <c r="Q37" s="102">
        <v>2836</v>
      </c>
    </row>
    <row r="38" spans="1:17" x14ac:dyDescent="0.25">
      <c r="A38" s="101">
        <v>5350027</v>
      </c>
      <c r="B38" s="102">
        <v>4390</v>
      </c>
      <c r="C38" s="102">
        <v>4459</v>
      </c>
      <c r="D38" s="102">
        <v>1818</v>
      </c>
      <c r="E38" s="102">
        <v>1724</v>
      </c>
      <c r="F38" s="103">
        <v>9046</v>
      </c>
      <c r="G38" s="104">
        <v>0.49</v>
      </c>
      <c r="H38" s="102">
        <v>2080</v>
      </c>
      <c r="I38" s="102">
        <v>720</v>
      </c>
      <c r="J38" s="102">
        <v>100</v>
      </c>
      <c r="K38" s="102">
        <v>835</v>
      </c>
      <c r="L38" s="102">
        <v>230</v>
      </c>
      <c r="M38" s="102">
        <v>165</v>
      </c>
      <c r="N38" s="102">
        <v>25</v>
      </c>
      <c r="Q38" s="102">
        <v>2962</v>
      </c>
    </row>
    <row r="39" spans="1:17" x14ac:dyDescent="0.25">
      <c r="A39" s="101"/>
      <c r="B39" s="102"/>
      <c r="C39" s="102"/>
      <c r="D39" s="102"/>
      <c r="E39" s="102"/>
      <c r="F39" s="103"/>
      <c r="G39" s="104"/>
      <c r="H39" s="102"/>
      <c r="I39" s="102"/>
      <c r="J39" s="102"/>
      <c r="K39" s="102"/>
      <c r="L39" s="102"/>
      <c r="M39" s="102"/>
      <c r="N39" s="102"/>
      <c r="Q39" s="102">
        <v>2195</v>
      </c>
    </row>
    <row r="40" spans="1:17" x14ac:dyDescent="0.25">
      <c r="A40" s="101">
        <v>5350028.01</v>
      </c>
      <c r="B40" s="102">
        <v>1387</v>
      </c>
      <c r="C40" s="102">
        <v>988</v>
      </c>
      <c r="D40" s="102">
        <v>728</v>
      </c>
      <c r="E40" s="102">
        <v>684</v>
      </c>
      <c r="F40" s="103">
        <v>6690.8</v>
      </c>
      <c r="G40" s="104">
        <v>0.21</v>
      </c>
      <c r="H40" s="102">
        <v>825</v>
      </c>
      <c r="I40" s="102">
        <v>310</v>
      </c>
      <c r="J40" s="102">
        <v>35</v>
      </c>
      <c r="K40" s="102">
        <v>310</v>
      </c>
      <c r="L40" s="102">
        <v>105</v>
      </c>
      <c r="M40" s="102">
        <v>50</v>
      </c>
      <c r="N40" s="102">
        <v>10</v>
      </c>
      <c r="Q40" s="102">
        <v>2765</v>
      </c>
    </row>
    <row r="41" spans="1:17" x14ac:dyDescent="0.25">
      <c r="A41" s="101">
        <v>5350028.0199999996</v>
      </c>
      <c r="B41" s="102">
        <v>6198</v>
      </c>
      <c r="C41" s="102">
        <v>5130</v>
      </c>
      <c r="D41" s="102">
        <v>3007</v>
      </c>
      <c r="E41" s="102">
        <v>2836</v>
      </c>
      <c r="F41" s="103">
        <v>13383.7</v>
      </c>
      <c r="G41" s="104">
        <v>0.46</v>
      </c>
      <c r="H41" s="102">
        <v>3205</v>
      </c>
      <c r="I41" s="102">
        <v>1340</v>
      </c>
      <c r="J41" s="102">
        <v>130</v>
      </c>
      <c r="K41" s="102">
        <v>1165</v>
      </c>
      <c r="L41" s="102">
        <v>300</v>
      </c>
      <c r="M41" s="102">
        <v>240</v>
      </c>
      <c r="N41" s="102">
        <v>25</v>
      </c>
      <c r="Q41" s="102">
        <v>2641</v>
      </c>
    </row>
    <row r="42" spans="1:17" x14ac:dyDescent="0.25">
      <c r="A42" s="101">
        <v>5350029</v>
      </c>
      <c r="B42" s="102">
        <v>6987</v>
      </c>
      <c r="C42" s="102">
        <v>6495</v>
      </c>
      <c r="D42" s="102">
        <v>3099</v>
      </c>
      <c r="E42" s="102">
        <v>2962</v>
      </c>
      <c r="F42" s="103">
        <v>10354.200000000001</v>
      </c>
      <c r="G42" s="104">
        <v>0.67</v>
      </c>
      <c r="H42" s="102">
        <v>3280</v>
      </c>
      <c r="I42" s="102">
        <v>1060</v>
      </c>
      <c r="J42" s="102">
        <v>165</v>
      </c>
      <c r="K42" s="102">
        <v>1310</v>
      </c>
      <c r="L42" s="102">
        <v>360</v>
      </c>
      <c r="M42" s="102">
        <v>325</v>
      </c>
      <c r="N42" s="102">
        <v>55</v>
      </c>
      <c r="Q42" s="102">
        <v>2733</v>
      </c>
    </row>
    <row r="43" spans="1:17" x14ac:dyDescent="0.25">
      <c r="A43" s="101">
        <v>5350030</v>
      </c>
      <c r="B43" s="102">
        <v>4529</v>
      </c>
      <c r="C43" s="102">
        <v>3831</v>
      </c>
      <c r="D43" s="102">
        <v>2319</v>
      </c>
      <c r="E43" s="102">
        <v>2195</v>
      </c>
      <c r="F43" s="103">
        <v>11893.4</v>
      </c>
      <c r="G43" s="104">
        <v>0.38</v>
      </c>
      <c r="H43" s="102">
        <v>2225</v>
      </c>
      <c r="I43" s="102">
        <v>590</v>
      </c>
      <c r="J43" s="102">
        <v>60</v>
      </c>
      <c r="K43" s="102">
        <v>965</v>
      </c>
      <c r="L43" s="102">
        <v>390</v>
      </c>
      <c r="M43" s="102">
        <v>190</v>
      </c>
      <c r="N43" s="102">
        <v>35</v>
      </c>
      <c r="Q43" s="102">
        <v>2268</v>
      </c>
    </row>
    <row r="44" spans="1:17" x14ac:dyDescent="0.25">
      <c r="A44" s="101">
        <v>5350031</v>
      </c>
      <c r="B44" s="102">
        <v>6274</v>
      </c>
      <c r="C44" s="102">
        <v>6176</v>
      </c>
      <c r="D44" s="102">
        <v>2864</v>
      </c>
      <c r="E44" s="102">
        <v>2765</v>
      </c>
      <c r="F44" s="103">
        <v>24270.799999999999</v>
      </c>
      <c r="G44" s="104">
        <v>0.26</v>
      </c>
      <c r="H44" s="102">
        <v>2505</v>
      </c>
      <c r="I44" s="102">
        <v>540</v>
      </c>
      <c r="J44" s="102">
        <v>55</v>
      </c>
      <c r="K44" s="102">
        <v>1280</v>
      </c>
      <c r="L44" s="102">
        <v>490</v>
      </c>
      <c r="M44" s="102">
        <v>110</v>
      </c>
      <c r="N44" s="102">
        <v>25</v>
      </c>
      <c r="Q44" s="102">
        <v>3055</v>
      </c>
    </row>
    <row r="45" spans="1:17" x14ac:dyDescent="0.25">
      <c r="A45" s="101">
        <v>5350032</v>
      </c>
      <c r="B45" s="102">
        <v>5363</v>
      </c>
      <c r="C45" s="102">
        <v>5264</v>
      </c>
      <c r="D45" s="102">
        <v>2976</v>
      </c>
      <c r="E45" s="102">
        <v>2641</v>
      </c>
      <c r="F45" s="103">
        <v>12781.2</v>
      </c>
      <c r="G45" s="104">
        <v>0.42</v>
      </c>
      <c r="H45" s="102">
        <v>2065</v>
      </c>
      <c r="I45" s="102">
        <v>300</v>
      </c>
      <c r="J45" s="102">
        <v>25</v>
      </c>
      <c r="K45" s="102">
        <v>755</v>
      </c>
      <c r="L45" s="102">
        <v>720</v>
      </c>
      <c r="M45" s="102">
        <v>225</v>
      </c>
      <c r="N45" s="102">
        <v>35</v>
      </c>
      <c r="Q45" s="102">
        <v>5707</v>
      </c>
    </row>
    <row r="46" spans="1:17" x14ac:dyDescent="0.25">
      <c r="A46" s="101">
        <v>5350033</v>
      </c>
      <c r="B46" s="102">
        <v>5042</v>
      </c>
      <c r="C46" s="102">
        <v>4979</v>
      </c>
      <c r="D46" s="102">
        <v>3010</v>
      </c>
      <c r="E46" s="102">
        <v>2733</v>
      </c>
      <c r="F46" s="103">
        <v>15780.9</v>
      </c>
      <c r="G46" s="104">
        <v>0.32</v>
      </c>
      <c r="H46" s="102">
        <v>1750</v>
      </c>
      <c r="I46" s="102">
        <v>360</v>
      </c>
      <c r="J46" s="102">
        <v>30</v>
      </c>
      <c r="K46" s="102">
        <v>610</v>
      </c>
      <c r="L46" s="102">
        <v>600</v>
      </c>
      <c r="M46" s="102">
        <v>115</v>
      </c>
      <c r="N46" s="102">
        <v>40</v>
      </c>
      <c r="Q46" s="102">
        <v>3272</v>
      </c>
    </row>
    <row r="47" spans="1:17" x14ac:dyDescent="0.25">
      <c r="A47" s="101"/>
      <c r="B47" s="102"/>
      <c r="C47" s="102"/>
      <c r="D47" s="102"/>
      <c r="E47" s="102"/>
      <c r="F47" s="103"/>
      <c r="G47" s="104"/>
      <c r="H47" s="102"/>
      <c r="I47" s="102"/>
      <c r="J47" s="102"/>
      <c r="K47" s="102"/>
      <c r="L47" s="102"/>
      <c r="M47" s="102"/>
      <c r="N47" s="102"/>
      <c r="Q47" s="102">
        <v>2116</v>
      </c>
    </row>
    <row r="48" spans="1:17" x14ac:dyDescent="0.25">
      <c r="A48" s="101">
        <v>5350034.01</v>
      </c>
      <c r="B48" s="102">
        <v>4554</v>
      </c>
      <c r="C48" s="102">
        <v>4504</v>
      </c>
      <c r="D48" s="102">
        <v>2884</v>
      </c>
      <c r="E48" s="102">
        <v>2268</v>
      </c>
      <c r="F48" s="103">
        <v>36578.300000000003</v>
      </c>
      <c r="G48" s="104">
        <v>0.12</v>
      </c>
      <c r="H48" s="102">
        <v>2340</v>
      </c>
      <c r="I48" s="102">
        <v>365</v>
      </c>
      <c r="J48" s="102">
        <v>35</v>
      </c>
      <c r="K48" s="102">
        <v>860</v>
      </c>
      <c r="L48" s="102">
        <v>995</v>
      </c>
      <c r="M48" s="102">
        <v>70</v>
      </c>
      <c r="N48" s="102">
        <v>10</v>
      </c>
      <c r="Q48" s="102">
        <v>1638</v>
      </c>
    </row>
    <row r="49" spans="1:17" x14ac:dyDescent="0.25">
      <c r="A49" s="101">
        <v>5350034.0199999996</v>
      </c>
      <c r="B49" s="102">
        <v>5147</v>
      </c>
      <c r="C49" s="102">
        <v>5207</v>
      </c>
      <c r="D49" s="102">
        <v>3409</v>
      </c>
      <c r="E49" s="102">
        <v>3055</v>
      </c>
      <c r="F49" s="103">
        <v>12922.4</v>
      </c>
      <c r="G49" s="104">
        <v>0.4</v>
      </c>
      <c r="H49" s="102">
        <v>2755</v>
      </c>
      <c r="I49" s="102">
        <v>465</v>
      </c>
      <c r="J49" s="102">
        <v>65</v>
      </c>
      <c r="K49" s="102">
        <v>765</v>
      </c>
      <c r="L49" s="102">
        <v>1345</v>
      </c>
      <c r="M49" s="102">
        <v>95</v>
      </c>
      <c r="N49" s="102">
        <v>10</v>
      </c>
      <c r="Q49" s="102">
        <v>1709</v>
      </c>
    </row>
    <row r="50" spans="1:17" x14ac:dyDescent="0.25">
      <c r="A50" s="101">
        <v>5350035</v>
      </c>
      <c r="B50" s="102">
        <v>9876</v>
      </c>
      <c r="C50" s="102">
        <v>7262</v>
      </c>
      <c r="D50" s="102">
        <v>6772</v>
      </c>
      <c r="E50" s="102">
        <v>5707</v>
      </c>
      <c r="F50" s="103">
        <v>14900.4</v>
      </c>
      <c r="G50" s="104">
        <v>0.66</v>
      </c>
      <c r="H50" s="102">
        <v>4845</v>
      </c>
      <c r="I50" s="102">
        <v>665</v>
      </c>
      <c r="J50" s="102">
        <v>40</v>
      </c>
      <c r="K50" s="102">
        <v>1115</v>
      </c>
      <c r="L50" s="102">
        <v>2825</v>
      </c>
      <c r="M50" s="102">
        <v>120</v>
      </c>
      <c r="N50" s="102">
        <v>80</v>
      </c>
      <c r="Q50" s="102">
        <v>1788</v>
      </c>
    </row>
    <row r="51" spans="1:17" x14ac:dyDescent="0.25">
      <c r="A51" s="101">
        <v>5350036</v>
      </c>
      <c r="B51" s="102">
        <v>5487</v>
      </c>
      <c r="C51" s="102">
        <v>4915</v>
      </c>
      <c r="D51" s="102">
        <v>3641</v>
      </c>
      <c r="E51" s="102">
        <v>3272</v>
      </c>
      <c r="F51" s="103">
        <v>14311.4</v>
      </c>
      <c r="G51" s="104">
        <v>0.38</v>
      </c>
      <c r="H51" s="102">
        <v>2935</v>
      </c>
      <c r="I51" s="102">
        <v>395</v>
      </c>
      <c r="J51" s="102">
        <v>40</v>
      </c>
      <c r="K51" s="102">
        <v>700</v>
      </c>
      <c r="L51" s="102">
        <v>1560</v>
      </c>
      <c r="M51" s="102">
        <v>210</v>
      </c>
      <c r="N51" s="102">
        <v>35</v>
      </c>
      <c r="Q51" s="102">
        <v>1453</v>
      </c>
    </row>
    <row r="52" spans="1:17" x14ac:dyDescent="0.25">
      <c r="A52" s="101">
        <v>5350037</v>
      </c>
      <c r="B52" s="102">
        <v>4494</v>
      </c>
      <c r="C52" s="102">
        <v>4873</v>
      </c>
      <c r="D52" s="102">
        <v>2463</v>
      </c>
      <c r="E52" s="102">
        <v>2116</v>
      </c>
      <c r="F52" s="103">
        <v>9957.9</v>
      </c>
      <c r="G52" s="104">
        <v>0.45</v>
      </c>
      <c r="H52" s="102">
        <v>2080</v>
      </c>
      <c r="I52" s="102">
        <v>175</v>
      </c>
      <c r="J52" s="102">
        <v>40</v>
      </c>
      <c r="K52" s="102">
        <v>560</v>
      </c>
      <c r="L52" s="102">
        <v>970</v>
      </c>
      <c r="M52" s="102">
        <v>290</v>
      </c>
      <c r="N52" s="102">
        <v>50</v>
      </c>
      <c r="Q52" s="102">
        <v>1965</v>
      </c>
    </row>
    <row r="53" spans="1:17" x14ac:dyDescent="0.25">
      <c r="A53" s="101">
        <v>5350038</v>
      </c>
      <c r="B53" s="102">
        <v>3772</v>
      </c>
      <c r="C53" s="102">
        <v>4029</v>
      </c>
      <c r="D53" s="102">
        <v>1820</v>
      </c>
      <c r="E53" s="102">
        <v>1638</v>
      </c>
      <c r="F53" s="103">
        <v>10303.200000000001</v>
      </c>
      <c r="G53" s="104">
        <v>0.37</v>
      </c>
      <c r="H53" s="102">
        <v>1725</v>
      </c>
      <c r="I53" s="102">
        <v>260</v>
      </c>
      <c r="J53" s="102">
        <v>45</v>
      </c>
      <c r="K53" s="102">
        <v>445</v>
      </c>
      <c r="L53" s="102">
        <v>675</v>
      </c>
      <c r="M53" s="102">
        <v>275</v>
      </c>
      <c r="N53" s="102">
        <v>20</v>
      </c>
      <c r="Q53" s="102">
        <v>1704</v>
      </c>
    </row>
    <row r="54" spans="1:17" x14ac:dyDescent="0.25">
      <c r="A54" s="101">
        <v>5350039</v>
      </c>
      <c r="B54" s="102">
        <v>4192</v>
      </c>
      <c r="C54" s="102">
        <v>4678</v>
      </c>
      <c r="D54" s="102">
        <v>1821</v>
      </c>
      <c r="E54" s="102">
        <v>1709</v>
      </c>
      <c r="F54" s="103">
        <v>13186.5</v>
      </c>
      <c r="G54" s="104">
        <v>0.32</v>
      </c>
      <c r="H54" s="102">
        <v>1665</v>
      </c>
      <c r="I54" s="102">
        <v>270</v>
      </c>
      <c r="J54" s="102">
        <v>40</v>
      </c>
      <c r="K54" s="102">
        <v>540</v>
      </c>
      <c r="L54" s="102">
        <v>635</v>
      </c>
      <c r="M54" s="102">
        <v>165</v>
      </c>
      <c r="N54" s="102">
        <v>15</v>
      </c>
      <c r="Q54" s="102">
        <v>4629</v>
      </c>
    </row>
    <row r="55" spans="1:17" x14ac:dyDescent="0.25">
      <c r="A55" s="101">
        <v>5350040</v>
      </c>
      <c r="B55" s="102">
        <v>4568</v>
      </c>
      <c r="C55" s="102">
        <v>4904</v>
      </c>
      <c r="D55" s="102">
        <v>1961</v>
      </c>
      <c r="E55" s="102">
        <v>1788</v>
      </c>
      <c r="F55" s="103">
        <v>12396.2</v>
      </c>
      <c r="G55" s="104">
        <v>0.37</v>
      </c>
      <c r="H55" s="102">
        <v>2120</v>
      </c>
      <c r="I55" s="102">
        <v>540</v>
      </c>
      <c r="J55" s="102">
        <v>65</v>
      </c>
      <c r="K55" s="102">
        <v>650</v>
      </c>
      <c r="L55" s="102">
        <v>530</v>
      </c>
      <c r="M55" s="102">
        <v>305</v>
      </c>
      <c r="N55" s="102">
        <v>40</v>
      </c>
      <c r="Q55" s="102">
        <v>1468</v>
      </c>
    </row>
    <row r="56" spans="1:17" x14ac:dyDescent="0.25">
      <c r="A56" s="101">
        <v>5350041</v>
      </c>
      <c r="B56" s="102">
        <v>3453</v>
      </c>
      <c r="C56" s="102">
        <v>3459</v>
      </c>
      <c r="D56" s="102">
        <v>1588</v>
      </c>
      <c r="E56" s="102">
        <v>1453</v>
      </c>
      <c r="F56" s="103">
        <v>10889.3</v>
      </c>
      <c r="G56" s="104">
        <v>0.32</v>
      </c>
      <c r="H56" s="102">
        <v>1905</v>
      </c>
      <c r="I56" s="102">
        <v>470</v>
      </c>
      <c r="J56" s="102">
        <v>70</v>
      </c>
      <c r="K56" s="102">
        <v>590</v>
      </c>
      <c r="L56" s="102">
        <v>435</v>
      </c>
      <c r="M56" s="102">
        <v>310</v>
      </c>
      <c r="N56" s="102">
        <v>25</v>
      </c>
      <c r="Q56" s="102">
        <v>1330</v>
      </c>
    </row>
    <row r="57" spans="1:17" x14ac:dyDescent="0.25">
      <c r="A57" s="101">
        <v>5350042</v>
      </c>
      <c r="B57" s="102">
        <v>4570</v>
      </c>
      <c r="C57" s="102">
        <v>4532</v>
      </c>
      <c r="D57" s="102">
        <v>2150</v>
      </c>
      <c r="E57" s="102">
        <v>1965</v>
      </c>
      <c r="F57" s="103">
        <v>9328.4</v>
      </c>
      <c r="G57" s="104">
        <v>0.49</v>
      </c>
      <c r="H57" s="102">
        <v>2310</v>
      </c>
      <c r="I57" s="102">
        <v>540</v>
      </c>
      <c r="J57" s="102">
        <v>85</v>
      </c>
      <c r="K57" s="102">
        <v>785</v>
      </c>
      <c r="L57" s="102">
        <v>415</v>
      </c>
      <c r="M57" s="102">
        <v>450</v>
      </c>
      <c r="N57" s="102">
        <v>30</v>
      </c>
      <c r="Q57" s="102">
        <v>1947</v>
      </c>
    </row>
    <row r="58" spans="1:17" x14ac:dyDescent="0.25">
      <c r="A58" s="101">
        <v>5350043</v>
      </c>
      <c r="B58" s="102">
        <v>3965</v>
      </c>
      <c r="C58" s="102">
        <v>3907</v>
      </c>
      <c r="D58" s="102">
        <v>1863</v>
      </c>
      <c r="E58" s="102">
        <v>1704</v>
      </c>
      <c r="F58" s="103">
        <v>7158.3</v>
      </c>
      <c r="G58" s="104">
        <v>0.55000000000000004</v>
      </c>
      <c r="H58" s="102">
        <v>1920</v>
      </c>
      <c r="I58" s="102">
        <v>525</v>
      </c>
      <c r="J58" s="102">
        <v>95</v>
      </c>
      <c r="K58" s="102">
        <v>580</v>
      </c>
      <c r="L58" s="102">
        <v>380</v>
      </c>
      <c r="M58" s="102">
        <v>315</v>
      </c>
      <c r="N58" s="102">
        <v>30</v>
      </c>
      <c r="Q58" s="102">
        <v>361</v>
      </c>
    </row>
    <row r="59" spans="1:17" x14ac:dyDescent="0.25">
      <c r="A59" s="101">
        <v>5350044</v>
      </c>
      <c r="B59" s="102">
        <v>8825</v>
      </c>
      <c r="C59" s="102">
        <v>5033</v>
      </c>
      <c r="D59" s="102">
        <v>5124</v>
      </c>
      <c r="E59" s="102">
        <v>4629</v>
      </c>
      <c r="F59" s="103">
        <v>17988.2</v>
      </c>
      <c r="G59" s="104">
        <v>0.49</v>
      </c>
      <c r="H59" s="102">
        <v>5540</v>
      </c>
      <c r="I59" s="102">
        <v>1600</v>
      </c>
      <c r="J59" s="102">
        <v>160</v>
      </c>
      <c r="K59" s="102">
        <v>2120</v>
      </c>
      <c r="L59" s="102">
        <v>885</v>
      </c>
      <c r="M59" s="102">
        <v>740</v>
      </c>
      <c r="N59" s="102">
        <v>35</v>
      </c>
      <c r="Q59" s="102">
        <v>1180</v>
      </c>
    </row>
    <row r="60" spans="1:17" x14ac:dyDescent="0.25">
      <c r="A60" s="101">
        <v>5350045</v>
      </c>
      <c r="B60" s="102">
        <v>3453</v>
      </c>
      <c r="C60" s="102">
        <v>3637</v>
      </c>
      <c r="D60" s="102">
        <v>1567</v>
      </c>
      <c r="E60" s="102">
        <v>1468</v>
      </c>
      <c r="F60" s="103">
        <v>11693.2</v>
      </c>
      <c r="G60" s="104">
        <v>0.3</v>
      </c>
      <c r="H60" s="102">
        <v>1775</v>
      </c>
      <c r="I60" s="102">
        <v>465</v>
      </c>
      <c r="J60" s="102">
        <v>60</v>
      </c>
      <c r="K60" s="102">
        <v>685</v>
      </c>
      <c r="L60" s="102">
        <v>240</v>
      </c>
      <c r="M60" s="102">
        <v>290</v>
      </c>
      <c r="N60" s="102">
        <v>35</v>
      </c>
      <c r="Q60" s="102">
        <v>1560</v>
      </c>
    </row>
    <row r="61" spans="1:17" x14ac:dyDescent="0.25">
      <c r="A61" s="101">
        <v>5350046</v>
      </c>
      <c r="B61" s="102">
        <v>3281</v>
      </c>
      <c r="C61" s="102">
        <v>3380</v>
      </c>
      <c r="D61" s="102">
        <v>1404</v>
      </c>
      <c r="E61" s="102">
        <v>1330</v>
      </c>
      <c r="F61" s="103">
        <v>7808.2</v>
      </c>
      <c r="G61" s="104">
        <v>0.42</v>
      </c>
      <c r="H61" s="102">
        <v>1650</v>
      </c>
      <c r="I61" s="102">
        <v>490</v>
      </c>
      <c r="J61" s="102">
        <v>55</v>
      </c>
      <c r="K61" s="102">
        <v>645</v>
      </c>
      <c r="L61" s="102">
        <v>210</v>
      </c>
      <c r="M61" s="102">
        <v>230</v>
      </c>
      <c r="N61" s="102">
        <v>20</v>
      </c>
      <c r="Q61" s="102">
        <v>1426</v>
      </c>
    </row>
    <row r="62" spans="1:17" x14ac:dyDescent="0.25">
      <c r="A62" s="101"/>
      <c r="B62" s="102"/>
      <c r="C62" s="102"/>
      <c r="D62" s="102"/>
      <c r="E62" s="102"/>
      <c r="F62" s="103"/>
      <c r="G62" s="104"/>
      <c r="H62" s="102"/>
      <c r="I62" s="102"/>
      <c r="J62" s="102"/>
      <c r="K62" s="102"/>
      <c r="L62" s="102"/>
      <c r="M62" s="102"/>
      <c r="N62" s="102"/>
      <c r="Q62" s="102">
        <v>4336</v>
      </c>
    </row>
    <row r="63" spans="1:17" x14ac:dyDescent="0.25">
      <c r="A63" s="101">
        <v>5350047.0199999996</v>
      </c>
      <c r="B63" s="102">
        <v>3791</v>
      </c>
      <c r="C63" s="102">
        <v>4189</v>
      </c>
      <c r="D63" s="102">
        <v>2083</v>
      </c>
      <c r="E63" s="102">
        <v>1947</v>
      </c>
      <c r="F63" s="103">
        <v>13209.1</v>
      </c>
      <c r="G63" s="104">
        <v>0.28999999999999998</v>
      </c>
      <c r="H63" s="102">
        <v>1635</v>
      </c>
      <c r="I63" s="102">
        <v>455</v>
      </c>
      <c r="J63" s="102">
        <v>50</v>
      </c>
      <c r="K63" s="102">
        <v>690</v>
      </c>
      <c r="L63" s="102">
        <v>190</v>
      </c>
      <c r="M63" s="102">
        <v>215</v>
      </c>
      <c r="N63" s="102">
        <v>30</v>
      </c>
      <c r="Q63" s="102">
        <v>590</v>
      </c>
    </row>
    <row r="64" spans="1:17" x14ac:dyDescent="0.25">
      <c r="A64" s="101">
        <v>5350047.03</v>
      </c>
      <c r="B64" s="102">
        <v>703</v>
      </c>
      <c r="C64" s="102">
        <v>700</v>
      </c>
      <c r="D64" s="102">
        <v>376</v>
      </c>
      <c r="E64" s="102">
        <v>361</v>
      </c>
      <c r="F64" s="103">
        <v>5952.6</v>
      </c>
      <c r="G64" s="104">
        <v>0.12</v>
      </c>
      <c r="H64" s="102">
        <v>395</v>
      </c>
      <c r="I64" s="102">
        <v>175</v>
      </c>
      <c r="J64" s="102">
        <v>0</v>
      </c>
      <c r="K64" s="102">
        <v>110</v>
      </c>
      <c r="L64" s="102">
        <v>25</v>
      </c>
      <c r="M64" s="102">
        <v>85</v>
      </c>
      <c r="N64" s="102">
        <v>0</v>
      </c>
      <c r="Q64" s="102">
        <v>2212</v>
      </c>
    </row>
    <row r="65" spans="1:17" x14ac:dyDescent="0.25">
      <c r="A65" s="101">
        <v>5350047.04</v>
      </c>
      <c r="B65" s="102">
        <v>2846</v>
      </c>
      <c r="C65" s="102">
        <v>2759</v>
      </c>
      <c r="D65" s="102">
        <v>1253</v>
      </c>
      <c r="E65" s="102">
        <v>1180</v>
      </c>
      <c r="F65" s="103">
        <v>10394.4</v>
      </c>
      <c r="G65" s="104">
        <v>0.27</v>
      </c>
      <c r="H65" s="102">
        <v>1460</v>
      </c>
      <c r="I65" s="102">
        <v>510</v>
      </c>
      <c r="J65" s="102">
        <v>55</v>
      </c>
      <c r="K65" s="102">
        <v>500</v>
      </c>
      <c r="L65" s="102">
        <v>170</v>
      </c>
      <c r="M65" s="102">
        <v>215</v>
      </c>
      <c r="N65" s="102">
        <v>15</v>
      </c>
      <c r="Q65" s="102">
        <v>2313</v>
      </c>
    </row>
    <row r="66" spans="1:17" x14ac:dyDescent="0.25">
      <c r="A66" s="101">
        <v>5350048</v>
      </c>
      <c r="B66" s="102">
        <v>3557</v>
      </c>
      <c r="C66" s="102">
        <v>3516</v>
      </c>
      <c r="D66" s="102">
        <v>1660</v>
      </c>
      <c r="E66" s="102">
        <v>1560</v>
      </c>
      <c r="F66" s="103">
        <v>10617.9</v>
      </c>
      <c r="G66" s="104">
        <v>0.34</v>
      </c>
      <c r="H66" s="102">
        <v>1770</v>
      </c>
      <c r="I66" s="102">
        <v>535</v>
      </c>
      <c r="J66" s="102">
        <v>30</v>
      </c>
      <c r="K66" s="102">
        <v>715</v>
      </c>
      <c r="L66" s="102">
        <v>185</v>
      </c>
      <c r="M66" s="102">
        <v>265</v>
      </c>
      <c r="N66" s="102">
        <v>40</v>
      </c>
      <c r="Q66" s="102">
        <v>1839</v>
      </c>
    </row>
    <row r="67" spans="1:17" x14ac:dyDescent="0.25">
      <c r="A67" s="101">
        <v>5350049</v>
      </c>
      <c r="B67" s="102">
        <v>3663</v>
      </c>
      <c r="C67" s="102">
        <v>3641</v>
      </c>
      <c r="D67" s="102">
        <v>1506</v>
      </c>
      <c r="E67" s="102">
        <v>1426</v>
      </c>
      <c r="F67" s="103">
        <v>7879.1</v>
      </c>
      <c r="G67" s="104">
        <v>0.46</v>
      </c>
      <c r="H67" s="102">
        <v>1725</v>
      </c>
      <c r="I67" s="102">
        <v>655</v>
      </c>
      <c r="J67" s="102">
        <v>50</v>
      </c>
      <c r="K67" s="102">
        <v>605</v>
      </c>
      <c r="L67" s="102">
        <v>165</v>
      </c>
      <c r="M67" s="102">
        <v>230</v>
      </c>
      <c r="N67" s="102">
        <v>25</v>
      </c>
      <c r="Q67" s="102">
        <v>2712</v>
      </c>
    </row>
    <row r="68" spans="1:17" x14ac:dyDescent="0.25">
      <c r="A68" s="101">
        <v>5350050.01</v>
      </c>
      <c r="B68" s="102">
        <v>8746</v>
      </c>
      <c r="C68" s="102">
        <v>6824</v>
      </c>
      <c r="D68" s="102">
        <v>4553</v>
      </c>
      <c r="E68" s="102">
        <v>4336</v>
      </c>
      <c r="F68" s="103">
        <v>6816.8</v>
      </c>
      <c r="G68" s="104">
        <v>1.28</v>
      </c>
      <c r="H68" s="102">
        <v>4420</v>
      </c>
      <c r="I68" s="102">
        <v>2330</v>
      </c>
      <c r="J68" s="102">
        <v>180</v>
      </c>
      <c r="K68" s="102">
        <v>1625</v>
      </c>
      <c r="L68" s="102">
        <v>105</v>
      </c>
      <c r="M68" s="102">
        <v>140</v>
      </c>
      <c r="N68" s="102">
        <v>35</v>
      </c>
      <c r="Q68" s="102">
        <v>2724</v>
      </c>
    </row>
    <row r="69" spans="1:17" x14ac:dyDescent="0.25">
      <c r="A69" s="101"/>
      <c r="B69" s="102"/>
      <c r="C69" s="102"/>
      <c r="D69" s="102"/>
      <c r="E69" s="102"/>
      <c r="F69" s="103"/>
      <c r="G69" s="104"/>
      <c r="H69" s="102"/>
      <c r="I69" s="102"/>
      <c r="J69" s="102"/>
      <c r="K69" s="102"/>
      <c r="L69" s="102"/>
      <c r="M69" s="102"/>
      <c r="N69" s="102"/>
      <c r="Q69" s="102">
        <v>1320</v>
      </c>
    </row>
    <row r="70" spans="1:17" x14ac:dyDescent="0.25">
      <c r="A70" s="101">
        <v>5350050.03</v>
      </c>
      <c r="B70" s="102">
        <v>1109</v>
      </c>
      <c r="C70" s="102">
        <v>1108</v>
      </c>
      <c r="D70" s="102">
        <v>606</v>
      </c>
      <c r="E70" s="102">
        <v>590</v>
      </c>
      <c r="F70" s="103">
        <v>653.20000000000005</v>
      </c>
      <c r="G70" s="104">
        <v>1.7</v>
      </c>
      <c r="H70" s="102">
        <v>605</v>
      </c>
      <c r="I70" s="102">
        <v>325</v>
      </c>
      <c r="J70" s="102">
        <v>15</v>
      </c>
      <c r="K70" s="102">
        <v>235</v>
      </c>
      <c r="L70" s="102">
        <v>15</v>
      </c>
      <c r="M70" s="102">
        <v>10</v>
      </c>
      <c r="N70" s="102">
        <v>10</v>
      </c>
      <c r="Q70" s="102">
        <v>2018</v>
      </c>
    </row>
    <row r="71" spans="1:17" x14ac:dyDescent="0.25">
      <c r="A71" s="101">
        <v>5350050.04</v>
      </c>
      <c r="B71" s="102">
        <v>5008</v>
      </c>
      <c r="C71" s="102">
        <v>4844</v>
      </c>
      <c r="D71" s="102">
        <v>2291</v>
      </c>
      <c r="E71" s="102">
        <v>2212</v>
      </c>
      <c r="F71" s="103">
        <v>6589.5</v>
      </c>
      <c r="G71" s="104">
        <v>0.76</v>
      </c>
      <c r="H71" s="102">
        <v>2285</v>
      </c>
      <c r="I71" s="102">
        <v>950</v>
      </c>
      <c r="J71" s="102">
        <v>50</v>
      </c>
      <c r="K71" s="102">
        <v>1040</v>
      </c>
      <c r="L71" s="102">
        <v>130</v>
      </c>
      <c r="M71" s="102">
        <v>105</v>
      </c>
      <c r="N71" s="102">
        <v>15</v>
      </c>
      <c r="Q71" s="102">
        <v>1108</v>
      </c>
    </row>
    <row r="72" spans="1:17" x14ac:dyDescent="0.25">
      <c r="A72" s="101">
        <v>5350051</v>
      </c>
      <c r="B72" s="102">
        <v>5399</v>
      </c>
      <c r="C72" s="102">
        <v>5323</v>
      </c>
      <c r="D72" s="102">
        <v>2570</v>
      </c>
      <c r="E72" s="102">
        <v>2313</v>
      </c>
      <c r="F72" s="103">
        <v>7807.7</v>
      </c>
      <c r="G72" s="104">
        <v>0.69</v>
      </c>
      <c r="H72" s="102">
        <v>2900</v>
      </c>
      <c r="I72" s="102">
        <v>1050</v>
      </c>
      <c r="J72" s="102">
        <v>50</v>
      </c>
      <c r="K72" s="102">
        <v>1220</v>
      </c>
      <c r="L72" s="102">
        <v>205</v>
      </c>
      <c r="M72" s="102">
        <v>325</v>
      </c>
      <c r="N72" s="102">
        <v>45</v>
      </c>
      <c r="Q72" s="102">
        <v>1888</v>
      </c>
    </row>
    <row r="73" spans="1:17" x14ac:dyDescent="0.25">
      <c r="A73" s="101">
        <v>5350052</v>
      </c>
      <c r="B73" s="102">
        <v>4077</v>
      </c>
      <c r="C73" s="102">
        <v>3886</v>
      </c>
      <c r="D73" s="102">
        <v>1933</v>
      </c>
      <c r="E73" s="102">
        <v>1839</v>
      </c>
      <c r="F73" s="103">
        <v>8134.5</v>
      </c>
      <c r="G73" s="104">
        <v>0.5</v>
      </c>
      <c r="H73" s="102">
        <v>2050</v>
      </c>
      <c r="I73" s="102">
        <v>665</v>
      </c>
      <c r="J73" s="102">
        <v>60</v>
      </c>
      <c r="K73" s="102">
        <v>830</v>
      </c>
      <c r="L73" s="102">
        <v>145</v>
      </c>
      <c r="M73" s="102">
        <v>295</v>
      </c>
      <c r="N73" s="102">
        <v>55</v>
      </c>
      <c r="Q73" s="102">
        <v>1447</v>
      </c>
    </row>
    <row r="74" spans="1:17" x14ac:dyDescent="0.25">
      <c r="A74" s="101">
        <v>5350053</v>
      </c>
      <c r="B74" s="102">
        <v>5982</v>
      </c>
      <c r="C74" s="102">
        <v>5639</v>
      </c>
      <c r="D74" s="102">
        <v>2840</v>
      </c>
      <c r="E74" s="102">
        <v>2712</v>
      </c>
      <c r="F74" s="103">
        <v>8755.9</v>
      </c>
      <c r="G74" s="104">
        <v>0.68</v>
      </c>
      <c r="H74" s="102">
        <v>3195</v>
      </c>
      <c r="I74" s="102">
        <v>950</v>
      </c>
      <c r="J74" s="102">
        <v>90</v>
      </c>
      <c r="K74" s="102">
        <v>1530</v>
      </c>
      <c r="L74" s="102">
        <v>240</v>
      </c>
      <c r="M74" s="102">
        <v>355</v>
      </c>
      <c r="N74" s="102">
        <v>35</v>
      </c>
      <c r="Q74" s="102">
        <v>1471</v>
      </c>
    </row>
    <row r="75" spans="1:17" x14ac:dyDescent="0.25">
      <c r="A75" s="101">
        <v>5350054</v>
      </c>
      <c r="B75" s="102">
        <v>5803</v>
      </c>
      <c r="C75" s="102">
        <v>5810</v>
      </c>
      <c r="D75" s="102">
        <v>2975</v>
      </c>
      <c r="E75" s="102">
        <v>2724</v>
      </c>
      <c r="F75" s="103">
        <v>8261.7000000000007</v>
      </c>
      <c r="G75" s="104">
        <v>0.7</v>
      </c>
      <c r="H75" s="102">
        <v>3100</v>
      </c>
      <c r="I75" s="102">
        <v>705</v>
      </c>
      <c r="J75" s="102">
        <v>95</v>
      </c>
      <c r="K75" s="102">
        <v>1480</v>
      </c>
      <c r="L75" s="102">
        <v>360</v>
      </c>
      <c r="M75" s="102">
        <v>420</v>
      </c>
      <c r="N75" s="102">
        <v>45</v>
      </c>
      <c r="Q75" s="102">
        <v>475</v>
      </c>
    </row>
    <row r="76" spans="1:17" x14ac:dyDescent="0.25">
      <c r="A76" s="101">
        <v>5350055</v>
      </c>
      <c r="B76" s="102">
        <v>2763</v>
      </c>
      <c r="C76" s="102">
        <v>2693</v>
      </c>
      <c r="D76" s="102">
        <v>1403</v>
      </c>
      <c r="E76" s="102">
        <v>1320</v>
      </c>
      <c r="F76" s="103">
        <v>10000</v>
      </c>
      <c r="G76" s="104">
        <v>0.28000000000000003</v>
      </c>
      <c r="H76" s="102">
        <v>1505</v>
      </c>
      <c r="I76" s="102">
        <v>315</v>
      </c>
      <c r="J76" s="102">
        <v>25</v>
      </c>
      <c r="K76" s="102">
        <v>595</v>
      </c>
      <c r="L76" s="102">
        <v>225</v>
      </c>
      <c r="M76" s="102">
        <v>320</v>
      </c>
      <c r="N76" s="102">
        <v>25</v>
      </c>
      <c r="Q76" s="102">
        <v>3302</v>
      </c>
    </row>
    <row r="77" spans="1:17" x14ac:dyDescent="0.25">
      <c r="A77" s="101">
        <v>5350056</v>
      </c>
      <c r="B77" s="102">
        <v>4772</v>
      </c>
      <c r="C77" s="102">
        <v>4778</v>
      </c>
      <c r="D77" s="102">
        <v>2170</v>
      </c>
      <c r="E77" s="102">
        <v>2018</v>
      </c>
      <c r="F77" s="103">
        <v>9367.9</v>
      </c>
      <c r="G77" s="104">
        <v>0.51</v>
      </c>
      <c r="H77" s="102">
        <v>2675</v>
      </c>
      <c r="I77" s="102">
        <v>675</v>
      </c>
      <c r="J77" s="102">
        <v>90</v>
      </c>
      <c r="K77" s="102">
        <v>980</v>
      </c>
      <c r="L77" s="102">
        <v>370</v>
      </c>
      <c r="M77" s="102">
        <v>495</v>
      </c>
      <c r="N77" s="102">
        <v>55</v>
      </c>
      <c r="Q77" s="102">
        <v>5374</v>
      </c>
    </row>
    <row r="78" spans="1:17" x14ac:dyDescent="0.25">
      <c r="A78" s="101">
        <v>5350057</v>
      </c>
      <c r="B78" s="102">
        <v>2311</v>
      </c>
      <c r="C78" s="102">
        <v>2406</v>
      </c>
      <c r="D78" s="102">
        <v>1226</v>
      </c>
      <c r="E78" s="102">
        <v>1108</v>
      </c>
      <c r="F78" s="103">
        <v>8674.9</v>
      </c>
      <c r="G78" s="104">
        <v>0.27</v>
      </c>
      <c r="H78" s="102">
        <v>1295</v>
      </c>
      <c r="I78" s="102">
        <v>305</v>
      </c>
      <c r="J78" s="102">
        <v>15</v>
      </c>
      <c r="K78" s="102">
        <v>520</v>
      </c>
      <c r="L78" s="102">
        <v>235</v>
      </c>
      <c r="M78" s="102">
        <v>210</v>
      </c>
      <c r="N78" s="102">
        <v>10</v>
      </c>
      <c r="Q78" s="102">
        <v>3405</v>
      </c>
    </row>
    <row r="79" spans="1:17" x14ac:dyDescent="0.25">
      <c r="A79" s="101">
        <v>5350058</v>
      </c>
      <c r="B79" s="102">
        <v>3980</v>
      </c>
      <c r="C79" s="102">
        <v>3869</v>
      </c>
      <c r="D79" s="102">
        <v>2063</v>
      </c>
      <c r="E79" s="102">
        <v>1888</v>
      </c>
      <c r="F79" s="103">
        <v>10351.1</v>
      </c>
      <c r="G79" s="104">
        <v>0.38</v>
      </c>
      <c r="H79" s="102">
        <v>2235</v>
      </c>
      <c r="I79" s="102">
        <v>460</v>
      </c>
      <c r="J79" s="102">
        <v>45</v>
      </c>
      <c r="K79" s="102">
        <v>680</v>
      </c>
      <c r="L79" s="102">
        <v>560</v>
      </c>
      <c r="M79" s="102">
        <v>445</v>
      </c>
      <c r="N79" s="102">
        <v>45</v>
      </c>
      <c r="Q79" s="102">
        <v>2264</v>
      </c>
    </row>
    <row r="80" spans="1:17" x14ac:dyDescent="0.25">
      <c r="A80" s="101">
        <v>5350059</v>
      </c>
      <c r="B80" s="102">
        <v>3837</v>
      </c>
      <c r="C80" s="102">
        <v>3955</v>
      </c>
      <c r="D80" s="102">
        <v>1621</v>
      </c>
      <c r="E80" s="102">
        <v>1447</v>
      </c>
      <c r="F80" s="103">
        <v>10466.4</v>
      </c>
      <c r="G80" s="104">
        <v>0.37</v>
      </c>
      <c r="H80" s="102">
        <v>1705</v>
      </c>
      <c r="I80" s="102">
        <v>310</v>
      </c>
      <c r="J80" s="102">
        <v>35</v>
      </c>
      <c r="K80" s="102">
        <v>445</v>
      </c>
      <c r="L80" s="102">
        <v>490</v>
      </c>
      <c r="M80" s="102">
        <v>390</v>
      </c>
      <c r="N80" s="102">
        <v>35</v>
      </c>
      <c r="Q80" s="102">
        <v>2943</v>
      </c>
    </row>
    <row r="81" spans="1:17" x14ac:dyDescent="0.25">
      <c r="A81" s="101">
        <v>5350060</v>
      </c>
      <c r="B81" s="102">
        <v>2685</v>
      </c>
      <c r="C81" s="102">
        <v>2400</v>
      </c>
      <c r="D81" s="102">
        <v>1669</v>
      </c>
      <c r="E81" s="102">
        <v>1471</v>
      </c>
      <c r="F81" s="103">
        <v>9885.9</v>
      </c>
      <c r="G81" s="104">
        <v>0.27</v>
      </c>
      <c r="H81" s="102">
        <v>1510</v>
      </c>
      <c r="I81" s="102">
        <v>240</v>
      </c>
      <c r="J81" s="102">
        <v>40</v>
      </c>
      <c r="K81" s="102">
        <v>665</v>
      </c>
      <c r="L81" s="102">
        <v>380</v>
      </c>
      <c r="M81" s="102">
        <v>150</v>
      </c>
      <c r="N81" s="102">
        <v>30</v>
      </c>
      <c r="Q81" s="102">
        <v>3519</v>
      </c>
    </row>
    <row r="82" spans="1:17" x14ac:dyDescent="0.25">
      <c r="A82" s="101">
        <v>5350061</v>
      </c>
      <c r="B82" s="102">
        <v>1085</v>
      </c>
      <c r="C82" s="102">
        <v>1427</v>
      </c>
      <c r="D82" s="102">
        <v>536</v>
      </c>
      <c r="E82" s="102">
        <v>475</v>
      </c>
      <c r="F82" s="103">
        <v>1414.2</v>
      </c>
      <c r="G82" s="104">
        <v>0.77</v>
      </c>
      <c r="H82" s="102">
        <v>290</v>
      </c>
      <c r="I82" s="102">
        <v>35</v>
      </c>
      <c r="J82" s="102">
        <v>15</v>
      </c>
      <c r="K82" s="102">
        <v>150</v>
      </c>
      <c r="L82" s="102">
        <v>80</v>
      </c>
      <c r="M82" s="102">
        <v>15</v>
      </c>
      <c r="N82" s="102">
        <v>0</v>
      </c>
      <c r="Q82" s="102">
        <v>2683</v>
      </c>
    </row>
    <row r="83" spans="1:17" x14ac:dyDescent="0.25">
      <c r="A83" s="101">
        <v>5350062.01</v>
      </c>
      <c r="B83" s="102">
        <v>5595</v>
      </c>
      <c r="C83" s="102">
        <v>4981</v>
      </c>
      <c r="D83" s="102">
        <v>3852</v>
      </c>
      <c r="E83" s="102">
        <v>3302</v>
      </c>
      <c r="F83" s="103">
        <v>52387.6</v>
      </c>
      <c r="G83" s="104">
        <v>0.11</v>
      </c>
      <c r="H83" s="102">
        <v>2290</v>
      </c>
      <c r="I83" s="102">
        <v>310</v>
      </c>
      <c r="J83" s="102">
        <v>55</v>
      </c>
      <c r="K83" s="102">
        <v>930</v>
      </c>
      <c r="L83" s="102">
        <v>880</v>
      </c>
      <c r="M83" s="102">
        <v>90</v>
      </c>
      <c r="N83" s="102">
        <v>20</v>
      </c>
      <c r="Q83" s="102">
        <v>1394</v>
      </c>
    </row>
    <row r="84" spans="1:17" x14ac:dyDescent="0.25">
      <c r="A84" s="101">
        <v>5350062.0199999996</v>
      </c>
      <c r="B84" s="102">
        <v>9084</v>
      </c>
      <c r="C84" s="102">
        <v>6461</v>
      </c>
      <c r="D84" s="102">
        <v>6837</v>
      </c>
      <c r="E84" s="102">
        <v>5374</v>
      </c>
      <c r="F84" s="103">
        <v>15520.2</v>
      </c>
      <c r="G84" s="104">
        <v>0.59</v>
      </c>
      <c r="H84" s="102">
        <v>4005</v>
      </c>
      <c r="I84" s="102">
        <v>685</v>
      </c>
      <c r="J84" s="102">
        <v>60</v>
      </c>
      <c r="K84" s="102">
        <v>1375</v>
      </c>
      <c r="L84" s="102">
        <v>1715</v>
      </c>
      <c r="M84" s="102">
        <v>105</v>
      </c>
      <c r="N84" s="102">
        <v>65</v>
      </c>
      <c r="Q84" s="102">
        <v>5481</v>
      </c>
    </row>
    <row r="85" spans="1:17" x14ac:dyDescent="0.25">
      <c r="A85" s="101"/>
      <c r="B85" s="102"/>
      <c r="C85" s="102"/>
      <c r="D85" s="102"/>
      <c r="E85" s="102"/>
      <c r="F85" s="103"/>
      <c r="G85" s="104"/>
      <c r="H85" s="102"/>
      <c r="I85" s="102"/>
      <c r="J85" s="102"/>
      <c r="K85" s="102"/>
      <c r="L85" s="102"/>
      <c r="M85" s="102"/>
      <c r="N85" s="102"/>
      <c r="Q85" s="102">
        <v>4425</v>
      </c>
    </row>
    <row r="86" spans="1:17" x14ac:dyDescent="0.25">
      <c r="A86" s="101"/>
      <c r="B86" s="102"/>
      <c r="C86" s="102"/>
      <c r="D86" s="102"/>
      <c r="E86" s="102"/>
      <c r="F86" s="103"/>
      <c r="G86" s="104"/>
      <c r="H86" s="102"/>
      <c r="I86" s="102"/>
      <c r="J86" s="102"/>
      <c r="K86" s="102"/>
      <c r="L86" s="102"/>
      <c r="M86" s="102"/>
      <c r="N86" s="102"/>
      <c r="Q86" s="102">
        <v>814</v>
      </c>
    </row>
    <row r="87" spans="1:17" x14ac:dyDescent="0.25">
      <c r="A87" s="101">
        <v>5350063.03</v>
      </c>
      <c r="B87" s="102">
        <v>5104</v>
      </c>
      <c r="C87" s="102">
        <v>3527</v>
      </c>
      <c r="D87" s="102">
        <v>3640</v>
      </c>
      <c r="E87" s="102">
        <v>3405</v>
      </c>
      <c r="F87" s="103">
        <v>54646.7</v>
      </c>
      <c r="G87" s="104">
        <v>0.09</v>
      </c>
      <c r="H87" s="102">
        <v>3205</v>
      </c>
      <c r="I87" s="102">
        <v>555</v>
      </c>
      <c r="J87" s="102">
        <v>45</v>
      </c>
      <c r="K87" s="102">
        <v>1410</v>
      </c>
      <c r="L87" s="102">
        <v>1035</v>
      </c>
      <c r="M87" s="102">
        <v>135</v>
      </c>
      <c r="N87" s="102">
        <v>25</v>
      </c>
      <c r="Q87" s="102">
        <v>1203</v>
      </c>
    </row>
    <row r="88" spans="1:17" x14ac:dyDescent="0.25">
      <c r="A88" s="101">
        <v>5350063.04</v>
      </c>
      <c r="B88" s="102">
        <v>3370</v>
      </c>
      <c r="C88" s="102">
        <v>3407</v>
      </c>
      <c r="D88" s="102">
        <v>2409</v>
      </c>
      <c r="E88" s="102">
        <v>2264</v>
      </c>
      <c r="F88" s="103">
        <v>23917.7</v>
      </c>
      <c r="G88" s="104">
        <v>0.14000000000000001</v>
      </c>
      <c r="H88" s="102">
        <v>1830</v>
      </c>
      <c r="I88" s="102">
        <v>215</v>
      </c>
      <c r="J88" s="102">
        <v>10</v>
      </c>
      <c r="K88" s="102">
        <v>785</v>
      </c>
      <c r="L88" s="102">
        <v>680</v>
      </c>
      <c r="M88" s="102">
        <v>115</v>
      </c>
      <c r="N88" s="102">
        <v>20</v>
      </c>
      <c r="Q88" s="102">
        <v>1894</v>
      </c>
    </row>
    <row r="89" spans="1:17" x14ac:dyDescent="0.25">
      <c r="A89" s="101">
        <v>5350063.05</v>
      </c>
      <c r="B89" s="102">
        <v>4331</v>
      </c>
      <c r="C89" s="102">
        <v>3556</v>
      </c>
      <c r="D89" s="102">
        <v>3429</v>
      </c>
      <c r="E89" s="102">
        <v>2943</v>
      </c>
      <c r="F89" s="103">
        <v>33315.4</v>
      </c>
      <c r="G89" s="104">
        <v>0.13</v>
      </c>
      <c r="H89" s="102">
        <v>2795</v>
      </c>
      <c r="I89" s="102">
        <v>435</v>
      </c>
      <c r="J89" s="102">
        <v>25</v>
      </c>
      <c r="K89" s="102">
        <v>1330</v>
      </c>
      <c r="L89" s="102">
        <v>825</v>
      </c>
      <c r="M89" s="102">
        <v>120</v>
      </c>
      <c r="N89" s="102">
        <v>50</v>
      </c>
      <c r="Q89" s="102">
        <v>1712</v>
      </c>
    </row>
    <row r="90" spans="1:17" x14ac:dyDescent="0.25">
      <c r="A90" s="101">
        <v>5350063.0599999996</v>
      </c>
      <c r="B90" s="102">
        <v>5171</v>
      </c>
      <c r="C90" s="102">
        <v>4737</v>
      </c>
      <c r="D90" s="102">
        <v>3761</v>
      </c>
      <c r="E90" s="102">
        <v>3519</v>
      </c>
      <c r="F90" s="103">
        <v>26890.3</v>
      </c>
      <c r="G90" s="104">
        <v>0.19</v>
      </c>
      <c r="H90" s="102">
        <v>2990</v>
      </c>
      <c r="I90" s="102">
        <v>380</v>
      </c>
      <c r="J90" s="102">
        <v>30</v>
      </c>
      <c r="K90" s="102">
        <v>1250</v>
      </c>
      <c r="L90" s="102">
        <v>1170</v>
      </c>
      <c r="M90" s="102">
        <v>130</v>
      </c>
      <c r="N90" s="102">
        <v>35</v>
      </c>
      <c r="Q90" s="102">
        <v>1402</v>
      </c>
    </row>
    <row r="91" spans="1:17" x14ac:dyDescent="0.25">
      <c r="A91" s="101">
        <v>5350064</v>
      </c>
      <c r="B91" s="102">
        <v>4311</v>
      </c>
      <c r="C91" s="102">
        <v>3858</v>
      </c>
      <c r="D91" s="102">
        <v>2898</v>
      </c>
      <c r="E91" s="102">
        <v>2683</v>
      </c>
      <c r="F91" s="103">
        <v>22130.400000000001</v>
      </c>
      <c r="G91" s="104">
        <v>0.19</v>
      </c>
      <c r="H91" s="102">
        <v>2695</v>
      </c>
      <c r="I91" s="102">
        <v>460</v>
      </c>
      <c r="J91" s="102">
        <v>45</v>
      </c>
      <c r="K91" s="102">
        <v>1160</v>
      </c>
      <c r="L91" s="102">
        <v>785</v>
      </c>
      <c r="M91" s="102">
        <v>175</v>
      </c>
      <c r="N91" s="102">
        <v>70</v>
      </c>
      <c r="Q91" s="102">
        <v>1864</v>
      </c>
    </row>
    <row r="92" spans="1:17" x14ac:dyDescent="0.25">
      <c r="A92" s="101"/>
      <c r="B92" s="102"/>
      <c r="C92" s="102"/>
      <c r="D92" s="102"/>
      <c r="E92" s="102"/>
      <c r="F92" s="103"/>
      <c r="G92" s="104"/>
      <c r="H92" s="102"/>
      <c r="I92" s="102"/>
      <c r="J92" s="102"/>
      <c r="K92" s="102"/>
      <c r="L92" s="102"/>
      <c r="M92" s="102"/>
      <c r="N92" s="102"/>
      <c r="Q92" s="102">
        <v>1261</v>
      </c>
    </row>
    <row r="93" spans="1:17" x14ac:dyDescent="0.25">
      <c r="A93" s="101">
        <v>5350065.01</v>
      </c>
      <c r="B93" s="102">
        <v>2483</v>
      </c>
      <c r="C93" s="102">
        <v>2430</v>
      </c>
      <c r="D93" s="102">
        <v>1496</v>
      </c>
      <c r="E93" s="102">
        <v>1394</v>
      </c>
      <c r="F93" s="103">
        <v>28872.1</v>
      </c>
      <c r="G93" s="104">
        <v>0.09</v>
      </c>
      <c r="H93" s="102">
        <v>1515</v>
      </c>
      <c r="I93" s="102">
        <v>100</v>
      </c>
      <c r="J93" s="102">
        <v>30</v>
      </c>
      <c r="K93" s="102">
        <v>980</v>
      </c>
      <c r="L93" s="102">
        <v>300</v>
      </c>
      <c r="M93" s="102">
        <v>70</v>
      </c>
      <c r="N93" s="102">
        <v>25</v>
      </c>
      <c r="Q93" s="102">
        <v>1007</v>
      </c>
    </row>
    <row r="94" spans="1:17" x14ac:dyDescent="0.25">
      <c r="A94" s="101">
        <v>5350065.0199999996</v>
      </c>
      <c r="B94" s="102">
        <v>11821</v>
      </c>
      <c r="C94" s="102">
        <v>11544</v>
      </c>
      <c r="D94" s="102">
        <v>5715</v>
      </c>
      <c r="E94" s="102">
        <v>5481</v>
      </c>
      <c r="F94" s="103">
        <v>82433.8</v>
      </c>
      <c r="G94" s="104">
        <v>0.14000000000000001</v>
      </c>
      <c r="H94" s="102">
        <v>5010</v>
      </c>
      <c r="I94" s="102">
        <v>730</v>
      </c>
      <c r="J94" s="102">
        <v>65</v>
      </c>
      <c r="K94" s="102">
        <v>3090</v>
      </c>
      <c r="L94" s="102">
        <v>860</v>
      </c>
      <c r="M94" s="102">
        <v>230</v>
      </c>
      <c r="N94" s="102">
        <v>40</v>
      </c>
      <c r="Q94" s="102">
        <v>1598</v>
      </c>
    </row>
    <row r="95" spans="1:17" x14ac:dyDescent="0.25">
      <c r="A95" s="101">
        <v>5350066</v>
      </c>
      <c r="B95" s="102">
        <v>7608</v>
      </c>
      <c r="C95" s="102">
        <v>8032</v>
      </c>
      <c r="D95" s="102">
        <v>4597</v>
      </c>
      <c r="E95" s="102">
        <v>4425</v>
      </c>
      <c r="F95" s="103">
        <v>23166.9</v>
      </c>
      <c r="G95" s="104">
        <v>0.33</v>
      </c>
      <c r="H95" s="102">
        <v>3940</v>
      </c>
      <c r="I95" s="102">
        <v>625</v>
      </c>
      <c r="J95" s="102">
        <v>55</v>
      </c>
      <c r="K95" s="102">
        <v>1510</v>
      </c>
      <c r="L95" s="102">
        <v>1350</v>
      </c>
      <c r="M95" s="102">
        <v>325</v>
      </c>
      <c r="N95" s="102">
        <v>70</v>
      </c>
      <c r="Q95" s="102">
        <v>1760</v>
      </c>
    </row>
    <row r="96" spans="1:17" x14ac:dyDescent="0.25">
      <c r="A96" s="101">
        <v>5350067</v>
      </c>
      <c r="B96" s="102">
        <v>1694</v>
      </c>
      <c r="C96" s="102">
        <v>1677</v>
      </c>
      <c r="D96" s="102">
        <v>868</v>
      </c>
      <c r="E96" s="102">
        <v>814</v>
      </c>
      <c r="F96" s="103">
        <v>2600.6</v>
      </c>
      <c r="G96" s="104">
        <v>0.65</v>
      </c>
      <c r="H96" s="102">
        <v>860</v>
      </c>
      <c r="I96" s="102">
        <v>280</v>
      </c>
      <c r="J96" s="102">
        <v>50</v>
      </c>
      <c r="K96" s="102">
        <v>220</v>
      </c>
      <c r="L96" s="102">
        <v>170</v>
      </c>
      <c r="M96" s="102">
        <v>125</v>
      </c>
      <c r="N96" s="102">
        <v>15</v>
      </c>
      <c r="Q96" s="102">
        <v>1937</v>
      </c>
    </row>
    <row r="97" spans="1:17" x14ac:dyDescent="0.25">
      <c r="A97" s="101">
        <v>5350068</v>
      </c>
      <c r="B97" s="102">
        <v>2367</v>
      </c>
      <c r="C97" s="102">
        <v>2344</v>
      </c>
      <c r="D97" s="102">
        <v>1296</v>
      </c>
      <c r="E97" s="102">
        <v>1203</v>
      </c>
      <c r="F97" s="103">
        <v>5655.9</v>
      </c>
      <c r="G97" s="104">
        <v>0.42</v>
      </c>
      <c r="H97" s="102">
        <v>1255</v>
      </c>
      <c r="I97" s="102">
        <v>390</v>
      </c>
      <c r="J97" s="102">
        <v>15</v>
      </c>
      <c r="K97" s="102">
        <v>280</v>
      </c>
      <c r="L97" s="102">
        <v>285</v>
      </c>
      <c r="M97" s="102">
        <v>260</v>
      </c>
      <c r="N97" s="102">
        <v>20</v>
      </c>
      <c r="Q97" s="102">
        <v>1907</v>
      </c>
    </row>
    <row r="98" spans="1:17" x14ac:dyDescent="0.25">
      <c r="A98" s="101">
        <v>5350069</v>
      </c>
      <c r="B98" s="102">
        <v>4923</v>
      </c>
      <c r="C98" s="102">
        <v>5271</v>
      </c>
      <c r="D98" s="102">
        <v>2011</v>
      </c>
      <c r="E98" s="102">
        <v>1894</v>
      </c>
      <c r="F98" s="103">
        <v>5734.4</v>
      </c>
      <c r="G98" s="104">
        <v>0.86</v>
      </c>
      <c r="H98" s="102">
        <v>2450</v>
      </c>
      <c r="I98" s="102">
        <v>940</v>
      </c>
      <c r="J98" s="102">
        <v>75</v>
      </c>
      <c r="K98" s="102">
        <v>850</v>
      </c>
      <c r="L98" s="102">
        <v>205</v>
      </c>
      <c r="M98" s="102">
        <v>305</v>
      </c>
      <c r="N98" s="102">
        <v>70</v>
      </c>
      <c r="Q98" s="102">
        <v>2854</v>
      </c>
    </row>
    <row r="99" spans="1:17" x14ac:dyDescent="0.25">
      <c r="A99" s="101">
        <v>5350070</v>
      </c>
      <c r="B99" s="102">
        <v>3512</v>
      </c>
      <c r="C99" s="102">
        <v>3416</v>
      </c>
      <c r="D99" s="102">
        <v>1774</v>
      </c>
      <c r="E99" s="102">
        <v>1712</v>
      </c>
      <c r="F99" s="103">
        <v>7980</v>
      </c>
      <c r="G99" s="104">
        <v>0.44</v>
      </c>
      <c r="H99" s="102">
        <v>1785</v>
      </c>
      <c r="I99" s="102">
        <v>460</v>
      </c>
      <c r="J99" s="102">
        <v>60</v>
      </c>
      <c r="K99" s="102">
        <v>890</v>
      </c>
      <c r="L99" s="102">
        <v>250</v>
      </c>
      <c r="M99" s="102">
        <v>125</v>
      </c>
      <c r="N99" s="102">
        <v>10</v>
      </c>
      <c r="Q99" s="102">
        <v>2887</v>
      </c>
    </row>
    <row r="100" spans="1:17" x14ac:dyDescent="0.25">
      <c r="A100" s="101">
        <v>5350071</v>
      </c>
      <c r="B100" s="102">
        <v>3481</v>
      </c>
      <c r="C100" s="102">
        <v>3504</v>
      </c>
      <c r="D100" s="102">
        <v>1521</v>
      </c>
      <c r="E100" s="102">
        <v>1402</v>
      </c>
      <c r="F100" s="103">
        <v>7498.9</v>
      </c>
      <c r="G100" s="104">
        <v>0.46</v>
      </c>
      <c r="H100" s="102">
        <v>1640</v>
      </c>
      <c r="I100" s="102">
        <v>540</v>
      </c>
      <c r="J100" s="102">
        <v>40</v>
      </c>
      <c r="K100" s="102">
        <v>595</v>
      </c>
      <c r="L100" s="102">
        <v>240</v>
      </c>
      <c r="M100" s="102">
        <v>185</v>
      </c>
      <c r="N100" s="102">
        <v>35</v>
      </c>
      <c r="Q100" s="102">
        <v>1428</v>
      </c>
    </row>
    <row r="101" spans="1:17" x14ac:dyDescent="0.25">
      <c r="A101" s="101">
        <v>5350072.01</v>
      </c>
      <c r="B101" s="102">
        <v>4586</v>
      </c>
      <c r="C101" s="102">
        <v>4641</v>
      </c>
      <c r="D101" s="102">
        <v>1949</v>
      </c>
      <c r="E101" s="102">
        <v>1864</v>
      </c>
      <c r="F101" s="103">
        <v>11315.1</v>
      </c>
      <c r="G101" s="104">
        <v>0.41</v>
      </c>
      <c r="H101" s="102">
        <v>1880</v>
      </c>
      <c r="I101" s="102">
        <v>570</v>
      </c>
      <c r="J101" s="102">
        <v>60</v>
      </c>
      <c r="K101" s="102">
        <v>910</v>
      </c>
      <c r="L101" s="102">
        <v>150</v>
      </c>
      <c r="M101" s="102">
        <v>160</v>
      </c>
      <c r="N101" s="102">
        <v>20</v>
      </c>
      <c r="Q101" s="102">
        <v>2011</v>
      </c>
    </row>
    <row r="102" spans="1:17" x14ac:dyDescent="0.25">
      <c r="A102" s="101">
        <v>5350072.0199999996</v>
      </c>
      <c r="B102" s="102">
        <v>3141</v>
      </c>
      <c r="C102" s="102">
        <v>3122</v>
      </c>
      <c r="D102" s="102">
        <v>1320</v>
      </c>
      <c r="E102" s="102">
        <v>1261</v>
      </c>
      <c r="F102" s="103">
        <v>5850.3</v>
      </c>
      <c r="G102" s="104">
        <v>0.54</v>
      </c>
      <c r="H102" s="102">
        <v>1500</v>
      </c>
      <c r="I102" s="102">
        <v>505</v>
      </c>
      <c r="J102" s="102">
        <v>55</v>
      </c>
      <c r="K102" s="102">
        <v>695</v>
      </c>
      <c r="L102" s="102">
        <v>75</v>
      </c>
      <c r="M102" s="102">
        <v>145</v>
      </c>
      <c r="N102" s="102">
        <v>20</v>
      </c>
      <c r="Q102" s="102">
        <v>1076</v>
      </c>
    </row>
    <row r="103" spans="1:17" x14ac:dyDescent="0.25">
      <c r="A103" s="101">
        <v>5350073</v>
      </c>
      <c r="B103" s="102">
        <v>2605</v>
      </c>
      <c r="C103" s="102">
        <v>2751</v>
      </c>
      <c r="D103" s="102">
        <v>1077</v>
      </c>
      <c r="E103" s="102">
        <v>1007</v>
      </c>
      <c r="F103" s="103">
        <v>7292.8</v>
      </c>
      <c r="G103" s="104">
        <v>0.36</v>
      </c>
      <c r="H103" s="102">
        <v>1185</v>
      </c>
      <c r="I103" s="102">
        <v>420</v>
      </c>
      <c r="J103" s="102">
        <v>70</v>
      </c>
      <c r="K103" s="102">
        <v>495</v>
      </c>
      <c r="L103" s="102">
        <v>95</v>
      </c>
      <c r="M103" s="102">
        <v>80</v>
      </c>
      <c r="N103" s="102">
        <v>30</v>
      </c>
      <c r="Q103" s="102">
        <v>1027</v>
      </c>
    </row>
    <row r="104" spans="1:17" x14ac:dyDescent="0.25">
      <c r="A104" s="101">
        <v>5350074</v>
      </c>
      <c r="B104" s="102">
        <v>3848</v>
      </c>
      <c r="C104" s="102">
        <v>3629</v>
      </c>
      <c r="D104" s="102">
        <v>1710</v>
      </c>
      <c r="E104" s="102">
        <v>1598</v>
      </c>
      <c r="F104" s="103">
        <v>9624.7999999999993</v>
      </c>
      <c r="G104" s="104">
        <v>0.4</v>
      </c>
      <c r="H104" s="102">
        <v>1830</v>
      </c>
      <c r="I104" s="102">
        <v>575</v>
      </c>
      <c r="J104" s="102">
        <v>30</v>
      </c>
      <c r="K104" s="102">
        <v>855</v>
      </c>
      <c r="L104" s="102">
        <v>150</v>
      </c>
      <c r="M104" s="102">
        <v>205</v>
      </c>
      <c r="N104" s="102">
        <v>20</v>
      </c>
      <c r="Q104" s="102">
        <v>1822</v>
      </c>
    </row>
    <row r="105" spans="1:17" x14ac:dyDescent="0.25">
      <c r="A105" s="101">
        <v>5350075</v>
      </c>
      <c r="B105" s="102">
        <v>4083</v>
      </c>
      <c r="C105" s="102">
        <v>4060</v>
      </c>
      <c r="D105" s="102">
        <v>1839</v>
      </c>
      <c r="E105" s="102">
        <v>1760</v>
      </c>
      <c r="F105" s="103">
        <v>8190.6</v>
      </c>
      <c r="G105" s="104">
        <v>0.5</v>
      </c>
      <c r="H105" s="102">
        <v>1900</v>
      </c>
      <c r="I105" s="102">
        <v>705</v>
      </c>
      <c r="J105" s="102">
        <v>105</v>
      </c>
      <c r="K105" s="102">
        <v>875</v>
      </c>
      <c r="L105" s="102">
        <v>65</v>
      </c>
      <c r="M105" s="102">
        <v>125</v>
      </c>
      <c r="N105" s="102">
        <v>20</v>
      </c>
      <c r="Q105" s="102">
        <v>1498</v>
      </c>
    </row>
    <row r="106" spans="1:17" x14ac:dyDescent="0.25">
      <c r="A106" s="101">
        <v>5350076</v>
      </c>
      <c r="B106" s="102">
        <v>4415</v>
      </c>
      <c r="C106" s="102">
        <v>3950</v>
      </c>
      <c r="D106" s="102">
        <v>1993</v>
      </c>
      <c r="E106" s="102">
        <v>1937</v>
      </c>
      <c r="F106" s="103">
        <v>9646.1</v>
      </c>
      <c r="G106" s="104">
        <v>0.46</v>
      </c>
      <c r="H106" s="102">
        <v>2190</v>
      </c>
      <c r="I106" s="102">
        <v>805</v>
      </c>
      <c r="J106" s="102">
        <v>50</v>
      </c>
      <c r="K106" s="102">
        <v>1055</v>
      </c>
      <c r="L106" s="102">
        <v>150</v>
      </c>
      <c r="M106" s="102">
        <v>115</v>
      </c>
      <c r="N106" s="102">
        <v>15</v>
      </c>
      <c r="Q106" s="102">
        <v>2078</v>
      </c>
    </row>
    <row r="107" spans="1:17" x14ac:dyDescent="0.25">
      <c r="A107" s="101">
        <v>5350077</v>
      </c>
      <c r="B107" s="102">
        <v>4670</v>
      </c>
      <c r="C107" s="102">
        <v>4476</v>
      </c>
      <c r="D107" s="102">
        <v>1968</v>
      </c>
      <c r="E107" s="102">
        <v>1907</v>
      </c>
      <c r="F107" s="103">
        <v>7652</v>
      </c>
      <c r="G107" s="104">
        <v>0.61</v>
      </c>
      <c r="H107" s="102">
        <v>2160</v>
      </c>
      <c r="I107" s="102">
        <v>925</v>
      </c>
      <c r="J107" s="102">
        <v>70</v>
      </c>
      <c r="K107" s="102">
        <v>845</v>
      </c>
      <c r="L107" s="102">
        <v>140</v>
      </c>
      <c r="M107" s="102">
        <v>160</v>
      </c>
      <c r="N107" s="102">
        <v>15</v>
      </c>
      <c r="Q107" s="102">
        <v>921</v>
      </c>
    </row>
    <row r="108" spans="1:17" x14ac:dyDescent="0.25">
      <c r="A108" s="101">
        <v>5350078</v>
      </c>
      <c r="B108" s="102">
        <v>6016</v>
      </c>
      <c r="C108" s="102">
        <v>5949</v>
      </c>
      <c r="D108" s="102">
        <v>2980</v>
      </c>
      <c r="E108" s="102">
        <v>2854</v>
      </c>
      <c r="F108" s="103">
        <v>7760.6</v>
      </c>
      <c r="G108" s="104">
        <v>0.78</v>
      </c>
      <c r="H108" s="102">
        <v>2820</v>
      </c>
      <c r="I108" s="102">
        <v>1255</v>
      </c>
      <c r="J108" s="102">
        <v>105</v>
      </c>
      <c r="K108" s="102">
        <v>1120</v>
      </c>
      <c r="L108" s="102">
        <v>155</v>
      </c>
      <c r="M108" s="102">
        <v>135</v>
      </c>
      <c r="N108" s="102">
        <v>50</v>
      </c>
      <c r="Q108" s="102">
        <v>2491</v>
      </c>
    </row>
    <row r="109" spans="1:17" x14ac:dyDescent="0.25">
      <c r="A109" s="101">
        <v>5350079</v>
      </c>
      <c r="B109" s="102">
        <v>7327</v>
      </c>
      <c r="C109" s="102">
        <v>6991</v>
      </c>
      <c r="D109" s="102">
        <v>2986</v>
      </c>
      <c r="E109" s="102">
        <v>2887</v>
      </c>
      <c r="F109" s="103">
        <v>7194.6</v>
      </c>
      <c r="G109" s="104">
        <v>1.02</v>
      </c>
      <c r="H109" s="102">
        <v>3505</v>
      </c>
      <c r="I109" s="102">
        <v>1725</v>
      </c>
      <c r="J109" s="102">
        <v>145</v>
      </c>
      <c r="K109" s="102">
        <v>1235</v>
      </c>
      <c r="L109" s="102">
        <v>205</v>
      </c>
      <c r="M109" s="102">
        <v>135</v>
      </c>
      <c r="N109" s="102">
        <v>65</v>
      </c>
      <c r="Q109" s="102">
        <v>1821</v>
      </c>
    </row>
    <row r="110" spans="1:17" x14ac:dyDescent="0.25">
      <c r="A110" s="101">
        <v>5350080.01</v>
      </c>
      <c r="B110" s="102">
        <v>3352</v>
      </c>
      <c r="C110" s="102">
        <v>3414</v>
      </c>
      <c r="D110" s="102">
        <v>1496</v>
      </c>
      <c r="E110" s="102">
        <v>1428</v>
      </c>
      <c r="F110" s="103">
        <v>7104.7</v>
      </c>
      <c r="G110" s="104">
        <v>0.47</v>
      </c>
      <c r="H110" s="102">
        <v>1665</v>
      </c>
      <c r="I110" s="102">
        <v>630</v>
      </c>
      <c r="J110" s="102">
        <v>65</v>
      </c>
      <c r="K110" s="102">
        <v>830</v>
      </c>
      <c r="L110" s="102">
        <v>85</v>
      </c>
      <c r="M110" s="102">
        <v>45</v>
      </c>
      <c r="N110" s="102">
        <v>10</v>
      </c>
      <c r="Q110" s="102">
        <v>2345</v>
      </c>
    </row>
    <row r="111" spans="1:17" x14ac:dyDescent="0.25">
      <c r="A111" s="101">
        <v>5350080.0199999996</v>
      </c>
      <c r="B111" s="102">
        <v>4686</v>
      </c>
      <c r="C111" s="102">
        <v>4485</v>
      </c>
      <c r="D111" s="102">
        <v>2073</v>
      </c>
      <c r="E111" s="102">
        <v>2011</v>
      </c>
      <c r="F111" s="103">
        <v>11996.9</v>
      </c>
      <c r="G111" s="104">
        <v>0.39</v>
      </c>
      <c r="H111" s="102">
        <v>2060</v>
      </c>
      <c r="I111" s="102">
        <v>535</v>
      </c>
      <c r="J111" s="102">
        <v>50</v>
      </c>
      <c r="K111" s="102">
        <v>1225</v>
      </c>
      <c r="L111" s="102">
        <v>165</v>
      </c>
      <c r="M111" s="102">
        <v>50</v>
      </c>
      <c r="N111" s="102">
        <v>35</v>
      </c>
      <c r="Q111" s="102">
        <v>2347</v>
      </c>
    </row>
    <row r="112" spans="1:17" x14ac:dyDescent="0.25">
      <c r="A112" s="101">
        <v>5350081</v>
      </c>
      <c r="B112" s="102">
        <v>2848</v>
      </c>
      <c r="C112" s="102">
        <v>2792</v>
      </c>
      <c r="D112" s="102">
        <v>1140</v>
      </c>
      <c r="E112" s="102">
        <v>1076</v>
      </c>
      <c r="F112" s="103">
        <v>7741.2</v>
      </c>
      <c r="G112" s="104">
        <v>0.37</v>
      </c>
      <c r="H112" s="102">
        <v>1460</v>
      </c>
      <c r="I112" s="102">
        <v>485</v>
      </c>
      <c r="J112" s="102">
        <v>65</v>
      </c>
      <c r="K112" s="102">
        <v>735</v>
      </c>
      <c r="L112" s="102">
        <v>90</v>
      </c>
      <c r="M112" s="102">
        <v>75</v>
      </c>
      <c r="N112" s="102">
        <v>15</v>
      </c>
      <c r="Q112" s="102">
        <v>3224</v>
      </c>
    </row>
    <row r="113" spans="1:17" x14ac:dyDescent="0.25">
      <c r="A113" s="101">
        <v>5350082</v>
      </c>
      <c r="B113" s="102">
        <v>2766</v>
      </c>
      <c r="C113" s="102">
        <v>2605</v>
      </c>
      <c r="D113" s="102">
        <v>1060</v>
      </c>
      <c r="E113" s="102">
        <v>1027</v>
      </c>
      <c r="F113" s="103">
        <v>8971.7999999999993</v>
      </c>
      <c r="G113" s="104">
        <v>0.31</v>
      </c>
      <c r="H113" s="102">
        <v>1315</v>
      </c>
      <c r="I113" s="102">
        <v>480</v>
      </c>
      <c r="J113" s="102">
        <v>55</v>
      </c>
      <c r="K113" s="102">
        <v>615</v>
      </c>
      <c r="L113" s="102">
        <v>50</v>
      </c>
      <c r="M113" s="102">
        <v>95</v>
      </c>
      <c r="N113" s="102">
        <v>15</v>
      </c>
      <c r="Q113" s="102">
        <v>2009</v>
      </c>
    </row>
    <row r="114" spans="1:17" x14ac:dyDescent="0.25">
      <c r="A114" s="101">
        <v>5350083</v>
      </c>
      <c r="B114" s="102">
        <v>4052</v>
      </c>
      <c r="C114" s="102">
        <v>4047</v>
      </c>
      <c r="D114" s="102">
        <v>1908</v>
      </c>
      <c r="E114" s="102">
        <v>1822</v>
      </c>
      <c r="F114" s="103">
        <v>9077.1</v>
      </c>
      <c r="G114" s="104">
        <v>0.45</v>
      </c>
      <c r="H114" s="102">
        <v>1840</v>
      </c>
      <c r="I114" s="102">
        <v>580</v>
      </c>
      <c r="J114" s="102">
        <v>35</v>
      </c>
      <c r="K114" s="102">
        <v>940</v>
      </c>
      <c r="L114" s="102">
        <v>155</v>
      </c>
      <c r="M114" s="102">
        <v>125</v>
      </c>
      <c r="N114" s="102">
        <v>10</v>
      </c>
      <c r="Q114" s="102">
        <v>3718</v>
      </c>
    </row>
    <row r="115" spans="1:17" x14ac:dyDescent="0.25">
      <c r="A115" s="101">
        <v>5350084</v>
      </c>
      <c r="B115" s="102">
        <v>3810</v>
      </c>
      <c r="C115" s="102">
        <v>3754</v>
      </c>
      <c r="D115" s="102">
        <v>1613</v>
      </c>
      <c r="E115" s="102">
        <v>1498</v>
      </c>
      <c r="F115" s="103">
        <v>9317.7000000000007</v>
      </c>
      <c r="G115" s="104">
        <v>0.41</v>
      </c>
      <c r="H115" s="102">
        <v>1705</v>
      </c>
      <c r="I115" s="102">
        <v>485</v>
      </c>
      <c r="J115" s="102">
        <v>35</v>
      </c>
      <c r="K115" s="102">
        <v>865</v>
      </c>
      <c r="L115" s="102">
        <v>170</v>
      </c>
      <c r="M115" s="102">
        <v>120</v>
      </c>
      <c r="N115" s="102">
        <v>30</v>
      </c>
      <c r="Q115" s="102">
        <v>2291</v>
      </c>
    </row>
    <row r="116" spans="1:17" x14ac:dyDescent="0.25">
      <c r="A116" s="101">
        <v>5350085</v>
      </c>
      <c r="B116" s="102">
        <v>3994</v>
      </c>
      <c r="C116" s="102">
        <v>3899</v>
      </c>
      <c r="D116" s="102">
        <v>2154</v>
      </c>
      <c r="E116" s="102">
        <v>2078</v>
      </c>
      <c r="F116" s="103">
        <v>8112.9</v>
      </c>
      <c r="G116" s="104">
        <v>0.49</v>
      </c>
      <c r="H116" s="102">
        <v>2155</v>
      </c>
      <c r="I116" s="102">
        <v>625</v>
      </c>
      <c r="J116" s="102">
        <v>70</v>
      </c>
      <c r="K116" s="102">
        <v>1115</v>
      </c>
      <c r="L116" s="102">
        <v>185</v>
      </c>
      <c r="M116" s="102">
        <v>135</v>
      </c>
      <c r="N116" s="102">
        <v>20</v>
      </c>
      <c r="Q116" s="102">
        <v>2048</v>
      </c>
    </row>
    <row r="117" spans="1:17" x14ac:dyDescent="0.25">
      <c r="A117" s="101">
        <v>5350086</v>
      </c>
      <c r="B117" s="102">
        <v>2661</v>
      </c>
      <c r="C117" s="102">
        <v>2679</v>
      </c>
      <c r="D117" s="102">
        <v>965</v>
      </c>
      <c r="E117" s="102">
        <v>921</v>
      </c>
      <c r="F117" s="103">
        <v>2337.1</v>
      </c>
      <c r="G117" s="104">
        <v>1.1399999999999999</v>
      </c>
      <c r="H117" s="102">
        <v>1000</v>
      </c>
      <c r="I117" s="102">
        <v>585</v>
      </c>
      <c r="J117" s="102">
        <v>20</v>
      </c>
      <c r="K117" s="102">
        <v>275</v>
      </c>
      <c r="L117" s="102">
        <v>55</v>
      </c>
      <c r="M117" s="102">
        <v>25</v>
      </c>
      <c r="N117" s="102">
        <v>30</v>
      </c>
      <c r="Q117" s="102">
        <v>1319</v>
      </c>
    </row>
    <row r="118" spans="1:17" x14ac:dyDescent="0.25">
      <c r="A118" s="101">
        <v>5350087</v>
      </c>
      <c r="B118" s="102">
        <v>5155</v>
      </c>
      <c r="C118" s="102">
        <v>5074</v>
      </c>
      <c r="D118" s="102">
        <v>2652</v>
      </c>
      <c r="E118" s="102">
        <v>2491</v>
      </c>
      <c r="F118" s="103">
        <v>3218.5</v>
      </c>
      <c r="G118" s="104">
        <v>1.6</v>
      </c>
      <c r="H118" s="102">
        <v>2030</v>
      </c>
      <c r="I118" s="102">
        <v>895</v>
      </c>
      <c r="J118" s="102">
        <v>85</v>
      </c>
      <c r="K118" s="102">
        <v>625</v>
      </c>
      <c r="L118" s="102">
        <v>260</v>
      </c>
      <c r="M118" s="102">
        <v>135</v>
      </c>
      <c r="N118" s="102">
        <v>40</v>
      </c>
      <c r="Q118" s="102">
        <v>658</v>
      </c>
    </row>
    <row r="119" spans="1:17" x14ac:dyDescent="0.25">
      <c r="A119" s="101">
        <v>5350088</v>
      </c>
      <c r="B119" s="102">
        <v>3249</v>
      </c>
      <c r="C119" s="102">
        <v>3016</v>
      </c>
      <c r="D119" s="102">
        <v>1997</v>
      </c>
      <c r="E119" s="102">
        <v>1821</v>
      </c>
      <c r="F119" s="103">
        <v>14144.5</v>
      </c>
      <c r="G119" s="104">
        <v>0.23</v>
      </c>
      <c r="H119" s="102">
        <v>1555</v>
      </c>
      <c r="I119" s="102">
        <v>320</v>
      </c>
      <c r="J119" s="102">
        <v>25</v>
      </c>
      <c r="K119" s="102">
        <v>720</v>
      </c>
      <c r="L119" s="102">
        <v>420</v>
      </c>
      <c r="M119" s="102">
        <v>40</v>
      </c>
      <c r="N119" s="102">
        <v>25</v>
      </c>
      <c r="Q119" s="102">
        <v>1398</v>
      </c>
    </row>
    <row r="120" spans="1:17" x14ac:dyDescent="0.25">
      <c r="A120" s="101">
        <v>5350089</v>
      </c>
      <c r="B120" s="102">
        <v>3896</v>
      </c>
      <c r="C120" s="102">
        <v>3288</v>
      </c>
      <c r="D120" s="102">
        <v>2995</v>
      </c>
      <c r="E120" s="102">
        <v>2345</v>
      </c>
      <c r="F120" s="103">
        <v>11816.8</v>
      </c>
      <c r="G120" s="104">
        <v>0.33</v>
      </c>
      <c r="H120" s="102">
        <v>1735</v>
      </c>
      <c r="I120" s="102">
        <v>570</v>
      </c>
      <c r="J120" s="102">
        <v>70</v>
      </c>
      <c r="K120" s="102">
        <v>570</v>
      </c>
      <c r="L120" s="102">
        <v>460</v>
      </c>
      <c r="M120" s="102">
        <v>35</v>
      </c>
      <c r="N120" s="102">
        <v>30</v>
      </c>
      <c r="Q120" s="102">
        <v>1621</v>
      </c>
    </row>
    <row r="121" spans="1:17" x14ac:dyDescent="0.25">
      <c r="A121" s="101">
        <v>5350090</v>
      </c>
      <c r="B121" s="102">
        <v>4144</v>
      </c>
      <c r="C121" s="102">
        <v>3680</v>
      </c>
      <c r="D121" s="102">
        <v>2584</v>
      </c>
      <c r="E121" s="102">
        <v>2347</v>
      </c>
      <c r="F121" s="103">
        <v>10512.4</v>
      </c>
      <c r="G121" s="104">
        <v>0.39</v>
      </c>
      <c r="H121" s="102">
        <v>1960</v>
      </c>
      <c r="I121" s="102">
        <v>520</v>
      </c>
      <c r="J121" s="102">
        <v>35</v>
      </c>
      <c r="K121" s="102">
        <v>740</v>
      </c>
      <c r="L121" s="102">
        <v>560</v>
      </c>
      <c r="M121" s="102">
        <v>55</v>
      </c>
      <c r="N121" s="102">
        <v>45</v>
      </c>
      <c r="Q121" s="102">
        <v>679</v>
      </c>
    </row>
    <row r="122" spans="1:17" x14ac:dyDescent="0.25">
      <c r="A122" s="101">
        <v>5350091.01</v>
      </c>
      <c r="B122" s="102">
        <v>6031</v>
      </c>
      <c r="C122" s="102">
        <v>6065</v>
      </c>
      <c r="D122" s="102">
        <v>3639</v>
      </c>
      <c r="E122" s="102">
        <v>3224</v>
      </c>
      <c r="F122" s="103">
        <v>11788.5</v>
      </c>
      <c r="G122" s="104">
        <v>0.51</v>
      </c>
      <c r="H122" s="102">
        <v>2615</v>
      </c>
      <c r="I122" s="102">
        <v>530</v>
      </c>
      <c r="J122" s="102">
        <v>25</v>
      </c>
      <c r="K122" s="102">
        <v>1095</v>
      </c>
      <c r="L122" s="102">
        <v>665</v>
      </c>
      <c r="M122" s="102">
        <v>245</v>
      </c>
      <c r="N122" s="102">
        <v>45</v>
      </c>
      <c r="Q122" s="102">
        <v>2392</v>
      </c>
    </row>
    <row r="123" spans="1:17" x14ac:dyDescent="0.25">
      <c r="A123" s="101">
        <v>5350091.0199999996</v>
      </c>
      <c r="B123" s="102">
        <v>3525</v>
      </c>
      <c r="C123" s="102">
        <v>3359</v>
      </c>
      <c r="D123" s="102">
        <v>2288</v>
      </c>
      <c r="E123" s="102">
        <v>2009</v>
      </c>
      <c r="F123" s="103">
        <v>10773.2</v>
      </c>
      <c r="G123" s="104">
        <v>0.33</v>
      </c>
      <c r="H123" s="102">
        <v>1870</v>
      </c>
      <c r="I123" s="102">
        <v>365</v>
      </c>
      <c r="J123" s="102">
        <v>50</v>
      </c>
      <c r="K123" s="102">
        <v>830</v>
      </c>
      <c r="L123" s="102">
        <v>365</v>
      </c>
      <c r="M123" s="102">
        <v>230</v>
      </c>
      <c r="N123" s="102">
        <v>25</v>
      </c>
      <c r="Q123" s="102">
        <v>3002</v>
      </c>
    </row>
    <row r="124" spans="1:17" x14ac:dyDescent="0.25">
      <c r="A124" s="101">
        <v>5350092</v>
      </c>
      <c r="B124" s="102">
        <v>7278</v>
      </c>
      <c r="C124" s="102">
        <v>7151</v>
      </c>
      <c r="D124" s="102">
        <v>4113</v>
      </c>
      <c r="E124" s="102">
        <v>3718</v>
      </c>
      <c r="F124" s="103">
        <v>11576.3</v>
      </c>
      <c r="G124" s="104">
        <v>0.63</v>
      </c>
      <c r="H124" s="102">
        <v>4030</v>
      </c>
      <c r="I124" s="102">
        <v>720</v>
      </c>
      <c r="J124" s="102">
        <v>60</v>
      </c>
      <c r="K124" s="102">
        <v>1920</v>
      </c>
      <c r="L124" s="102">
        <v>730</v>
      </c>
      <c r="M124" s="102">
        <v>560</v>
      </c>
      <c r="N124" s="102">
        <v>35</v>
      </c>
      <c r="Q124" s="102">
        <v>3241</v>
      </c>
    </row>
    <row r="125" spans="1:17" x14ac:dyDescent="0.25">
      <c r="A125" s="101">
        <v>5350093</v>
      </c>
      <c r="B125" s="102">
        <v>5652</v>
      </c>
      <c r="C125" s="102">
        <v>5634</v>
      </c>
      <c r="D125" s="102">
        <v>2490</v>
      </c>
      <c r="E125" s="102">
        <v>2291</v>
      </c>
      <c r="F125" s="103">
        <v>9148.6</v>
      </c>
      <c r="G125" s="104">
        <v>0.62</v>
      </c>
      <c r="H125" s="102">
        <v>2700</v>
      </c>
      <c r="I125" s="102">
        <v>585</v>
      </c>
      <c r="J125" s="102">
        <v>50</v>
      </c>
      <c r="K125" s="102">
        <v>1045</v>
      </c>
      <c r="L125" s="102">
        <v>420</v>
      </c>
      <c r="M125" s="102">
        <v>550</v>
      </c>
      <c r="N125" s="102">
        <v>45</v>
      </c>
      <c r="Q125" s="102">
        <v>1432</v>
      </c>
    </row>
    <row r="126" spans="1:17" x14ac:dyDescent="0.25">
      <c r="A126" s="101">
        <v>5350094</v>
      </c>
      <c r="B126" s="102">
        <v>4950</v>
      </c>
      <c r="C126" s="102">
        <v>5072</v>
      </c>
      <c r="D126" s="102">
        <v>2177</v>
      </c>
      <c r="E126" s="102">
        <v>2048</v>
      </c>
      <c r="F126" s="103">
        <v>7742.8</v>
      </c>
      <c r="G126" s="104">
        <v>0.64</v>
      </c>
      <c r="H126" s="102">
        <v>2525</v>
      </c>
      <c r="I126" s="102">
        <v>790</v>
      </c>
      <c r="J126" s="102">
        <v>90</v>
      </c>
      <c r="K126" s="102">
        <v>1010</v>
      </c>
      <c r="L126" s="102">
        <v>215</v>
      </c>
      <c r="M126" s="102">
        <v>370</v>
      </c>
      <c r="N126" s="102">
        <v>55</v>
      </c>
      <c r="Q126" s="102">
        <v>1464</v>
      </c>
    </row>
    <row r="127" spans="1:17" x14ac:dyDescent="0.25">
      <c r="A127" s="101">
        <v>5350095</v>
      </c>
      <c r="B127" s="102">
        <v>3095</v>
      </c>
      <c r="C127" s="102">
        <v>3130</v>
      </c>
      <c r="D127" s="102">
        <v>1392</v>
      </c>
      <c r="E127" s="102">
        <v>1319</v>
      </c>
      <c r="F127" s="103">
        <v>9809.7999999999993</v>
      </c>
      <c r="G127" s="104">
        <v>0.32</v>
      </c>
      <c r="H127" s="102">
        <v>1785</v>
      </c>
      <c r="I127" s="102">
        <v>455</v>
      </c>
      <c r="J127" s="102">
        <v>55</v>
      </c>
      <c r="K127" s="102">
        <v>815</v>
      </c>
      <c r="L127" s="102">
        <v>155</v>
      </c>
      <c r="M127" s="102">
        <v>270</v>
      </c>
      <c r="N127" s="102">
        <v>40</v>
      </c>
      <c r="Q127" s="102">
        <v>2535</v>
      </c>
    </row>
    <row r="128" spans="1:17" x14ac:dyDescent="0.25">
      <c r="A128" s="101"/>
      <c r="B128" s="102"/>
      <c r="C128" s="102"/>
      <c r="D128" s="102"/>
      <c r="E128" s="102"/>
      <c r="F128" s="103"/>
      <c r="G128" s="104"/>
      <c r="H128" s="102"/>
      <c r="I128" s="102"/>
      <c r="J128" s="102"/>
      <c r="K128" s="102"/>
      <c r="L128" s="102"/>
      <c r="M128" s="102"/>
      <c r="N128" s="102"/>
      <c r="Q128" s="102">
        <v>2095</v>
      </c>
    </row>
    <row r="129" spans="1:17" x14ac:dyDescent="0.25">
      <c r="A129" s="101">
        <v>5350096.01</v>
      </c>
      <c r="B129" s="102">
        <v>1658</v>
      </c>
      <c r="C129" s="102">
        <v>1660</v>
      </c>
      <c r="D129" s="102">
        <v>694</v>
      </c>
      <c r="E129" s="102">
        <v>658</v>
      </c>
      <c r="F129" s="103">
        <v>8265.2000000000007</v>
      </c>
      <c r="G129" s="104">
        <v>0.2</v>
      </c>
      <c r="H129" s="102">
        <v>780</v>
      </c>
      <c r="I129" s="102">
        <v>225</v>
      </c>
      <c r="J129" s="102">
        <v>15</v>
      </c>
      <c r="K129" s="102">
        <v>350</v>
      </c>
      <c r="L129" s="102">
        <v>40</v>
      </c>
      <c r="M129" s="102">
        <v>135</v>
      </c>
      <c r="N129" s="102">
        <v>10</v>
      </c>
      <c r="Q129" s="102">
        <v>285</v>
      </c>
    </row>
    <row r="130" spans="1:17" x14ac:dyDescent="0.25">
      <c r="A130" s="101">
        <v>5350096.0199999996</v>
      </c>
      <c r="B130" s="102">
        <v>3336</v>
      </c>
      <c r="C130" s="102">
        <v>3329</v>
      </c>
      <c r="D130" s="102">
        <v>1494</v>
      </c>
      <c r="E130" s="102">
        <v>1398</v>
      </c>
      <c r="F130" s="103">
        <v>9553.2999999999993</v>
      </c>
      <c r="G130" s="104">
        <v>0.35</v>
      </c>
      <c r="H130" s="102">
        <v>1670</v>
      </c>
      <c r="I130" s="102">
        <v>390</v>
      </c>
      <c r="J130" s="102">
        <v>55</v>
      </c>
      <c r="K130" s="102">
        <v>820</v>
      </c>
      <c r="L130" s="102">
        <v>135</v>
      </c>
      <c r="M130" s="102">
        <v>240</v>
      </c>
      <c r="N130" s="102">
        <v>30</v>
      </c>
      <c r="Q130" s="102">
        <v>340</v>
      </c>
    </row>
    <row r="131" spans="1:17" x14ac:dyDescent="0.25">
      <c r="A131" s="101">
        <v>5350097.01</v>
      </c>
      <c r="B131" s="102">
        <v>4322</v>
      </c>
      <c r="C131" s="102">
        <v>4290</v>
      </c>
      <c r="D131" s="102">
        <v>1758</v>
      </c>
      <c r="E131" s="102">
        <v>1621</v>
      </c>
      <c r="F131" s="103">
        <v>11305.3</v>
      </c>
      <c r="G131" s="104">
        <v>0.38</v>
      </c>
      <c r="H131" s="102">
        <v>2055</v>
      </c>
      <c r="I131" s="102">
        <v>480</v>
      </c>
      <c r="J131" s="102">
        <v>95</v>
      </c>
      <c r="K131" s="102">
        <v>1035</v>
      </c>
      <c r="L131" s="102">
        <v>175</v>
      </c>
      <c r="M131" s="102">
        <v>215</v>
      </c>
      <c r="N131" s="102">
        <v>60</v>
      </c>
      <c r="Q131" s="102">
        <v>2527</v>
      </c>
    </row>
    <row r="132" spans="1:17" x14ac:dyDescent="0.25">
      <c r="A132" s="101"/>
      <c r="B132" s="102"/>
      <c r="C132" s="102"/>
      <c r="D132" s="102"/>
      <c r="E132" s="102"/>
      <c r="F132" s="103"/>
      <c r="G132" s="104"/>
      <c r="H132" s="102"/>
      <c r="I132" s="102"/>
      <c r="J132" s="102"/>
      <c r="K132" s="102"/>
      <c r="L132" s="102"/>
      <c r="M132" s="102"/>
      <c r="N132" s="102"/>
      <c r="Q132" s="102">
        <v>2054</v>
      </c>
    </row>
    <row r="133" spans="1:17" x14ac:dyDescent="0.25">
      <c r="A133" s="101">
        <v>5350097.03</v>
      </c>
      <c r="B133" s="102">
        <v>1207</v>
      </c>
      <c r="C133" s="102">
        <v>1062</v>
      </c>
      <c r="D133" s="102">
        <v>783</v>
      </c>
      <c r="E133" s="102">
        <v>679</v>
      </c>
      <c r="F133" s="103">
        <v>7029.7</v>
      </c>
      <c r="G133" s="104">
        <v>0.17</v>
      </c>
      <c r="H133" s="102">
        <v>490</v>
      </c>
      <c r="I133" s="102">
        <v>115</v>
      </c>
      <c r="J133" s="102">
        <v>20</v>
      </c>
      <c r="K133" s="102">
        <v>295</v>
      </c>
      <c r="L133" s="102">
        <v>20</v>
      </c>
      <c r="M133" s="102">
        <v>45</v>
      </c>
      <c r="N133" s="102">
        <v>0</v>
      </c>
      <c r="Q133" s="102">
        <v>1790</v>
      </c>
    </row>
    <row r="134" spans="1:17" x14ac:dyDescent="0.25">
      <c r="A134" s="101">
        <v>5350097.04</v>
      </c>
      <c r="B134" s="102">
        <v>5462</v>
      </c>
      <c r="C134" s="102">
        <v>4350</v>
      </c>
      <c r="D134" s="102">
        <v>2528</v>
      </c>
      <c r="E134" s="102">
        <v>2392</v>
      </c>
      <c r="F134" s="103">
        <v>16816.5</v>
      </c>
      <c r="G134" s="104">
        <v>0.32</v>
      </c>
      <c r="H134" s="102">
        <v>3105</v>
      </c>
      <c r="I134" s="102">
        <v>1040</v>
      </c>
      <c r="J134" s="102">
        <v>165</v>
      </c>
      <c r="K134" s="102">
        <v>1490</v>
      </c>
      <c r="L134" s="102">
        <v>155</v>
      </c>
      <c r="M134" s="102">
        <v>230</v>
      </c>
      <c r="N134" s="102">
        <v>30</v>
      </c>
      <c r="Q134" s="102">
        <v>1343</v>
      </c>
    </row>
    <row r="135" spans="1:17" x14ac:dyDescent="0.25">
      <c r="A135" s="101">
        <v>5350098</v>
      </c>
      <c r="B135" s="102">
        <v>7099</v>
      </c>
      <c r="C135" s="102">
        <v>6785</v>
      </c>
      <c r="D135" s="102">
        <v>3123</v>
      </c>
      <c r="E135" s="102">
        <v>3002</v>
      </c>
      <c r="F135" s="103">
        <v>9924.5</v>
      </c>
      <c r="G135" s="104">
        <v>0.72</v>
      </c>
      <c r="H135" s="102">
        <v>3600</v>
      </c>
      <c r="I135" s="102">
        <v>1145</v>
      </c>
      <c r="J135" s="102">
        <v>145</v>
      </c>
      <c r="K135" s="102">
        <v>1725</v>
      </c>
      <c r="L135" s="102">
        <v>210</v>
      </c>
      <c r="M135" s="102">
        <v>305</v>
      </c>
      <c r="N135" s="102">
        <v>65</v>
      </c>
      <c r="Q135" s="102">
        <v>1751</v>
      </c>
    </row>
    <row r="136" spans="1:17" x14ac:dyDescent="0.25">
      <c r="A136" s="101">
        <v>5350099</v>
      </c>
      <c r="B136" s="102">
        <v>6585</v>
      </c>
      <c r="C136" s="102">
        <v>6369</v>
      </c>
      <c r="D136" s="102">
        <v>3380</v>
      </c>
      <c r="E136" s="102">
        <v>3241</v>
      </c>
      <c r="F136" s="103">
        <v>11326.1</v>
      </c>
      <c r="G136" s="104">
        <v>0.57999999999999996</v>
      </c>
      <c r="H136" s="102">
        <v>3520</v>
      </c>
      <c r="I136" s="102">
        <v>1110</v>
      </c>
      <c r="J136" s="102">
        <v>75</v>
      </c>
      <c r="K136" s="102">
        <v>1890</v>
      </c>
      <c r="L136" s="102">
        <v>185</v>
      </c>
      <c r="M136" s="102">
        <v>230</v>
      </c>
      <c r="N136" s="102">
        <v>20</v>
      </c>
      <c r="Q136" s="102">
        <v>2475</v>
      </c>
    </row>
    <row r="137" spans="1:17" x14ac:dyDescent="0.25">
      <c r="A137" s="101">
        <v>5350100</v>
      </c>
      <c r="B137" s="102">
        <v>2956</v>
      </c>
      <c r="C137" s="102">
        <v>2518</v>
      </c>
      <c r="D137" s="102">
        <v>1492</v>
      </c>
      <c r="E137" s="102">
        <v>1432</v>
      </c>
      <c r="F137" s="103">
        <v>10224.799999999999</v>
      </c>
      <c r="G137" s="104">
        <v>0.28999999999999998</v>
      </c>
      <c r="H137" s="102">
        <v>1515</v>
      </c>
      <c r="I137" s="102">
        <v>515</v>
      </c>
      <c r="J137" s="102">
        <v>35</v>
      </c>
      <c r="K137" s="102">
        <v>725</v>
      </c>
      <c r="L137" s="102">
        <v>105</v>
      </c>
      <c r="M137" s="102">
        <v>135</v>
      </c>
      <c r="N137" s="102">
        <v>0</v>
      </c>
      <c r="Q137" s="102">
        <v>2203</v>
      </c>
    </row>
    <row r="138" spans="1:17" x14ac:dyDescent="0.25">
      <c r="A138" s="101">
        <v>5350101</v>
      </c>
      <c r="B138" s="102">
        <v>3128</v>
      </c>
      <c r="C138" s="102">
        <v>3092</v>
      </c>
      <c r="D138" s="102">
        <v>1595</v>
      </c>
      <c r="E138" s="102">
        <v>1464</v>
      </c>
      <c r="F138" s="103">
        <v>7272.7</v>
      </c>
      <c r="G138" s="104">
        <v>0.43</v>
      </c>
      <c r="H138" s="102">
        <v>1815</v>
      </c>
      <c r="I138" s="102">
        <v>725</v>
      </c>
      <c r="J138" s="102">
        <v>50</v>
      </c>
      <c r="K138" s="102">
        <v>740</v>
      </c>
      <c r="L138" s="102">
        <v>115</v>
      </c>
      <c r="M138" s="102">
        <v>155</v>
      </c>
      <c r="N138" s="102">
        <v>25</v>
      </c>
      <c r="Q138" s="102">
        <v>1434</v>
      </c>
    </row>
    <row r="139" spans="1:17" x14ac:dyDescent="0.25">
      <c r="A139" s="101"/>
      <c r="B139" s="102"/>
      <c r="C139" s="102"/>
      <c r="D139" s="102"/>
      <c r="E139" s="102"/>
      <c r="F139" s="103"/>
      <c r="G139" s="104"/>
      <c r="H139" s="102"/>
      <c r="I139" s="102"/>
      <c r="J139" s="102"/>
      <c r="K139" s="102"/>
      <c r="L139" s="102"/>
      <c r="M139" s="102"/>
      <c r="N139" s="102"/>
      <c r="Q139" s="102">
        <v>902</v>
      </c>
    </row>
    <row r="140" spans="1:17" x14ac:dyDescent="0.25">
      <c r="A140" s="101">
        <v>5350102.0199999996</v>
      </c>
      <c r="B140" s="102">
        <v>4313</v>
      </c>
      <c r="C140" s="102">
        <v>4301</v>
      </c>
      <c r="D140" s="102">
        <v>2688</v>
      </c>
      <c r="E140" s="102">
        <v>2535</v>
      </c>
      <c r="F140" s="103">
        <v>37309.699999999997</v>
      </c>
      <c r="G140" s="104">
        <v>0.12</v>
      </c>
      <c r="H140" s="102">
        <v>2280</v>
      </c>
      <c r="I140" s="102">
        <v>590</v>
      </c>
      <c r="J140" s="102">
        <v>40</v>
      </c>
      <c r="K140" s="102">
        <v>1450</v>
      </c>
      <c r="L140" s="102">
        <v>125</v>
      </c>
      <c r="M140" s="102">
        <v>65</v>
      </c>
      <c r="N140" s="102">
        <v>20</v>
      </c>
      <c r="Q140" s="102">
        <v>2035</v>
      </c>
    </row>
    <row r="141" spans="1:17" x14ac:dyDescent="0.25">
      <c r="A141" s="101">
        <v>5350102.03</v>
      </c>
      <c r="B141" s="102">
        <v>3682</v>
      </c>
      <c r="C141" s="102">
        <v>3121</v>
      </c>
      <c r="D141" s="102">
        <v>2178</v>
      </c>
      <c r="E141" s="102">
        <v>2095</v>
      </c>
      <c r="F141" s="103">
        <v>28128.3</v>
      </c>
      <c r="G141" s="104">
        <v>0.13</v>
      </c>
      <c r="H141" s="102">
        <v>2110</v>
      </c>
      <c r="I141" s="102">
        <v>660</v>
      </c>
      <c r="J141" s="102">
        <v>50</v>
      </c>
      <c r="K141" s="102">
        <v>1200</v>
      </c>
      <c r="L141" s="102">
        <v>95</v>
      </c>
      <c r="M141" s="102">
        <v>80</v>
      </c>
      <c r="N141" s="102">
        <v>15</v>
      </c>
      <c r="Q141" s="102">
        <v>1118</v>
      </c>
    </row>
    <row r="142" spans="1:17" x14ac:dyDescent="0.25">
      <c r="A142" s="101">
        <v>5350102.04</v>
      </c>
      <c r="B142" s="102">
        <v>671</v>
      </c>
      <c r="C142" s="102">
        <v>704</v>
      </c>
      <c r="D142" s="102">
        <v>309</v>
      </c>
      <c r="E142" s="102">
        <v>285</v>
      </c>
      <c r="F142" s="103">
        <v>6623.9</v>
      </c>
      <c r="G142" s="104">
        <v>0.1</v>
      </c>
      <c r="H142" s="102">
        <v>305</v>
      </c>
      <c r="I142" s="102">
        <v>110</v>
      </c>
      <c r="J142" s="102">
        <v>10</v>
      </c>
      <c r="K142" s="102">
        <v>155</v>
      </c>
      <c r="L142" s="102">
        <v>10</v>
      </c>
      <c r="M142" s="102">
        <v>15</v>
      </c>
      <c r="N142" s="102">
        <v>10</v>
      </c>
      <c r="Q142" s="102">
        <v>2369</v>
      </c>
    </row>
    <row r="143" spans="1:17" x14ac:dyDescent="0.25">
      <c r="A143" s="101">
        <v>5350102.05</v>
      </c>
      <c r="B143" s="102">
        <v>861</v>
      </c>
      <c r="C143" s="102">
        <v>812</v>
      </c>
      <c r="D143" s="102">
        <v>359</v>
      </c>
      <c r="E143" s="102">
        <v>340</v>
      </c>
      <c r="F143" s="103">
        <v>7235.3</v>
      </c>
      <c r="G143" s="104">
        <v>0.12</v>
      </c>
      <c r="H143" s="102">
        <v>390</v>
      </c>
      <c r="I143" s="102">
        <v>135</v>
      </c>
      <c r="J143" s="102">
        <v>10</v>
      </c>
      <c r="K143" s="102">
        <v>190</v>
      </c>
      <c r="L143" s="102">
        <v>15</v>
      </c>
      <c r="M143" s="102">
        <v>30</v>
      </c>
      <c r="N143" s="102">
        <v>0</v>
      </c>
      <c r="Q143" s="102">
        <v>1597</v>
      </c>
    </row>
    <row r="144" spans="1:17" x14ac:dyDescent="0.25">
      <c r="A144" s="101">
        <v>5350103</v>
      </c>
      <c r="B144" s="102">
        <v>6050</v>
      </c>
      <c r="C144" s="102">
        <v>5985</v>
      </c>
      <c r="D144" s="102">
        <v>2627</v>
      </c>
      <c r="E144" s="102">
        <v>2527</v>
      </c>
      <c r="F144" s="103">
        <v>7221.3</v>
      </c>
      <c r="G144" s="104">
        <v>0.84</v>
      </c>
      <c r="H144" s="102">
        <v>2745</v>
      </c>
      <c r="I144" s="102">
        <v>1060</v>
      </c>
      <c r="J144" s="102">
        <v>50</v>
      </c>
      <c r="K144" s="102">
        <v>1375</v>
      </c>
      <c r="L144" s="102">
        <v>90</v>
      </c>
      <c r="M144" s="102">
        <v>145</v>
      </c>
      <c r="N144" s="102">
        <v>25</v>
      </c>
      <c r="Q144" s="102">
        <v>1921</v>
      </c>
    </row>
    <row r="145" spans="1:17" x14ac:dyDescent="0.25">
      <c r="A145" s="101">
        <v>5350104</v>
      </c>
      <c r="B145" s="102">
        <v>5525</v>
      </c>
      <c r="C145" s="102">
        <v>5314</v>
      </c>
      <c r="D145" s="102">
        <v>2141</v>
      </c>
      <c r="E145" s="102">
        <v>2054</v>
      </c>
      <c r="F145" s="103">
        <v>7491.5</v>
      </c>
      <c r="G145" s="104">
        <v>0.74</v>
      </c>
      <c r="H145" s="102">
        <v>2595</v>
      </c>
      <c r="I145" s="102">
        <v>1120</v>
      </c>
      <c r="J145" s="102">
        <v>65</v>
      </c>
      <c r="K145" s="102">
        <v>1135</v>
      </c>
      <c r="L145" s="102">
        <v>145</v>
      </c>
      <c r="M145" s="102">
        <v>130</v>
      </c>
      <c r="N145" s="102">
        <v>10</v>
      </c>
      <c r="Q145" s="102">
        <v>1106</v>
      </c>
    </row>
    <row r="146" spans="1:17" x14ac:dyDescent="0.25">
      <c r="A146" s="101">
        <v>5350105</v>
      </c>
      <c r="B146" s="102">
        <v>4509</v>
      </c>
      <c r="C146" s="102">
        <v>4537</v>
      </c>
      <c r="D146" s="102">
        <v>1917</v>
      </c>
      <c r="E146" s="102">
        <v>1790</v>
      </c>
      <c r="F146" s="103">
        <v>8133.1</v>
      </c>
      <c r="G146" s="104">
        <v>0.55000000000000004</v>
      </c>
      <c r="H146" s="102">
        <v>2275</v>
      </c>
      <c r="I146" s="102">
        <v>795</v>
      </c>
      <c r="J146" s="102">
        <v>55</v>
      </c>
      <c r="K146" s="102">
        <v>1025</v>
      </c>
      <c r="L146" s="102">
        <v>190</v>
      </c>
      <c r="M146" s="102">
        <v>200</v>
      </c>
      <c r="N146" s="102">
        <v>10</v>
      </c>
      <c r="Q146" s="102">
        <v>1990</v>
      </c>
    </row>
    <row r="147" spans="1:17" x14ac:dyDescent="0.25">
      <c r="A147" s="101">
        <v>5350106</v>
      </c>
      <c r="B147" s="102">
        <v>3773</v>
      </c>
      <c r="C147" s="102">
        <v>3880</v>
      </c>
      <c r="D147" s="102">
        <v>1427</v>
      </c>
      <c r="E147" s="102">
        <v>1343</v>
      </c>
      <c r="F147" s="103">
        <v>2752.4</v>
      </c>
      <c r="G147" s="104">
        <v>1.37</v>
      </c>
      <c r="H147" s="102">
        <v>1975</v>
      </c>
      <c r="I147" s="102">
        <v>825</v>
      </c>
      <c r="J147" s="102">
        <v>145</v>
      </c>
      <c r="K147" s="102">
        <v>845</v>
      </c>
      <c r="L147" s="102">
        <v>125</v>
      </c>
      <c r="M147" s="102">
        <v>35</v>
      </c>
      <c r="N147" s="102">
        <v>10</v>
      </c>
      <c r="Q147" s="102">
        <v>2310</v>
      </c>
    </row>
    <row r="148" spans="1:17" x14ac:dyDescent="0.25">
      <c r="A148" s="101">
        <v>5350107</v>
      </c>
      <c r="B148" s="102">
        <v>5085</v>
      </c>
      <c r="C148" s="102">
        <v>5873</v>
      </c>
      <c r="D148" s="102">
        <v>1880</v>
      </c>
      <c r="E148" s="102">
        <v>1751</v>
      </c>
      <c r="F148" s="103">
        <v>7074.3</v>
      </c>
      <c r="G148" s="104">
        <v>0.72</v>
      </c>
      <c r="H148" s="102">
        <v>2485</v>
      </c>
      <c r="I148" s="102">
        <v>1030</v>
      </c>
      <c r="J148" s="102">
        <v>215</v>
      </c>
      <c r="K148" s="102">
        <v>1040</v>
      </c>
      <c r="L148" s="102">
        <v>95</v>
      </c>
      <c r="M148" s="102">
        <v>70</v>
      </c>
      <c r="N148" s="102">
        <v>35</v>
      </c>
      <c r="Q148" s="102">
        <v>654</v>
      </c>
    </row>
    <row r="149" spans="1:17" x14ac:dyDescent="0.25">
      <c r="A149" s="101">
        <v>5350108</v>
      </c>
      <c r="B149" s="102">
        <v>6013</v>
      </c>
      <c r="C149" s="102">
        <v>6137</v>
      </c>
      <c r="D149" s="102">
        <v>2679</v>
      </c>
      <c r="E149" s="102">
        <v>2475</v>
      </c>
      <c r="F149" s="103">
        <v>8168.7</v>
      </c>
      <c r="G149" s="104">
        <v>0.74</v>
      </c>
      <c r="H149" s="102">
        <v>2700</v>
      </c>
      <c r="I149" s="102">
        <v>1040</v>
      </c>
      <c r="J149" s="102">
        <v>200</v>
      </c>
      <c r="K149" s="102">
        <v>1160</v>
      </c>
      <c r="L149" s="102">
        <v>130</v>
      </c>
      <c r="M149" s="102">
        <v>135</v>
      </c>
      <c r="N149" s="102">
        <v>35</v>
      </c>
      <c r="Q149" s="102">
        <v>1448</v>
      </c>
    </row>
    <row r="150" spans="1:17" x14ac:dyDescent="0.25">
      <c r="A150" s="101">
        <v>5350109</v>
      </c>
      <c r="B150" s="102">
        <v>5496</v>
      </c>
      <c r="C150" s="102">
        <v>4953</v>
      </c>
      <c r="D150" s="102">
        <v>2299</v>
      </c>
      <c r="E150" s="102">
        <v>2203</v>
      </c>
      <c r="F150" s="103">
        <v>8778.2000000000007</v>
      </c>
      <c r="G150" s="104">
        <v>0.63</v>
      </c>
      <c r="H150" s="102">
        <v>3080</v>
      </c>
      <c r="I150" s="102">
        <v>1185</v>
      </c>
      <c r="J150" s="102">
        <v>180</v>
      </c>
      <c r="K150" s="102">
        <v>1410</v>
      </c>
      <c r="L150" s="102">
        <v>110</v>
      </c>
      <c r="M150" s="102">
        <v>170</v>
      </c>
      <c r="N150" s="102">
        <v>20</v>
      </c>
      <c r="Q150" s="102">
        <v>3443</v>
      </c>
    </row>
    <row r="151" spans="1:17" x14ac:dyDescent="0.25">
      <c r="A151" s="101">
        <v>5350110</v>
      </c>
      <c r="B151" s="102">
        <v>3577</v>
      </c>
      <c r="C151" s="102">
        <v>3393</v>
      </c>
      <c r="D151" s="102">
        <v>1557</v>
      </c>
      <c r="E151" s="102">
        <v>1434</v>
      </c>
      <c r="F151" s="103">
        <v>6556.1</v>
      </c>
      <c r="G151" s="104">
        <v>0.55000000000000004</v>
      </c>
      <c r="H151" s="102">
        <v>1930</v>
      </c>
      <c r="I151" s="102">
        <v>860</v>
      </c>
      <c r="J151" s="102">
        <v>105</v>
      </c>
      <c r="K151" s="102">
        <v>755</v>
      </c>
      <c r="L151" s="102">
        <v>120</v>
      </c>
      <c r="M151" s="102">
        <v>60</v>
      </c>
      <c r="N151" s="102">
        <v>30</v>
      </c>
      <c r="Q151" s="102">
        <v>1467</v>
      </c>
    </row>
    <row r="152" spans="1:17" x14ac:dyDescent="0.25">
      <c r="A152" s="101">
        <v>5350111</v>
      </c>
      <c r="B152" s="102">
        <v>2507</v>
      </c>
      <c r="C152" s="102">
        <v>2623</v>
      </c>
      <c r="D152" s="102">
        <v>968</v>
      </c>
      <c r="E152" s="102">
        <v>902</v>
      </c>
      <c r="F152" s="103">
        <v>5499</v>
      </c>
      <c r="G152" s="104">
        <v>0.46</v>
      </c>
      <c r="H152" s="102">
        <v>1165</v>
      </c>
      <c r="I152" s="102">
        <v>535</v>
      </c>
      <c r="J152" s="102">
        <v>140</v>
      </c>
      <c r="K152" s="102">
        <v>420</v>
      </c>
      <c r="L152" s="102">
        <v>35</v>
      </c>
      <c r="M152" s="102">
        <v>25</v>
      </c>
      <c r="N152" s="102">
        <v>10</v>
      </c>
      <c r="Q152" s="102">
        <v>3278</v>
      </c>
    </row>
    <row r="153" spans="1:17" x14ac:dyDescent="0.25">
      <c r="A153" s="101">
        <v>5350112</v>
      </c>
      <c r="B153" s="102">
        <v>5295</v>
      </c>
      <c r="C153" s="102">
        <v>5031</v>
      </c>
      <c r="D153" s="102">
        <v>2181</v>
      </c>
      <c r="E153" s="102">
        <v>2035</v>
      </c>
      <c r="F153" s="103">
        <v>10556.2</v>
      </c>
      <c r="G153" s="104">
        <v>0.5</v>
      </c>
      <c r="H153" s="102">
        <v>2695</v>
      </c>
      <c r="I153" s="102">
        <v>1095</v>
      </c>
      <c r="J153" s="102">
        <v>180</v>
      </c>
      <c r="K153" s="102">
        <v>1140</v>
      </c>
      <c r="L153" s="102">
        <v>125</v>
      </c>
      <c r="M153" s="102">
        <v>140</v>
      </c>
      <c r="N153" s="102">
        <v>15</v>
      </c>
      <c r="Q153" s="102">
        <v>1543</v>
      </c>
    </row>
    <row r="154" spans="1:17" x14ac:dyDescent="0.25">
      <c r="A154" s="101">
        <v>5350113</v>
      </c>
      <c r="B154" s="102">
        <v>2754</v>
      </c>
      <c r="C154" s="102">
        <v>2696</v>
      </c>
      <c r="D154" s="102">
        <v>1197</v>
      </c>
      <c r="E154" s="102">
        <v>1118</v>
      </c>
      <c r="F154" s="103">
        <v>7203.8</v>
      </c>
      <c r="G154" s="104">
        <v>0.38</v>
      </c>
      <c r="H154" s="102">
        <v>1465</v>
      </c>
      <c r="I154" s="102">
        <v>490</v>
      </c>
      <c r="J154" s="102">
        <v>75</v>
      </c>
      <c r="K154" s="102">
        <v>705</v>
      </c>
      <c r="L154" s="102">
        <v>50</v>
      </c>
      <c r="M154" s="102">
        <v>130</v>
      </c>
      <c r="N154" s="102">
        <v>15</v>
      </c>
      <c r="Q154" s="102">
        <v>1693</v>
      </c>
    </row>
    <row r="155" spans="1:17" x14ac:dyDescent="0.25">
      <c r="A155" s="101">
        <v>5350114</v>
      </c>
      <c r="B155" s="102">
        <v>5349</v>
      </c>
      <c r="C155" s="102">
        <v>5318</v>
      </c>
      <c r="D155" s="102">
        <v>2471</v>
      </c>
      <c r="E155" s="102">
        <v>2369</v>
      </c>
      <c r="F155" s="103">
        <v>8561.1</v>
      </c>
      <c r="G155" s="104">
        <v>0.62</v>
      </c>
      <c r="H155" s="102">
        <v>2335</v>
      </c>
      <c r="I155" s="102">
        <v>780</v>
      </c>
      <c r="J155" s="102">
        <v>75</v>
      </c>
      <c r="K155" s="102">
        <v>1080</v>
      </c>
      <c r="L155" s="102">
        <v>175</v>
      </c>
      <c r="M155" s="102">
        <v>190</v>
      </c>
      <c r="N155" s="102">
        <v>30</v>
      </c>
      <c r="Q155" s="102">
        <v>2236</v>
      </c>
    </row>
    <row r="156" spans="1:17" x14ac:dyDescent="0.25">
      <c r="A156" s="101">
        <v>5350115</v>
      </c>
      <c r="B156" s="102">
        <v>4372</v>
      </c>
      <c r="C156" s="102">
        <v>4474</v>
      </c>
      <c r="D156" s="102">
        <v>1670</v>
      </c>
      <c r="E156" s="102">
        <v>1597</v>
      </c>
      <c r="F156" s="103">
        <v>11652.5</v>
      </c>
      <c r="G156" s="104">
        <v>0.38</v>
      </c>
      <c r="H156" s="102">
        <v>2035</v>
      </c>
      <c r="I156" s="102">
        <v>715</v>
      </c>
      <c r="J156" s="102">
        <v>75</v>
      </c>
      <c r="K156" s="102">
        <v>830</v>
      </c>
      <c r="L156" s="102">
        <v>160</v>
      </c>
      <c r="M156" s="102">
        <v>240</v>
      </c>
      <c r="N156" s="102">
        <v>15</v>
      </c>
      <c r="Q156" s="102">
        <v>4766</v>
      </c>
    </row>
    <row r="157" spans="1:17" x14ac:dyDescent="0.25">
      <c r="A157" s="101">
        <v>5350116</v>
      </c>
      <c r="B157" s="102">
        <v>4628</v>
      </c>
      <c r="C157" s="102">
        <v>4194</v>
      </c>
      <c r="D157" s="102">
        <v>2044</v>
      </c>
      <c r="E157" s="102">
        <v>1921</v>
      </c>
      <c r="F157" s="103">
        <v>6827</v>
      </c>
      <c r="G157" s="104">
        <v>0.68</v>
      </c>
      <c r="H157" s="102">
        <v>2225</v>
      </c>
      <c r="I157" s="102">
        <v>695</v>
      </c>
      <c r="J157" s="102">
        <v>45</v>
      </c>
      <c r="K157" s="102">
        <v>1095</v>
      </c>
      <c r="L157" s="102">
        <v>190</v>
      </c>
      <c r="M157" s="102">
        <v>180</v>
      </c>
      <c r="N157" s="102">
        <v>10</v>
      </c>
      <c r="Q157" s="102">
        <v>2927</v>
      </c>
    </row>
    <row r="158" spans="1:17" x14ac:dyDescent="0.25">
      <c r="A158" s="101">
        <v>5350117</v>
      </c>
      <c r="B158" s="102">
        <v>2211</v>
      </c>
      <c r="C158" s="102">
        <v>2101</v>
      </c>
      <c r="D158" s="102">
        <v>1165</v>
      </c>
      <c r="E158" s="102">
        <v>1106</v>
      </c>
      <c r="F158" s="103">
        <v>5653.3</v>
      </c>
      <c r="G158" s="104">
        <v>0.39</v>
      </c>
      <c r="H158" s="102">
        <v>1050</v>
      </c>
      <c r="I158" s="102">
        <v>365</v>
      </c>
      <c r="J158" s="102">
        <v>40</v>
      </c>
      <c r="K158" s="102">
        <v>390</v>
      </c>
      <c r="L158" s="102">
        <v>180</v>
      </c>
      <c r="M158" s="102">
        <v>70</v>
      </c>
      <c r="N158" s="102">
        <v>10</v>
      </c>
      <c r="Q158" s="102">
        <v>304</v>
      </c>
    </row>
    <row r="159" spans="1:17" x14ac:dyDescent="0.25">
      <c r="A159" s="101">
        <v>5350118</v>
      </c>
      <c r="B159" s="102">
        <v>4127</v>
      </c>
      <c r="C159" s="102">
        <v>3900</v>
      </c>
      <c r="D159" s="102">
        <v>2183</v>
      </c>
      <c r="E159" s="102">
        <v>1990</v>
      </c>
      <c r="F159" s="103">
        <v>5948.4</v>
      </c>
      <c r="G159" s="104">
        <v>0.69</v>
      </c>
      <c r="H159" s="102">
        <v>1885</v>
      </c>
      <c r="I159" s="102">
        <v>740</v>
      </c>
      <c r="J159" s="102">
        <v>35</v>
      </c>
      <c r="K159" s="102">
        <v>770</v>
      </c>
      <c r="L159" s="102">
        <v>185</v>
      </c>
      <c r="M159" s="102">
        <v>100</v>
      </c>
      <c r="N159" s="102">
        <v>45</v>
      </c>
      <c r="Q159" s="102">
        <v>2523</v>
      </c>
    </row>
    <row r="160" spans="1:17" x14ac:dyDescent="0.25">
      <c r="A160" s="101">
        <v>5350119</v>
      </c>
      <c r="B160" s="102">
        <v>4630</v>
      </c>
      <c r="C160" s="102">
        <v>4486</v>
      </c>
      <c r="D160" s="102">
        <v>2485</v>
      </c>
      <c r="E160" s="102">
        <v>2310</v>
      </c>
      <c r="F160" s="103">
        <v>5436.8</v>
      </c>
      <c r="G160" s="104">
        <v>0.85</v>
      </c>
      <c r="H160" s="102">
        <v>2155</v>
      </c>
      <c r="I160" s="102">
        <v>935</v>
      </c>
      <c r="J160" s="102">
        <v>55</v>
      </c>
      <c r="K160" s="102">
        <v>810</v>
      </c>
      <c r="L160" s="102">
        <v>265</v>
      </c>
      <c r="M160" s="102">
        <v>45</v>
      </c>
      <c r="N160" s="102">
        <v>45</v>
      </c>
      <c r="Q160" s="102">
        <v>2622</v>
      </c>
    </row>
    <row r="161" spans="1:17" x14ac:dyDescent="0.25">
      <c r="A161" s="101">
        <v>5350120</v>
      </c>
      <c r="B161" s="102">
        <v>1381</v>
      </c>
      <c r="C161" s="102">
        <v>1360</v>
      </c>
      <c r="D161" s="102">
        <v>697</v>
      </c>
      <c r="E161" s="102">
        <v>654</v>
      </c>
      <c r="F161" s="103">
        <v>5367.3</v>
      </c>
      <c r="G161" s="104">
        <v>0.26</v>
      </c>
      <c r="H161" s="102">
        <v>630</v>
      </c>
      <c r="I161" s="102">
        <v>215</v>
      </c>
      <c r="J161" s="102">
        <v>20</v>
      </c>
      <c r="K161" s="102">
        <v>245</v>
      </c>
      <c r="L161" s="102">
        <v>115</v>
      </c>
      <c r="M161" s="102">
        <v>30</v>
      </c>
      <c r="N161" s="102">
        <v>0</v>
      </c>
      <c r="Q161" s="102">
        <v>1279</v>
      </c>
    </row>
    <row r="162" spans="1:17" x14ac:dyDescent="0.25">
      <c r="A162" s="101">
        <v>5350121</v>
      </c>
      <c r="B162" s="102">
        <v>2659</v>
      </c>
      <c r="C162" s="102">
        <v>2210</v>
      </c>
      <c r="D162" s="102">
        <v>1629</v>
      </c>
      <c r="E162" s="102">
        <v>1448</v>
      </c>
      <c r="F162" s="103">
        <v>8946.7999999999993</v>
      </c>
      <c r="G162" s="104">
        <v>0.3</v>
      </c>
      <c r="H162" s="102">
        <v>1170</v>
      </c>
      <c r="I162" s="102">
        <v>410</v>
      </c>
      <c r="J162" s="102">
        <v>45</v>
      </c>
      <c r="K162" s="102">
        <v>575</v>
      </c>
      <c r="L162" s="102">
        <v>110</v>
      </c>
      <c r="M162" s="102">
        <v>10</v>
      </c>
      <c r="N162" s="102">
        <v>15</v>
      </c>
      <c r="Q162" s="102">
        <v>2360</v>
      </c>
    </row>
    <row r="163" spans="1:17" x14ac:dyDescent="0.25">
      <c r="A163" s="101">
        <v>5350122</v>
      </c>
      <c r="B163" s="102">
        <v>6220</v>
      </c>
      <c r="C163" s="102">
        <v>5931</v>
      </c>
      <c r="D163" s="102">
        <v>3655</v>
      </c>
      <c r="E163" s="102">
        <v>3443</v>
      </c>
      <c r="F163" s="103">
        <v>11654.5</v>
      </c>
      <c r="G163" s="104">
        <v>0.53</v>
      </c>
      <c r="H163" s="102">
        <v>3090</v>
      </c>
      <c r="I163" s="102">
        <v>1070</v>
      </c>
      <c r="J163" s="102">
        <v>75</v>
      </c>
      <c r="K163" s="102">
        <v>1450</v>
      </c>
      <c r="L163" s="102">
        <v>350</v>
      </c>
      <c r="M163" s="102">
        <v>90</v>
      </c>
      <c r="N163" s="102">
        <v>65</v>
      </c>
      <c r="Q163" s="102">
        <v>2038</v>
      </c>
    </row>
    <row r="164" spans="1:17" x14ac:dyDescent="0.25">
      <c r="A164" s="101">
        <v>5350123</v>
      </c>
      <c r="B164" s="102">
        <v>2268</v>
      </c>
      <c r="C164" s="102">
        <v>2151</v>
      </c>
      <c r="D164" s="102">
        <v>1494</v>
      </c>
      <c r="E164" s="102">
        <v>1467</v>
      </c>
      <c r="F164" s="103">
        <v>30240</v>
      </c>
      <c r="G164" s="104">
        <v>0.08</v>
      </c>
      <c r="H164" s="102">
        <v>1455</v>
      </c>
      <c r="I164" s="102">
        <v>355</v>
      </c>
      <c r="J164" s="102">
        <v>15</v>
      </c>
      <c r="K164" s="102">
        <v>900</v>
      </c>
      <c r="L164" s="102">
        <v>140</v>
      </c>
      <c r="M164" s="102">
        <v>25</v>
      </c>
      <c r="N164" s="102">
        <v>15</v>
      </c>
      <c r="Q164" s="102">
        <v>3408</v>
      </c>
    </row>
    <row r="165" spans="1:17" x14ac:dyDescent="0.25">
      <c r="A165" s="101">
        <v>5350124</v>
      </c>
      <c r="B165" s="102">
        <v>5416</v>
      </c>
      <c r="C165" s="102">
        <v>5354</v>
      </c>
      <c r="D165" s="102">
        <v>3470</v>
      </c>
      <c r="E165" s="102">
        <v>3278</v>
      </c>
      <c r="F165" s="103">
        <v>9725.2999999999993</v>
      </c>
      <c r="G165" s="104">
        <v>0.56000000000000005</v>
      </c>
      <c r="H165" s="102">
        <v>2505</v>
      </c>
      <c r="I165" s="102">
        <v>610</v>
      </c>
      <c r="J165" s="102">
        <v>60</v>
      </c>
      <c r="K165" s="102">
        <v>1385</v>
      </c>
      <c r="L165" s="102">
        <v>325</v>
      </c>
      <c r="M165" s="102">
        <v>75</v>
      </c>
      <c r="N165" s="102">
        <v>45</v>
      </c>
      <c r="Q165" s="102">
        <v>1033</v>
      </c>
    </row>
    <row r="166" spans="1:17" x14ac:dyDescent="0.25">
      <c r="A166" s="101">
        <v>5350125</v>
      </c>
      <c r="B166" s="102">
        <v>4442</v>
      </c>
      <c r="C166" s="102">
        <v>4508</v>
      </c>
      <c r="D166" s="102">
        <v>1618</v>
      </c>
      <c r="E166" s="102">
        <v>1543</v>
      </c>
      <c r="F166" s="103">
        <v>3965.7</v>
      </c>
      <c r="G166" s="104">
        <v>1.1200000000000001</v>
      </c>
      <c r="H166" s="102">
        <v>1920</v>
      </c>
      <c r="I166" s="102">
        <v>1020</v>
      </c>
      <c r="J166" s="102">
        <v>110</v>
      </c>
      <c r="K166" s="102">
        <v>525</v>
      </c>
      <c r="L166" s="102">
        <v>140</v>
      </c>
      <c r="M166" s="102">
        <v>50</v>
      </c>
      <c r="N166" s="102">
        <v>70</v>
      </c>
      <c r="Q166" s="102">
        <v>3054</v>
      </c>
    </row>
    <row r="167" spans="1:17" x14ac:dyDescent="0.25">
      <c r="A167" s="101">
        <v>5350126</v>
      </c>
      <c r="B167" s="102">
        <v>4248</v>
      </c>
      <c r="C167" s="102">
        <v>4106</v>
      </c>
      <c r="D167" s="102">
        <v>1746</v>
      </c>
      <c r="E167" s="102">
        <v>1693</v>
      </c>
      <c r="F167" s="103">
        <v>2931.3</v>
      </c>
      <c r="G167" s="104">
        <v>1.45</v>
      </c>
      <c r="H167" s="102">
        <v>1840</v>
      </c>
      <c r="I167" s="102">
        <v>940</v>
      </c>
      <c r="J167" s="102">
        <v>95</v>
      </c>
      <c r="K167" s="102">
        <v>610</v>
      </c>
      <c r="L167" s="102">
        <v>115</v>
      </c>
      <c r="M167" s="102">
        <v>60</v>
      </c>
      <c r="N167" s="102">
        <v>25</v>
      </c>
      <c r="Q167" s="102">
        <v>3779</v>
      </c>
    </row>
    <row r="168" spans="1:17" x14ac:dyDescent="0.25">
      <c r="A168" s="101">
        <v>5350127</v>
      </c>
      <c r="B168" s="102">
        <v>5450</v>
      </c>
      <c r="C168" s="102">
        <v>5367</v>
      </c>
      <c r="D168" s="102">
        <v>2325</v>
      </c>
      <c r="E168" s="102">
        <v>2236</v>
      </c>
      <c r="F168" s="103">
        <v>7358.9</v>
      </c>
      <c r="G168" s="104">
        <v>0.74</v>
      </c>
      <c r="H168" s="102">
        <v>2505</v>
      </c>
      <c r="I168" s="102">
        <v>1180</v>
      </c>
      <c r="J168" s="102">
        <v>95</v>
      </c>
      <c r="K168" s="102">
        <v>885</v>
      </c>
      <c r="L168" s="102">
        <v>240</v>
      </c>
      <c r="M168" s="102">
        <v>65</v>
      </c>
      <c r="N168" s="102">
        <v>35</v>
      </c>
      <c r="Q168" s="102">
        <v>3198</v>
      </c>
    </row>
    <row r="169" spans="1:17" x14ac:dyDescent="0.25">
      <c r="A169" s="101">
        <v>5350128.0199999996</v>
      </c>
      <c r="B169" s="102">
        <v>8705</v>
      </c>
      <c r="C169" s="102">
        <v>8345</v>
      </c>
      <c r="D169" s="102">
        <v>5052</v>
      </c>
      <c r="E169" s="102">
        <v>4766</v>
      </c>
      <c r="F169" s="103">
        <v>16779.099999999999</v>
      </c>
      <c r="G169" s="104">
        <v>0.52</v>
      </c>
      <c r="H169" s="102">
        <v>4775</v>
      </c>
      <c r="I169" s="102">
        <v>1385</v>
      </c>
      <c r="J169" s="102">
        <v>95</v>
      </c>
      <c r="K169" s="102">
        <v>2685</v>
      </c>
      <c r="L169" s="102">
        <v>490</v>
      </c>
      <c r="M169" s="102">
        <v>70</v>
      </c>
      <c r="N169" s="102">
        <v>50</v>
      </c>
      <c r="Q169" s="102">
        <v>3509</v>
      </c>
    </row>
    <row r="170" spans="1:17" x14ac:dyDescent="0.25">
      <c r="A170" s="101"/>
      <c r="B170" s="102"/>
      <c r="C170" s="102"/>
      <c r="D170" s="102"/>
      <c r="E170" s="102"/>
      <c r="F170" s="103"/>
      <c r="G170" s="104"/>
      <c r="H170" s="102"/>
      <c r="I170" s="102"/>
      <c r="J170" s="102"/>
      <c r="K170" s="102"/>
      <c r="L170" s="102"/>
      <c r="M170" s="102"/>
      <c r="N170" s="102"/>
      <c r="Q170" s="102">
        <v>1181</v>
      </c>
    </row>
    <row r="171" spans="1:17" x14ac:dyDescent="0.25">
      <c r="A171" s="101">
        <v>5350128.04</v>
      </c>
      <c r="B171" s="102">
        <v>4698</v>
      </c>
      <c r="C171" s="102">
        <v>4202</v>
      </c>
      <c r="D171" s="102">
        <v>2994</v>
      </c>
      <c r="E171" s="102">
        <v>2927</v>
      </c>
      <c r="F171" s="103">
        <v>29000</v>
      </c>
      <c r="G171" s="104">
        <v>0.16</v>
      </c>
      <c r="H171" s="102">
        <v>2590</v>
      </c>
      <c r="I171" s="102">
        <v>840</v>
      </c>
      <c r="J171" s="102">
        <v>60</v>
      </c>
      <c r="K171" s="102">
        <v>1365</v>
      </c>
      <c r="L171" s="102">
        <v>285</v>
      </c>
      <c r="M171" s="102">
        <v>30</v>
      </c>
      <c r="N171" s="102">
        <v>10</v>
      </c>
      <c r="Q171" s="102">
        <v>1824</v>
      </c>
    </row>
    <row r="172" spans="1:17" x14ac:dyDescent="0.25">
      <c r="A172" s="101">
        <v>5350128.05</v>
      </c>
      <c r="B172" s="102">
        <v>945</v>
      </c>
      <c r="C172" s="102">
        <v>953</v>
      </c>
      <c r="D172" s="102">
        <v>366</v>
      </c>
      <c r="E172" s="102">
        <v>304</v>
      </c>
      <c r="F172" s="103">
        <v>5203.7</v>
      </c>
      <c r="G172" s="104">
        <v>0.18</v>
      </c>
      <c r="H172" s="102">
        <v>390</v>
      </c>
      <c r="I172" s="102">
        <v>110</v>
      </c>
      <c r="J172" s="102">
        <v>10</v>
      </c>
      <c r="K172" s="102">
        <v>190</v>
      </c>
      <c r="L172" s="102">
        <v>70</v>
      </c>
      <c r="M172" s="102">
        <v>20</v>
      </c>
      <c r="N172" s="102">
        <v>0</v>
      </c>
      <c r="Q172" s="102">
        <v>920</v>
      </c>
    </row>
    <row r="173" spans="1:17" x14ac:dyDescent="0.25">
      <c r="A173" s="101">
        <v>5350128.0599999996</v>
      </c>
      <c r="B173" s="102">
        <v>4199</v>
      </c>
      <c r="C173" s="102">
        <v>4025</v>
      </c>
      <c r="D173" s="102">
        <v>2601</v>
      </c>
      <c r="E173" s="102">
        <v>2523</v>
      </c>
      <c r="F173" s="103">
        <v>48882.400000000001</v>
      </c>
      <c r="G173" s="104">
        <v>0.09</v>
      </c>
      <c r="H173" s="102">
        <v>2530</v>
      </c>
      <c r="I173" s="102">
        <v>515</v>
      </c>
      <c r="J173" s="102">
        <v>20</v>
      </c>
      <c r="K173" s="102">
        <v>1725</v>
      </c>
      <c r="L173" s="102">
        <v>205</v>
      </c>
      <c r="M173" s="102">
        <v>45</v>
      </c>
      <c r="N173" s="102">
        <v>15</v>
      </c>
      <c r="Q173" s="102">
        <v>791</v>
      </c>
    </row>
    <row r="174" spans="1:17" x14ac:dyDescent="0.25">
      <c r="A174" s="101">
        <v>5350129</v>
      </c>
      <c r="B174" s="102">
        <v>5770</v>
      </c>
      <c r="C174" s="102">
        <v>4948</v>
      </c>
      <c r="D174" s="102">
        <v>2787</v>
      </c>
      <c r="E174" s="102">
        <v>2622</v>
      </c>
      <c r="F174" s="103">
        <v>6221.7</v>
      </c>
      <c r="G174" s="104">
        <v>0.93</v>
      </c>
      <c r="H174" s="102">
        <v>2875</v>
      </c>
      <c r="I174" s="102">
        <v>975</v>
      </c>
      <c r="J174" s="102">
        <v>85</v>
      </c>
      <c r="K174" s="102">
        <v>1420</v>
      </c>
      <c r="L174" s="102">
        <v>290</v>
      </c>
      <c r="M174" s="102">
        <v>75</v>
      </c>
      <c r="N174" s="102">
        <v>30</v>
      </c>
      <c r="Q174" s="102">
        <v>1620</v>
      </c>
    </row>
    <row r="175" spans="1:17" x14ac:dyDescent="0.25">
      <c r="A175" s="101">
        <v>5350130</v>
      </c>
      <c r="B175" s="102">
        <v>3543</v>
      </c>
      <c r="C175" s="102">
        <v>3720</v>
      </c>
      <c r="D175" s="102">
        <v>1365</v>
      </c>
      <c r="E175" s="102">
        <v>1279</v>
      </c>
      <c r="F175" s="103">
        <v>2769.5</v>
      </c>
      <c r="G175" s="104">
        <v>1.28</v>
      </c>
      <c r="H175" s="102">
        <v>1440</v>
      </c>
      <c r="I175" s="102">
        <v>885</v>
      </c>
      <c r="J175" s="102">
        <v>40</v>
      </c>
      <c r="K175" s="102">
        <v>365</v>
      </c>
      <c r="L175" s="102">
        <v>95</v>
      </c>
      <c r="M175" s="102">
        <v>35</v>
      </c>
      <c r="N175" s="102">
        <v>20</v>
      </c>
      <c r="Q175" s="102">
        <v>1561</v>
      </c>
    </row>
    <row r="176" spans="1:17" x14ac:dyDescent="0.25">
      <c r="A176" s="101">
        <v>5350131</v>
      </c>
      <c r="B176" s="102">
        <v>5310</v>
      </c>
      <c r="C176" s="102">
        <v>5405</v>
      </c>
      <c r="D176" s="102">
        <v>2505</v>
      </c>
      <c r="E176" s="102">
        <v>2360</v>
      </c>
      <c r="F176" s="103">
        <v>5083.3</v>
      </c>
      <c r="G176" s="104">
        <v>1.04</v>
      </c>
      <c r="H176" s="102">
        <v>2400</v>
      </c>
      <c r="I176" s="102">
        <v>1225</v>
      </c>
      <c r="J176" s="102">
        <v>40</v>
      </c>
      <c r="K176" s="102">
        <v>875</v>
      </c>
      <c r="L176" s="102">
        <v>130</v>
      </c>
      <c r="M176" s="102">
        <v>85</v>
      </c>
      <c r="N176" s="102">
        <v>45</v>
      </c>
      <c r="Q176" s="102">
        <v>2237</v>
      </c>
    </row>
    <row r="177" spans="1:17" x14ac:dyDescent="0.25">
      <c r="A177" s="101">
        <v>5350132</v>
      </c>
      <c r="B177" s="102">
        <v>5467</v>
      </c>
      <c r="C177" s="102">
        <v>5473</v>
      </c>
      <c r="D177" s="102">
        <v>2155</v>
      </c>
      <c r="E177" s="102">
        <v>2038</v>
      </c>
      <c r="F177" s="103">
        <v>5912.8</v>
      </c>
      <c r="G177" s="104">
        <v>0.92</v>
      </c>
      <c r="H177" s="102">
        <v>2660</v>
      </c>
      <c r="I177" s="102">
        <v>1380</v>
      </c>
      <c r="J177" s="102">
        <v>85</v>
      </c>
      <c r="K177" s="102">
        <v>985</v>
      </c>
      <c r="L177" s="102">
        <v>115</v>
      </c>
      <c r="M177" s="102">
        <v>45</v>
      </c>
      <c r="N177" s="102">
        <v>45</v>
      </c>
      <c r="Q177" s="102">
        <v>1586</v>
      </c>
    </row>
    <row r="178" spans="1:17" x14ac:dyDescent="0.25">
      <c r="A178" s="101">
        <v>5350133</v>
      </c>
      <c r="B178" s="102">
        <v>7339</v>
      </c>
      <c r="C178" s="102">
        <v>7001</v>
      </c>
      <c r="D178" s="102">
        <v>3629</v>
      </c>
      <c r="E178" s="102">
        <v>3408</v>
      </c>
      <c r="F178" s="103">
        <v>10998.1</v>
      </c>
      <c r="G178" s="104">
        <v>0.67</v>
      </c>
      <c r="H178" s="102">
        <v>3630</v>
      </c>
      <c r="I178" s="102">
        <v>1530</v>
      </c>
      <c r="J178" s="102">
        <v>100</v>
      </c>
      <c r="K178" s="102">
        <v>1735</v>
      </c>
      <c r="L178" s="102">
        <v>165</v>
      </c>
      <c r="M178" s="102">
        <v>50</v>
      </c>
      <c r="N178" s="102">
        <v>45</v>
      </c>
      <c r="Q178" s="102">
        <v>1535</v>
      </c>
    </row>
    <row r="179" spans="1:17" x14ac:dyDescent="0.25">
      <c r="A179" s="101">
        <v>5350134</v>
      </c>
      <c r="B179" s="102">
        <v>2959</v>
      </c>
      <c r="C179" s="102">
        <v>2788</v>
      </c>
      <c r="D179" s="102">
        <v>1076</v>
      </c>
      <c r="E179" s="102">
        <v>1033</v>
      </c>
      <c r="F179" s="103">
        <v>7092.5</v>
      </c>
      <c r="G179" s="104">
        <v>0.42</v>
      </c>
      <c r="H179" s="102">
        <v>1405</v>
      </c>
      <c r="I179" s="102">
        <v>745</v>
      </c>
      <c r="J179" s="102">
        <v>95</v>
      </c>
      <c r="K179" s="102">
        <v>430</v>
      </c>
      <c r="L179" s="102">
        <v>75</v>
      </c>
      <c r="M179" s="102">
        <v>45</v>
      </c>
      <c r="N179" s="102">
        <v>15</v>
      </c>
      <c r="Q179" s="102">
        <v>1764</v>
      </c>
    </row>
    <row r="180" spans="1:17" x14ac:dyDescent="0.25">
      <c r="A180" s="101">
        <v>5350135</v>
      </c>
      <c r="B180" s="102">
        <v>6047</v>
      </c>
      <c r="C180" s="102">
        <v>5630</v>
      </c>
      <c r="D180" s="102">
        <v>3316</v>
      </c>
      <c r="E180" s="102">
        <v>3054</v>
      </c>
      <c r="F180" s="103">
        <v>8442</v>
      </c>
      <c r="G180" s="104">
        <v>0.72</v>
      </c>
      <c r="H180" s="102">
        <v>3060</v>
      </c>
      <c r="I180" s="102">
        <v>995</v>
      </c>
      <c r="J180" s="102">
        <v>70</v>
      </c>
      <c r="K180" s="102">
        <v>1515</v>
      </c>
      <c r="L180" s="102">
        <v>345</v>
      </c>
      <c r="M180" s="102">
        <v>70</v>
      </c>
      <c r="N180" s="102">
        <v>60</v>
      </c>
      <c r="Q180" s="102">
        <v>1685</v>
      </c>
    </row>
    <row r="181" spans="1:17" x14ac:dyDescent="0.25">
      <c r="A181" s="101">
        <v>5350136.01</v>
      </c>
      <c r="B181" s="102">
        <v>6128</v>
      </c>
      <c r="C181" s="102">
        <v>6073</v>
      </c>
      <c r="D181" s="102">
        <v>4023</v>
      </c>
      <c r="E181" s="102">
        <v>3779</v>
      </c>
      <c r="F181" s="103">
        <v>31916.7</v>
      </c>
      <c r="G181" s="104">
        <v>0.19</v>
      </c>
      <c r="H181" s="102">
        <v>3640</v>
      </c>
      <c r="I181" s="102">
        <v>1060</v>
      </c>
      <c r="J181" s="102">
        <v>95</v>
      </c>
      <c r="K181" s="102">
        <v>1965</v>
      </c>
      <c r="L181" s="102">
        <v>455</v>
      </c>
      <c r="M181" s="102">
        <v>50</v>
      </c>
      <c r="N181" s="102">
        <v>10</v>
      </c>
      <c r="Q181" s="102">
        <v>2818</v>
      </c>
    </row>
    <row r="182" spans="1:17" x14ac:dyDescent="0.25">
      <c r="A182" s="101">
        <v>5350136.0199999996</v>
      </c>
      <c r="B182" s="102">
        <v>4983</v>
      </c>
      <c r="C182" s="102">
        <v>4995</v>
      </c>
      <c r="D182" s="102">
        <v>3459</v>
      </c>
      <c r="E182" s="102">
        <v>3198</v>
      </c>
      <c r="F182" s="103">
        <v>23706</v>
      </c>
      <c r="G182" s="104">
        <v>0.21</v>
      </c>
      <c r="H182" s="102">
        <v>2820</v>
      </c>
      <c r="I182" s="102">
        <v>835</v>
      </c>
      <c r="J182" s="102">
        <v>90</v>
      </c>
      <c r="K182" s="102">
        <v>1505</v>
      </c>
      <c r="L182" s="102">
        <v>335</v>
      </c>
      <c r="M182" s="102">
        <v>35</v>
      </c>
      <c r="N182" s="102">
        <v>15</v>
      </c>
      <c r="Q182" s="102">
        <v>1206</v>
      </c>
    </row>
    <row r="183" spans="1:17" x14ac:dyDescent="0.25">
      <c r="A183" s="101">
        <v>5350137</v>
      </c>
      <c r="B183" s="102">
        <v>7077</v>
      </c>
      <c r="C183" s="102">
        <v>6509</v>
      </c>
      <c r="D183" s="102">
        <v>3644</v>
      </c>
      <c r="E183" s="102">
        <v>3509</v>
      </c>
      <c r="F183" s="103">
        <v>7740.3</v>
      </c>
      <c r="G183" s="104">
        <v>0.91</v>
      </c>
      <c r="H183" s="102">
        <v>3420</v>
      </c>
      <c r="I183" s="102">
        <v>1470</v>
      </c>
      <c r="J183" s="102">
        <v>120</v>
      </c>
      <c r="K183" s="102">
        <v>1395</v>
      </c>
      <c r="L183" s="102">
        <v>320</v>
      </c>
      <c r="M183" s="102">
        <v>90</v>
      </c>
      <c r="N183" s="102">
        <v>25</v>
      </c>
      <c r="Q183" s="102">
        <v>2273</v>
      </c>
    </row>
    <row r="184" spans="1:17" x14ac:dyDescent="0.25">
      <c r="A184" s="101">
        <v>5350138</v>
      </c>
      <c r="B184" s="102">
        <v>3103</v>
      </c>
      <c r="C184" s="102">
        <v>3132</v>
      </c>
      <c r="D184" s="102">
        <v>1250</v>
      </c>
      <c r="E184" s="102">
        <v>1181</v>
      </c>
      <c r="F184" s="103">
        <v>3214.2</v>
      </c>
      <c r="G184" s="104">
        <v>0.97</v>
      </c>
      <c r="H184" s="102">
        <v>1205</v>
      </c>
      <c r="I184" s="102">
        <v>630</v>
      </c>
      <c r="J184" s="102">
        <v>50</v>
      </c>
      <c r="K184" s="102">
        <v>375</v>
      </c>
      <c r="L184" s="102">
        <v>95</v>
      </c>
      <c r="M184" s="102">
        <v>15</v>
      </c>
      <c r="N184" s="102">
        <v>45</v>
      </c>
      <c r="Q184" s="102">
        <v>1073</v>
      </c>
    </row>
    <row r="185" spans="1:17" x14ac:dyDescent="0.25">
      <c r="A185" s="101"/>
      <c r="B185" s="102"/>
      <c r="C185" s="102"/>
      <c r="D185" s="102"/>
      <c r="E185" s="102"/>
      <c r="F185" s="103"/>
      <c r="G185" s="104"/>
      <c r="H185" s="102"/>
      <c r="I185" s="102"/>
      <c r="J185" s="102"/>
      <c r="K185" s="102"/>
      <c r="L185" s="102"/>
      <c r="M185" s="102"/>
      <c r="N185" s="102"/>
      <c r="Q185" s="102">
        <v>1016</v>
      </c>
    </row>
    <row r="186" spans="1:17" x14ac:dyDescent="0.25">
      <c r="A186" s="101">
        <v>5350139.01</v>
      </c>
      <c r="B186" s="102">
        <v>4167</v>
      </c>
      <c r="C186" s="102">
        <v>4145</v>
      </c>
      <c r="D186" s="102">
        <v>1904</v>
      </c>
      <c r="E186" s="102">
        <v>1824</v>
      </c>
      <c r="F186" s="103">
        <v>5385.8</v>
      </c>
      <c r="G186" s="104">
        <v>0.77</v>
      </c>
      <c r="H186" s="102">
        <v>1945</v>
      </c>
      <c r="I186" s="102">
        <v>840</v>
      </c>
      <c r="J186" s="102">
        <v>70</v>
      </c>
      <c r="K186" s="102">
        <v>845</v>
      </c>
      <c r="L186" s="102">
        <v>145</v>
      </c>
      <c r="M186" s="102">
        <v>30</v>
      </c>
      <c r="N186" s="102">
        <v>15</v>
      </c>
      <c r="Q186" s="102">
        <v>1250</v>
      </c>
    </row>
    <row r="187" spans="1:17" x14ac:dyDescent="0.25">
      <c r="A187" s="101">
        <v>5350139.0199999996</v>
      </c>
      <c r="B187" s="102">
        <v>2542</v>
      </c>
      <c r="C187" s="102">
        <v>2526</v>
      </c>
      <c r="D187" s="102">
        <v>961</v>
      </c>
      <c r="E187" s="102">
        <v>920</v>
      </c>
      <c r="F187" s="103">
        <v>4989.2</v>
      </c>
      <c r="G187" s="104">
        <v>0.51</v>
      </c>
      <c r="H187" s="102">
        <v>1120</v>
      </c>
      <c r="I187" s="102">
        <v>655</v>
      </c>
      <c r="J187" s="102">
        <v>50</v>
      </c>
      <c r="K187" s="102">
        <v>290</v>
      </c>
      <c r="L187" s="102">
        <v>80</v>
      </c>
      <c r="M187" s="102">
        <v>20</v>
      </c>
      <c r="N187" s="102">
        <v>15</v>
      </c>
      <c r="Q187" s="102">
        <v>1223</v>
      </c>
    </row>
    <row r="188" spans="1:17" x14ac:dyDescent="0.25">
      <c r="A188" s="101">
        <v>5350140</v>
      </c>
      <c r="B188" s="102">
        <v>2408</v>
      </c>
      <c r="C188" s="102">
        <v>2479</v>
      </c>
      <c r="D188" s="102">
        <v>826</v>
      </c>
      <c r="E188" s="102">
        <v>791</v>
      </c>
      <c r="F188" s="103">
        <v>4209.8</v>
      </c>
      <c r="G188" s="104">
        <v>0.56999999999999995</v>
      </c>
      <c r="H188" s="102">
        <v>940</v>
      </c>
      <c r="I188" s="102">
        <v>610</v>
      </c>
      <c r="J188" s="102">
        <v>40</v>
      </c>
      <c r="K188" s="102">
        <v>220</v>
      </c>
      <c r="L188" s="102">
        <v>25</v>
      </c>
      <c r="M188" s="102">
        <v>25</v>
      </c>
      <c r="N188" s="102">
        <v>20</v>
      </c>
      <c r="Q188" s="102">
        <v>1709</v>
      </c>
    </row>
    <row r="189" spans="1:17" x14ac:dyDescent="0.25">
      <c r="A189" s="101">
        <v>5350141.01</v>
      </c>
      <c r="B189" s="102">
        <v>4320</v>
      </c>
      <c r="C189" s="102">
        <v>4249</v>
      </c>
      <c r="D189" s="102">
        <v>1685</v>
      </c>
      <c r="E189" s="102">
        <v>1620</v>
      </c>
      <c r="F189" s="103">
        <v>7854.5</v>
      </c>
      <c r="G189" s="104">
        <v>0.55000000000000004</v>
      </c>
      <c r="H189" s="102">
        <v>2035</v>
      </c>
      <c r="I189" s="102">
        <v>885</v>
      </c>
      <c r="J189" s="102">
        <v>55</v>
      </c>
      <c r="K189" s="102">
        <v>960</v>
      </c>
      <c r="L189" s="102">
        <v>75</v>
      </c>
      <c r="M189" s="102">
        <v>30</v>
      </c>
      <c r="N189" s="102">
        <v>30</v>
      </c>
      <c r="Q189" s="102">
        <v>1143</v>
      </c>
    </row>
    <row r="190" spans="1:17" x14ac:dyDescent="0.25">
      <c r="A190" s="101">
        <v>5350141.0199999996</v>
      </c>
      <c r="B190" s="102">
        <v>4477</v>
      </c>
      <c r="C190" s="102">
        <v>4599</v>
      </c>
      <c r="D190" s="102">
        <v>1624</v>
      </c>
      <c r="E190" s="102">
        <v>1561</v>
      </c>
      <c r="F190" s="103">
        <v>6512</v>
      </c>
      <c r="G190" s="104">
        <v>0.69</v>
      </c>
      <c r="H190" s="102">
        <v>1980</v>
      </c>
      <c r="I190" s="102">
        <v>1065</v>
      </c>
      <c r="J190" s="102">
        <v>75</v>
      </c>
      <c r="K190" s="102">
        <v>690</v>
      </c>
      <c r="L190" s="102">
        <v>100</v>
      </c>
      <c r="M190" s="102">
        <v>35</v>
      </c>
      <c r="N190" s="102">
        <v>20</v>
      </c>
      <c r="Q190" s="102">
        <v>2537</v>
      </c>
    </row>
    <row r="191" spans="1:17" x14ac:dyDescent="0.25">
      <c r="A191" s="101">
        <v>5350142</v>
      </c>
      <c r="B191" s="102">
        <v>5810</v>
      </c>
      <c r="C191" s="102">
        <v>5693</v>
      </c>
      <c r="D191" s="102">
        <v>2313</v>
      </c>
      <c r="E191" s="102">
        <v>2237</v>
      </c>
      <c r="F191" s="103">
        <v>5565.7</v>
      </c>
      <c r="G191" s="104">
        <v>1.04</v>
      </c>
      <c r="H191" s="102">
        <v>2450</v>
      </c>
      <c r="I191" s="102">
        <v>1115</v>
      </c>
      <c r="J191" s="102">
        <v>65</v>
      </c>
      <c r="K191" s="102">
        <v>1045</v>
      </c>
      <c r="L191" s="102">
        <v>165</v>
      </c>
      <c r="M191" s="102">
        <v>20</v>
      </c>
      <c r="N191" s="102">
        <v>35</v>
      </c>
      <c r="Q191" s="102">
        <v>1952</v>
      </c>
    </row>
    <row r="192" spans="1:17" x14ac:dyDescent="0.25">
      <c r="A192" s="101">
        <v>5350150</v>
      </c>
      <c r="B192" s="102">
        <v>4201</v>
      </c>
      <c r="C192" s="102">
        <v>4190</v>
      </c>
      <c r="D192" s="102">
        <v>1640</v>
      </c>
      <c r="E192" s="102">
        <v>1586</v>
      </c>
      <c r="F192" s="103">
        <v>3939.4</v>
      </c>
      <c r="G192" s="104">
        <v>1.07</v>
      </c>
      <c r="H192" s="102">
        <v>2000</v>
      </c>
      <c r="I192" s="102">
        <v>945</v>
      </c>
      <c r="J192" s="102">
        <v>55</v>
      </c>
      <c r="K192" s="102">
        <v>820</v>
      </c>
      <c r="L192" s="102">
        <v>90</v>
      </c>
      <c r="M192" s="102">
        <v>65</v>
      </c>
      <c r="N192" s="102">
        <v>20</v>
      </c>
      <c r="Q192" s="102">
        <v>1762</v>
      </c>
    </row>
    <row r="193" spans="1:17" x14ac:dyDescent="0.25">
      <c r="A193" s="101">
        <v>5350151</v>
      </c>
      <c r="B193" s="102">
        <v>3784</v>
      </c>
      <c r="C193" s="102">
        <v>3731</v>
      </c>
      <c r="D193" s="102">
        <v>1577</v>
      </c>
      <c r="E193" s="102">
        <v>1535</v>
      </c>
      <c r="F193" s="103">
        <v>5979.8</v>
      </c>
      <c r="G193" s="104">
        <v>0.63</v>
      </c>
      <c r="H193" s="102">
        <v>1465</v>
      </c>
      <c r="I193" s="102">
        <v>665</v>
      </c>
      <c r="J193" s="102">
        <v>80</v>
      </c>
      <c r="K193" s="102">
        <v>580</v>
      </c>
      <c r="L193" s="102">
        <v>50</v>
      </c>
      <c r="M193" s="102">
        <v>60</v>
      </c>
      <c r="N193" s="102">
        <v>20</v>
      </c>
      <c r="Q193" s="102">
        <v>2515</v>
      </c>
    </row>
    <row r="194" spans="1:17" x14ac:dyDescent="0.25">
      <c r="A194" s="101">
        <v>5350152</v>
      </c>
      <c r="B194" s="102">
        <v>4545</v>
      </c>
      <c r="C194" s="102">
        <v>4318</v>
      </c>
      <c r="D194" s="102">
        <v>1846</v>
      </c>
      <c r="E194" s="102">
        <v>1764</v>
      </c>
      <c r="F194" s="103">
        <v>5317.7</v>
      </c>
      <c r="G194" s="104">
        <v>0.85</v>
      </c>
      <c r="H194" s="102">
        <v>2195</v>
      </c>
      <c r="I194" s="102">
        <v>1075</v>
      </c>
      <c r="J194" s="102">
        <v>30</v>
      </c>
      <c r="K194" s="102">
        <v>825</v>
      </c>
      <c r="L194" s="102">
        <v>110</v>
      </c>
      <c r="M194" s="102">
        <v>135</v>
      </c>
      <c r="N194" s="102">
        <v>20</v>
      </c>
      <c r="Q194" s="102">
        <v>1943</v>
      </c>
    </row>
    <row r="195" spans="1:17" x14ac:dyDescent="0.25">
      <c r="A195" s="101">
        <v>5350153</v>
      </c>
      <c r="B195" s="102">
        <v>4462</v>
      </c>
      <c r="C195" s="102">
        <v>4602</v>
      </c>
      <c r="D195" s="102">
        <v>1783</v>
      </c>
      <c r="E195" s="102">
        <v>1685</v>
      </c>
      <c r="F195" s="103">
        <v>4811.3</v>
      </c>
      <c r="G195" s="104">
        <v>0.93</v>
      </c>
      <c r="H195" s="102">
        <v>2165</v>
      </c>
      <c r="I195" s="102">
        <v>1070</v>
      </c>
      <c r="J195" s="102">
        <v>130</v>
      </c>
      <c r="K195" s="102">
        <v>780</v>
      </c>
      <c r="L195" s="102">
        <v>120</v>
      </c>
      <c r="M195" s="102">
        <v>55</v>
      </c>
      <c r="N195" s="102">
        <v>15</v>
      </c>
      <c r="Q195" s="102">
        <v>1625</v>
      </c>
    </row>
    <row r="196" spans="1:17" x14ac:dyDescent="0.25">
      <c r="A196" s="101">
        <v>5350154</v>
      </c>
      <c r="B196" s="102">
        <v>6157</v>
      </c>
      <c r="C196" s="102">
        <v>5801</v>
      </c>
      <c r="D196" s="102">
        <v>2899</v>
      </c>
      <c r="E196" s="102">
        <v>2818</v>
      </c>
      <c r="F196" s="103">
        <v>2936</v>
      </c>
      <c r="G196" s="104">
        <v>2.1</v>
      </c>
      <c r="H196" s="102">
        <v>2815</v>
      </c>
      <c r="I196" s="102">
        <v>1590</v>
      </c>
      <c r="J196" s="102">
        <v>160</v>
      </c>
      <c r="K196" s="102">
        <v>935</v>
      </c>
      <c r="L196" s="102">
        <v>80</v>
      </c>
      <c r="M196" s="102">
        <v>10</v>
      </c>
      <c r="N196" s="102">
        <v>40</v>
      </c>
      <c r="Q196" s="102">
        <v>1312</v>
      </c>
    </row>
    <row r="197" spans="1:17" x14ac:dyDescent="0.25">
      <c r="A197" s="101">
        <v>5350155</v>
      </c>
      <c r="B197" s="102">
        <v>3128</v>
      </c>
      <c r="C197" s="102">
        <v>3297</v>
      </c>
      <c r="D197" s="102">
        <v>1316</v>
      </c>
      <c r="E197" s="102">
        <v>1206</v>
      </c>
      <c r="F197" s="103">
        <v>3848.4</v>
      </c>
      <c r="G197" s="104">
        <v>0.81</v>
      </c>
      <c r="H197" s="102">
        <v>1155</v>
      </c>
      <c r="I197" s="102">
        <v>590</v>
      </c>
      <c r="J197" s="102">
        <v>105</v>
      </c>
      <c r="K197" s="102">
        <v>390</v>
      </c>
      <c r="L197" s="102">
        <v>60</v>
      </c>
      <c r="M197" s="102">
        <v>0</v>
      </c>
      <c r="N197" s="102">
        <v>15</v>
      </c>
      <c r="Q197" s="102">
        <v>2998</v>
      </c>
    </row>
    <row r="198" spans="1:17" x14ac:dyDescent="0.25">
      <c r="A198" s="101">
        <v>5350156.01</v>
      </c>
      <c r="B198" s="102">
        <v>5688</v>
      </c>
      <c r="C198" s="102">
        <v>5818</v>
      </c>
      <c r="D198" s="102">
        <v>2365</v>
      </c>
      <c r="E198" s="102">
        <v>2273</v>
      </c>
      <c r="F198" s="103">
        <v>9395.4</v>
      </c>
      <c r="G198" s="104">
        <v>0.61</v>
      </c>
      <c r="H198" s="102">
        <v>2230</v>
      </c>
      <c r="I198" s="102">
        <v>945</v>
      </c>
      <c r="J198" s="102">
        <v>160</v>
      </c>
      <c r="K198" s="102">
        <v>1025</v>
      </c>
      <c r="L198" s="102">
        <v>75</v>
      </c>
      <c r="M198" s="102">
        <v>20</v>
      </c>
      <c r="N198" s="102">
        <v>10</v>
      </c>
      <c r="Q198" s="102">
        <v>2458</v>
      </c>
    </row>
    <row r="199" spans="1:17" x14ac:dyDescent="0.25">
      <c r="A199" s="101">
        <v>5350156.0199999996</v>
      </c>
      <c r="B199" s="102">
        <v>2811</v>
      </c>
      <c r="C199" s="102">
        <v>2749</v>
      </c>
      <c r="D199" s="102">
        <v>1124</v>
      </c>
      <c r="E199" s="102">
        <v>1073</v>
      </c>
      <c r="F199" s="103">
        <v>4747.5</v>
      </c>
      <c r="G199" s="104">
        <v>0.59</v>
      </c>
      <c r="H199" s="102">
        <v>1340</v>
      </c>
      <c r="I199" s="102">
        <v>665</v>
      </c>
      <c r="J199" s="102">
        <v>135</v>
      </c>
      <c r="K199" s="102">
        <v>500</v>
      </c>
      <c r="L199" s="102">
        <v>25</v>
      </c>
      <c r="M199" s="102">
        <v>0</v>
      </c>
      <c r="N199" s="102">
        <v>15</v>
      </c>
      <c r="Q199" s="102">
        <v>1334</v>
      </c>
    </row>
    <row r="200" spans="1:17" x14ac:dyDescent="0.25">
      <c r="A200" s="101">
        <v>5350157</v>
      </c>
      <c r="B200" s="102">
        <v>2635</v>
      </c>
      <c r="C200" s="102">
        <v>2643</v>
      </c>
      <c r="D200" s="102">
        <v>1107</v>
      </c>
      <c r="E200" s="102">
        <v>1016</v>
      </c>
      <c r="F200" s="103">
        <v>5689.9</v>
      </c>
      <c r="G200" s="104">
        <v>0.46</v>
      </c>
      <c r="H200" s="102">
        <v>1300</v>
      </c>
      <c r="I200" s="102">
        <v>570</v>
      </c>
      <c r="J200" s="102">
        <v>80</v>
      </c>
      <c r="K200" s="102">
        <v>600</v>
      </c>
      <c r="L200" s="102">
        <v>20</v>
      </c>
      <c r="M200" s="102">
        <v>15</v>
      </c>
      <c r="N200" s="102">
        <v>15</v>
      </c>
      <c r="Q200" s="102">
        <v>3202</v>
      </c>
    </row>
    <row r="201" spans="1:17" x14ac:dyDescent="0.25">
      <c r="A201" s="101">
        <v>5350158</v>
      </c>
      <c r="B201" s="102">
        <v>2848</v>
      </c>
      <c r="C201" s="102">
        <v>2240</v>
      </c>
      <c r="D201" s="102">
        <v>1346</v>
      </c>
      <c r="E201" s="102">
        <v>1250</v>
      </c>
      <c r="F201" s="103">
        <v>4451.3999999999996</v>
      </c>
      <c r="G201" s="104">
        <v>0.64</v>
      </c>
      <c r="H201" s="102">
        <v>1180</v>
      </c>
      <c r="I201" s="102">
        <v>535</v>
      </c>
      <c r="J201" s="102">
        <v>70</v>
      </c>
      <c r="K201" s="102">
        <v>510</v>
      </c>
      <c r="L201" s="102">
        <v>40</v>
      </c>
      <c r="M201" s="102">
        <v>15</v>
      </c>
      <c r="N201" s="102">
        <v>10</v>
      </c>
      <c r="Q201" s="102">
        <v>1201</v>
      </c>
    </row>
    <row r="202" spans="1:17" x14ac:dyDescent="0.25">
      <c r="A202" s="101">
        <v>5350159.01</v>
      </c>
      <c r="B202" s="102">
        <v>3487</v>
      </c>
      <c r="C202" s="102">
        <v>3837</v>
      </c>
      <c r="D202" s="102">
        <v>1386</v>
      </c>
      <c r="E202" s="102">
        <v>1223</v>
      </c>
      <c r="F202" s="103">
        <v>7081.6</v>
      </c>
      <c r="G202" s="104">
        <v>0.49</v>
      </c>
      <c r="H202" s="102">
        <v>1580</v>
      </c>
      <c r="I202" s="102">
        <v>800</v>
      </c>
      <c r="J202" s="102">
        <v>150</v>
      </c>
      <c r="K202" s="102">
        <v>545</v>
      </c>
      <c r="L202" s="102">
        <v>75</v>
      </c>
      <c r="M202" s="102">
        <v>10</v>
      </c>
      <c r="N202" s="102">
        <v>0</v>
      </c>
      <c r="Q202" s="102">
        <v>1522</v>
      </c>
    </row>
    <row r="203" spans="1:17" x14ac:dyDescent="0.25">
      <c r="A203" s="101">
        <v>5350159.0199999996</v>
      </c>
      <c r="B203" s="102">
        <v>4723</v>
      </c>
      <c r="C203" s="102">
        <v>4561</v>
      </c>
      <c r="D203" s="102">
        <v>1843</v>
      </c>
      <c r="E203" s="102">
        <v>1709</v>
      </c>
      <c r="F203" s="103">
        <v>8209.6</v>
      </c>
      <c r="G203" s="104">
        <v>0.57999999999999996</v>
      </c>
      <c r="H203" s="102">
        <v>2220</v>
      </c>
      <c r="I203" s="102">
        <v>1075</v>
      </c>
      <c r="J203" s="102">
        <v>245</v>
      </c>
      <c r="K203" s="102">
        <v>780</v>
      </c>
      <c r="L203" s="102">
        <v>70</v>
      </c>
      <c r="M203" s="102">
        <v>25</v>
      </c>
      <c r="N203" s="102">
        <v>25</v>
      </c>
      <c r="Q203" s="102">
        <v>1128</v>
      </c>
    </row>
    <row r="204" spans="1:17" x14ac:dyDescent="0.25">
      <c r="A204" s="101">
        <v>5350160</v>
      </c>
      <c r="B204" s="102">
        <v>3116</v>
      </c>
      <c r="C204" s="102">
        <v>3230</v>
      </c>
      <c r="D204" s="102">
        <v>1246</v>
      </c>
      <c r="E204" s="102">
        <v>1143</v>
      </c>
      <c r="F204" s="103">
        <v>4241.2</v>
      </c>
      <c r="G204" s="104">
        <v>0.73</v>
      </c>
      <c r="H204" s="102">
        <v>1485</v>
      </c>
      <c r="I204" s="102">
        <v>680</v>
      </c>
      <c r="J204" s="102">
        <v>190</v>
      </c>
      <c r="K204" s="102">
        <v>530</v>
      </c>
      <c r="L204" s="102">
        <v>55</v>
      </c>
      <c r="M204" s="102">
        <v>15</v>
      </c>
      <c r="N204" s="102">
        <v>15</v>
      </c>
      <c r="Q204" s="102">
        <v>1438</v>
      </c>
    </row>
    <row r="205" spans="1:17" x14ac:dyDescent="0.25">
      <c r="A205" s="101">
        <v>5350161</v>
      </c>
      <c r="B205" s="102">
        <v>6839</v>
      </c>
      <c r="C205" s="102">
        <v>6621</v>
      </c>
      <c r="D205" s="102">
        <v>2689</v>
      </c>
      <c r="E205" s="102">
        <v>2537</v>
      </c>
      <c r="F205" s="103">
        <v>8432.7999999999993</v>
      </c>
      <c r="G205" s="104">
        <v>0.81</v>
      </c>
      <c r="H205" s="102">
        <v>3465</v>
      </c>
      <c r="I205" s="102">
        <v>1390</v>
      </c>
      <c r="J205" s="102">
        <v>280</v>
      </c>
      <c r="K205" s="102">
        <v>1600</v>
      </c>
      <c r="L205" s="102">
        <v>105</v>
      </c>
      <c r="M205" s="102">
        <v>55</v>
      </c>
      <c r="N205" s="102">
        <v>40</v>
      </c>
      <c r="Q205" s="102">
        <v>2723</v>
      </c>
    </row>
    <row r="206" spans="1:17" x14ac:dyDescent="0.25">
      <c r="A206" s="101">
        <v>5350162</v>
      </c>
      <c r="B206" s="102">
        <v>5119</v>
      </c>
      <c r="C206" s="102">
        <v>4968</v>
      </c>
      <c r="D206" s="102">
        <v>2059</v>
      </c>
      <c r="E206" s="102">
        <v>1952</v>
      </c>
      <c r="F206" s="103">
        <v>8890.2000000000007</v>
      </c>
      <c r="G206" s="104">
        <v>0.57999999999999996</v>
      </c>
      <c r="H206" s="102">
        <v>2375</v>
      </c>
      <c r="I206" s="102">
        <v>975</v>
      </c>
      <c r="J206" s="102">
        <v>140</v>
      </c>
      <c r="K206" s="102">
        <v>1100</v>
      </c>
      <c r="L206" s="102">
        <v>85</v>
      </c>
      <c r="M206" s="102">
        <v>50</v>
      </c>
      <c r="N206" s="102">
        <v>30</v>
      </c>
      <c r="Q206" s="102">
        <v>2406</v>
      </c>
    </row>
    <row r="207" spans="1:17" x14ac:dyDescent="0.25">
      <c r="A207" s="101">
        <v>5350163</v>
      </c>
      <c r="B207" s="102">
        <v>4358</v>
      </c>
      <c r="C207" s="102">
        <v>4348</v>
      </c>
      <c r="D207" s="102">
        <v>1882</v>
      </c>
      <c r="E207" s="102">
        <v>1762</v>
      </c>
      <c r="F207" s="103">
        <v>9590.7000000000007</v>
      </c>
      <c r="G207" s="104">
        <v>0.45</v>
      </c>
      <c r="H207" s="102">
        <v>2180</v>
      </c>
      <c r="I207" s="102">
        <v>835</v>
      </c>
      <c r="J207" s="102">
        <v>75</v>
      </c>
      <c r="K207" s="102">
        <v>1025</v>
      </c>
      <c r="L207" s="102">
        <v>90</v>
      </c>
      <c r="M207" s="102">
        <v>125</v>
      </c>
      <c r="N207" s="102">
        <v>35</v>
      </c>
      <c r="Q207" s="102">
        <v>3585</v>
      </c>
    </row>
    <row r="208" spans="1:17" x14ac:dyDescent="0.25">
      <c r="A208" s="101">
        <v>5350164</v>
      </c>
      <c r="B208" s="102">
        <v>6258</v>
      </c>
      <c r="C208" s="102">
        <v>6331</v>
      </c>
      <c r="D208" s="102">
        <v>2629</v>
      </c>
      <c r="E208" s="102">
        <v>2515</v>
      </c>
      <c r="F208" s="103">
        <v>9966.6</v>
      </c>
      <c r="G208" s="104">
        <v>0.63</v>
      </c>
      <c r="H208" s="102">
        <v>2950</v>
      </c>
      <c r="I208" s="102">
        <v>1130</v>
      </c>
      <c r="J208" s="102">
        <v>100</v>
      </c>
      <c r="K208" s="102">
        <v>1355</v>
      </c>
      <c r="L208" s="102">
        <v>125</v>
      </c>
      <c r="M208" s="102">
        <v>195</v>
      </c>
      <c r="N208" s="102">
        <v>45</v>
      </c>
      <c r="Q208" s="102">
        <v>1609</v>
      </c>
    </row>
    <row r="209" spans="1:17" x14ac:dyDescent="0.25">
      <c r="A209" s="101">
        <v>5350165</v>
      </c>
      <c r="B209" s="102">
        <v>4370</v>
      </c>
      <c r="C209" s="102">
        <v>4300</v>
      </c>
      <c r="D209" s="102">
        <v>2031</v>
      </c>
      <c r="E209" s="102">
        <v>1943</v>
      </c>
      <c r="F209" s="103">
        <v>9012.2000000000007</v>
      </c>
      <c r="G209" s="104">
        <v>0.48</v>
      </c>
      <c r="H209" s="102">
        <v>2225</v>
      </c>
      <c r="I209" s="102">
        <v>755</v>
      </c>
      <c r="J209" s="102">
        <v>65</v>
      </c>
      <c r="K209" s="102">
        <v>1060</v>
      </c>
      <c r="L209" s="102">
        <v>155</v>
      </c>
      <c r="M209" s="102">
        <v>135</v>
      </c>
      <c r="N209" s="102">
        <v>50</v>
      </c>
      <c r="Q209" s="102">
        <v>2765</v>
      </c>
    </row>
    <row r="210" spans="1:17" x14ac:dyDescent="0.25">
      <c r="A210" s="101">
        <v>5350166</v>
      </c>
      <c r="B210" s="102">
        <v>4180</v>
      </c>
      <c r="C210" s="102">
        <v>4178</v>
      </c>
      <c r="D210" s="102">
        <v>1691</v>
      </c>
      <c r="E210" s="102">
        <v>1625</v>
      </c>
      <c r="F210" s="103">
        <v>5317.4</v>
      </c>
      <c r="G210" s="104">
        <v>0.79</v>
      </c>
      <c r="H210" s="102">
        <v>1910</v>
      </c>
      <c r="I210" s="102">
        <v>950</v>
      </c>
      <c r="J210" s="102">
        <v>85</v>
      </c>
      <c r="K210" s="102">
        <v>705</v>
      </c>
      <c r="L210" s="102">
        <v>100</v>
      </c>
      <c r="M210" s="102">
        <v>35</v>
      </c>
      <c r="N210" s="102">
        <v>40</v>
      </c>
      <c r="Q210" s="102">
        <v>1858</v>
      </c>
    </row>
    <row r="211" spans="1:17" x14ac:dyDescent="0.25">
      <c r="A211" s="101">
        <v>5350167.01</v>
      </c>
      <c r="B211" s="102">
        <v>1879</v>
      </c>
      <c r="C211" s="102">
        <v>1801</v>
      </c>
      <c r="D211" s="102">
        <v>1483</v>
      </c>
      <c r="E211" s="102">
        <v>1312</v>
      </c>
      <c r="F211" s="103">
        <v>14001.5</v>
      </c>
      <c r="G211" s="104">
        <v>0.13</v>
      </c>
      <c r="H211" s="102">
        <v>965</v>
      </c>
      <c r="I211" s="102">
        <v>245</v>
      </c>
      <c r="J211" s="102">
        <v>20</v>
      </c>
      <c r="K211" s="102">
        <v>590</v>
      </c>
      <c r="L211" s="102">
        <v>60</v>
      </c>
      <c r="M211" s="102">
        <v>30</v>
      </c>
      <c r="N211" s="102">
        <v>20</v>
      </c>
      <c r="Q211" s="102">
        <v>1591</v>
      </c>
    </row>
    <row r="212" spans="1:17" x14ac:dyDescent="0.25">
      <c r="A212" s="101">
        <v>5350167.0199999996</v>
      </c>
      <c r="B212" s="102">
        <v>5815</v>
      </c>
      <c r="C212" s="102">
        <v>5630</v>
      </c>
      <c r="D212" s="102">
        <v>3143</v>
      </c>
      <c r="E212" s="102">
        <v>2998</v>
      </c>
      <c r="F212" s="103">
        <v>9667.5</v>
      </c>
      <c r="G212" s="104">
        <v>0.6</v>
      </c>
      <c r="H212" s="102">
        <v>3315</v>
      </c>
      <c r="I212" s="102">
        <v>880</v>
      </c>
      <c r="J212" s="102">
        <v>125</v>
      </c>
      <c r="K212" s="102">
        <v>1960</v>
      </c>
      <c r="L212" s="102">
        <v>195</v>
      </c>
      <c r="M212" s="102">
        <v>110</v>
      </c>
      <c r="N212" s="102">
        <v>50</v>
      </c>
      <c r="Q212" s="102">
        <v>2186</v>
      </c>
    </row>
    <row r="213" spans="1:17" x14ac:dyDescent="0.25">
      <c r="A213" s="101">
        <v>5350168</v>
      </c>
      <c r="B213" s="102">
        <v>5475</v>
      </c>
      <c r="C213" s="102">
        <v>5426</v>
      </c>
      <c r="D213" s="102">
        <v>2665</v>
      </c>
      <c r="E213" s="102">
        <v>2458</v>
      </c>
      <c r="F213" s="103">
        <v>9678.2999999999993</v>
      </c>
      <c r="G213" s="104">
        <v>0.56999999999999995</v>
      </c>
      <c r="H213" s="102">
        <v>2605</v>
      </c>
      <c r="I213" s="102">
        <v>885</v>
      </c>
      <c r="J213" s="102">
        <v>95</v>
      </c>
      <c r="K213" s="102">
        <v>1450</v>
      </c>
      <c r="L213" s="102">
        <v>90</v>
      </c>
      <c r="M213" s="102">
        <v>60</v>
      </c>
      <c r="N213" s="102">
        <v>30</v>
      </c>
      <c r="Q213" s="102">
        <v>1007</v>
      </c>
    </row>
    <row r="214" spans="1:17" x14ac:dyDescent="0.25">
      <c r="A214" s="101">
        <v>5350169.01</v>
      </c>
      <c r="B214" s="102">
        <v>3472</v>
      </c>
      <c r="C214" s="102">
        <v>3433</v>
      </c>
      <c r="D214" s="102">
        <v>1457</v>
      </c>
      <c r="E214" s="102">
        <v>1334</v>
      </c>
      <c r="F214" s="103">
        <v>9182.7999999999993</v>
      </c>
      <c r="G214" s="104">
        <v>0.38</v>
      </c>
      <c r="H214" s="102">
        <v>1745</v>
      </c>
      <c r="I214" s="102">
        <v>665</v>
      </c>
      <c r="J214" s="102">
        <v>50</v>
      </c>
      <c r="K214" s="102">
        <v>900</v>
      </c>
      <c r="L214" s="102">
        <v>100</v>
      </c>
      <c r="M214" s="102">
        <v>10</v>
      </c>
      <c r="N214" s="102">
        <v>20</v>
      </c>
      <c r="Q214" s="102">
        <v>1522</v>
      </c>
    </row>
    <row r="215" spans="1:17" x14ac:dyDescent="0.25">
      <c r="A215" s="101">
        <v>5350169.0199999996</v>
      </c>
      <c r="B215" s="102">
        <v>7464</v>
      </c>
      <c r="C215" s="102">
        <v>7424</v>
      </c>
      <c r="D215" s="102">
        <v>3318</v>
      </c>
      <c r="E215" s="102">
        <v>3202</v>
      </c>
      <c r="F215" s="103">
        <v>17041.099999999999</v>
      </c>
      <c r="G215" s="104">
        <v>0.44</v>
      </c>
      <c r="H215" s="102">
        <v>3840</v>
      </c>
      <c r="I215" s="102">
        <v>1415</v>
      </c>
      <c r="J215" s="102">
        <v>115</v>
      </c>
      <c r="K215" s="102">
        <v>2075</v>
      </c>
      <c r="L215" s="102">
        <v>140</v>
      </c>
      <c r="M215" s="102">
        <v>40</v>
      </c>
      <c r="N215" s="102">
        <v>55</v>
      </c>
      <c r="Q215" s="102">
        <v>2307</v>
      </c>
    </row>
    <row r="216" spans="1:17" x14ac:dyDescent="0.25">
      <c r="A216" s="101">
        <v>5350170</v>
      </c>
      <c r="B216" s="102">
        <v>3321</v>
      </c>
      <c r="C216" s="102">
        <v>3445</v>
      </c>
      <c r="D216" s="102">
        <v>1305</v>
      </c>
      <c r="E216" s="102">
        <v>1201</v>
      </c>
      <c r="F216" s="103">
        <v>3274.8</v>
      </c>
      <c r="G216" s="104">
        <v>1.01</v>
      </c>
      <c r="H216" s="102">
        <v>1635</v>
      </c>
      <c r="I216" s="102">
        <v>790</v>
      </c>
      <c r="J216" s="102">
        <v>140</v>
      </c>
      <c r="K216" s="102">
        <v>620</v>
      </c>
      <c r="L216" s="102">
        <v>65</v>
      </c>
      <c r="M216" s="102">
        <v>10</v>
      </c>
      <c r="N216" s="102">
        <v>10</v>
      </c>
      <c r="Q216" s="102">
        <v>1642</v>
      </c>
    </row>
    <row r="217" spans="1:17" x14ac:dyDescent="0.25">
      <c r="A217" s="101">
        <v>5350171</v>
      </c>
      <c r="B217" s="102">
        <v>4055</v>
      </c>
      <c r="C217" s="102">
        <v>3919</v>
      </c>
      <c r="D217" s="102">
        <v>1613</v>
      </c>
      <c r="E217" s="102">
        <v>1522</v>
      </c>
      <c r="F217" s="103">
        <v>6668.3</v>
      </c>
      <c r="G217" s="104">
        <v>0.61</v>
      </c>
      <c r="H217" s="102">
        <v>1500</v>
      </c>
      <c r="I217" s="102">
        <v>730</v>
      </c>
      <c r="J217" s="102">
        <v>95</v>
      </c>
      <c r="K217" s="102">
        <v>600</v>
      </c>
      <c r="L217" s="102">
        <v>55</v>
      </c>
      <c r="M217" s="102">
        <v>10</v>
      </c>
      <c r="N217" s="102">
        <v>10</v>
      </c>
      <c r="Q217" s="102">
        <v>3394</v>
      </c>
    </row>
    <row r="218" spans="1:17" x14ac:dyDescent="0.25">
      <c r="A218" s="101">
        <v>5350172</v>
      </c>
      <c r="B218" s="102">
        <v>2522</v>
      </c>
      <c r="C218" s="102">
        <v>2569</v>
      </c>
      <c r="D218" s="102">
        <v>1183</v>
      </c>
      <c r="E218" s="102">
        <v>1128</v>
      </c>
      <c r="F218" s="103">
        <v>2083.8000000000002</v>
      </c>
      <c r="G218" s="104">
        <v>1.21</v>
      </c>
      <c r="H218" s="102">
        <v>1155</v>
      </c>
      <c r="I218" s="102">
        <v>505</v>
      </c>
      <c r="J218" s="102">
        <v>80</v>
      </c>
      <c r="K218" s="102">
        <v>505</v>
      </c>
      <c r="L218" s="102">
        <v>45</v>
      </c>
      <c r="M218" s="102">
        <v>10</v>
      </c>
      <c r="N218" s="102">
        <v>10</v>
      </c>
      <c r="Q218" s="102">
        <v>2269</v>
      </c>
    </row>
    <row r="219" spans="1:17" x14ac:dyDescent="0.25">
      <c r="A219" s="101">
        <v>5350173</v>
      </c>
      <c r="B219" s="102">
        <v>3694</v>
      </c>
      <c r="C219" s="102">
        <v>3168</v>
      </c>
      <c r="D219" s="102">
        <v>1528</v>
      </c>
      <c r="E219" s="102">
        <v>1438</v>
      </c>
      <c r="F219" s="103">
        <v>6141.3</v>
      </c>
      <c r="G219" s="104">
        <v>0.6</v>
      </c>
      <c r="H219" s="102">
        <v>1545</v>
      </c>
      <c r="I219" s="102">
        <v>580</v>
      </c>
      <c r="J219" s="102">
        <v>90</v>
      </c>
      <c r="K219" s="102">
        <v>825</v>
      </c>
      <c r="L219" s="102">
        <v>40</v>
      </c>
      <c r="M219" s="102">
        <v>0</v>
      </c>
      <c r="N219" s="102">
        <v>0</v>
      </c>
      <c r="Q219" s="102">
        <v>913</v>
      </c>
    </row>
    <row r="220" spans="1:17" x14ac:dyDescent="0.25">
      <c r="A220" s="101">
        <v>5350174</v>
      </c>
      <c r="B220" s="102">
        <v>7264</v>
      </c>
      <c r="C220" s="102">
        <v>7334</v>
      </c>
      <c r="D220" s="102">
        <v>2751</v>
      </c>
      <c r="E220" s="102">
        <v>2723</v>
      </c>
      <c r="F220" s="103">
        <v>6928</v>
      </c>
      <c r="G220" s="104">
        <v>1.05</v>
      </c>
      <c r="H220" s="102">
        <v>3080</v>
      </c>
      <c r="I220" s="102">
        <v>1575</v>
      </c>
      <c r="J220" s="102">
        <v>160</v>
      </c>
      <c r="K220" s="102">
        <v>1240</v>
      </c>
      <c r="L220" s="102">
        <v>65</v>
      </c>
      <c r="M220" s="102">
        <v>10</v>
      </c>
      <c r="N220" s="102">
        <v>25</v>
      </c>
      <c r="Q220" s="102">
        <v>1351</v>
      </c>
    </row>
    <row r="221" spans="1:17" x14ac:dyDescent="0.25">
      <c r="A221" s="101">
        <v>5350175.01</v>
      </c>
      <c r="B221" s="102">
        <v>6036</v>
      </c>
      <c r="C221" s="102">
        <v>5953</v>
      </c>
      <c r="D221" s="102">
        <v>2551</v>
      </c>
      <c r="E221" s="102">
        <v>2406</v>
      </c>
      <c r="F221" s="103">
        <v>7676.5</v>
      </c>
      <c r="G221" s="104">
        <v>0.79</v>
      </c>
      <c r="H221" s="102">
        <v>2530</v>
      </c>
      <c r="I221" s="102">
        <v>1250</v>
      </c>
      <c r="J221" s="102">
        <v>120</v>
      </c>
      <c r="K221" s="102">
        <v>1035</v>
      </c>
      <c r="L221" s="102">
        <v>95</v>
      </c>
      <c r="M221" s="102">
        <v>0</v>
      </c>
      <c r="N221" s="102">
        <v>35</v>
      </c>
      <c r="Q221" s="102">
        <v>797</v>
      </c>
    </row>
    <row r="222" spans="1:17" x14ac:dyDescent="0.25">
      <c r="A222" s="101">
        <v>5350175.0199999996</v>
      </c>
      <c r="B222" s="102">
        <v>7679</v>
      </c>
      <c r="C222" s="102">
        <v>7988</v>
      </c>
      <c r="D222" s="102">
        <v>3813</v>
      </c>
      <c r="E222" s="102">
        <v>3585</v>
      </c>
      <c r="F222" s="103">
        <v>10824.6</v>
      </c>
      <c r="G222" s="104">
        <v>0.71</v>
      </c>
      <c r="H222" s="102">
        <v>3165</v>
      </c>
      <c r="I222" s="102">
        <v>1440</v>
      </c>
      <c r="J222" s="102">
        <v>185</v>
      </c>
      <c r="K222" s="102">
        <v>1380</v>
      </c>
      <c r="L222" s="102">
        <v>120</v>
      </c>
      <c r="M222" s="102">
        <v>10</v>
      </c>
      <c r="N222" s="102">
        <v>40</v>
      </c>
      <c r="Q222" s="102">
        <v>2180</v>
      </c>
    </row>
    <row r="223" spans="1:17" x14ac:dyDescent="0.25">
      <c r="A223" s="101">
        <v>5350176</v>
      </c>
      <c r="B223" s="102">
        <v>4277</v>
      </c>
      <c r="C223" s="102">
        <v>4229</v>
      </c>
      <c r="D223" s="102">
        <v>1697</v>
      </c>
      <c r="E223" s="102">
        <v>1609</v>
      </c>
      <c r="F223" s="103">
        <v>4257.3999999999996</v>
      </c>
      <c r="G223" s="104">
        <v>1</v>
      </c>
      <c r="H223" s="102">
        <v>2110</v>
      </c>
      <c r="I223" s="102">
        <v>1325</v>
      </c>
      <c r="J223" s="102">
        <v>125</v>
      </c>
      <c r="K223" s="102">
        <v>560</v>
      </c>
      <c r="L223" s="102">
        <v>70</v>
      </c>
      <c r="M223" s="102">
        <v>20</v>
      </c>
      <c r="N223" s="102">
        <v>15</v>
      </c>
      <c r="Q223" s="102">
        <v>3507</v>
      </c>
    </row>
    <row r="224" spans="1:17" x14ac:dyDescent="0.25">
      <c r="A224" s="101">
        <v>5350180</v>
      </c>
      <c r="B224" s="102">
        <v>6556</v>
      </c>
      <c r="C224" s="102">
        <v>6517</v>
      </c>
      <c r="D224" s="102">
        <v>2875</v>
      </c>
      <c r="E224" s="102">
        <v>2765</v>
      </c>
      <c r="F224" s="103">
        <v>10679.3</v>
      </c>
      <c r="G224" s="104">
        <v>0.61</v>
      </c>
      <c r="H224" s="102">
        <v>3015</v>
      </c>
      <c r="I224" s="102">
        <v>940</v>
      </c>
      <c r="J224" s="102">
        <v>75</v>
      </c>
      <c r="K224" s="102">
        <v>1850</v>
      </c>
      <c r="L224" s="102">
        <v>100</v>
      </c>
      <c r="M224" s="102">
        <v>35</v>
      </c>
      <c r="N224" s="102">
        <v>15</v>
      </c>
      <c r="Q224" s="102">
        <v>2026</v>
      </c>
    </row>
    <row r="225" spans="1:17" x14ac:dyDescent="0.25">
      <c r="A225" s="101">
        <v>5350181.01</v>
      </c>
      <c r="B225" s="102">
        <v>4313</v>
      </c>
      <c r="C225" s="102">
        <v>4326</v>
      </c>
      <c r="D225" s="102">
        <v>1940</v>
      </c>
      <c r="E225" s="102">
        <v>1858</v>
      </c>
      <c r="F225" s="103">
        <v>7560</v>
      </c>
      <c r="G225" s="104">
        <v>0.56999999999999995</v>
      </c>
      <c r="H225" s="102">
        <v>2285</v>
      </c>
      <c r="I225" s="102">
        <v>950</v>
      </c>
      <c r="J225" s="102">
        <v>50</v>
      </c>
      <c r="K225" s="102">
        <v>1115</v>
      </c>
      <c r="L225" s="102">
        <v>60</v>
      </c>
      <c r="M225" s="102">
        <v>105</v>
      </c>
      <c r="N225" s="102">
        <v>0</v>
      </c>
      <c r="Q225" s="102">
        <v>1779</v>
      </c>
    </row>
    <row r="226" spans="1:17" x14ac:dyDescent="0.25">
      <c r="A226" s="101">
        <v>5350181.0199999996</v>
      </c>
      <c r="B226" s="102">
        <v>3552</v>
      </c>
      <c r="C226" s="102">
        <v>3500</v>
      </c>
      <c r="D226" s="102">
        <v>1664</v>
      </c>
      <c r="E226" s="102">
        <v>1591</v>
      </c>
      <c r="F226" s="103">
        <v>5901.3</v>
      </c>
      <c r="G226" s="104">
        <v>0.6</v>
      </c>
      <c r="H226" s="102">
        <v>1815</v>
      </c>
      <c r="I226" s="102">
        <v>735</v>
      </c>
      <c r="J226" s="102">
        <v>70</v>
      </c>
      <c r="K226" s="102">
        <v>825</v>
      </c>
      <c r="L226" s="102">
        <v>85</v>
      </c>
      <c r="M226" s="102">
        <v>70</v>
      </c>
      <c r="N226" s="102">
        <v>30</v>
      </c>
      <c r="Q226" s="102">
        <v>440</v>
      </c>
    </row>
    <row r="227" spans="1:17" x14ac:dyDescent="0.25">
      <c r="A227" s="101">
        <v>5350182</v>
      </c>
      <c r="B227" s="102">
        <v>5531</v>
      </c>
      <c r="C227" s="102">
        <v>5366</v>
      </c>
      <c r="D227" s="102">
        <v>2297</v>
      </c>
      <c r="E227" s="102">
        <v>2186</v>
      </c>
      <c r="F227" s="103">
        <v>7272.8</v>
      </c>
      <c r="G227" s="104">
        <v>0.76</v>
      </c>
      <c r="H227" s="102">
        <v>2595</v>
      </c>
      <c r="I227" s="102">
        <v>1090</v>
      </c>
      <c r="J227" s="102">
        <v>155</v>
      </c>
      <c r="K227" s="102">
        <v>1045</v>
      </c>
      <c r="L227" s="102">
        <v>150</v>
      </c>
      <c r="M227" s="102">
        <v>110</v>
      </c>
      <c r="N227" s="102">
        <v>55</v>
      </c>
      <c r="Q227" s="102">
        <v>1043</v>
      </c>
    </row>
    <row r="228" spans="1:17" x14ac:dyDescent="0.25">
      <c r="A228" s="101"/>
      <c r="B228" s="102"/>
      <c r="C228" s="102"/>
      <c r="D228" s="102"/>
      <c r="E228" s="102"/>
      <c r="F228" s="103"/>
      <c r="G228" s="104"/>
      <c r="H228" s="102"/>
      <c r="I228" s="102"/>
      <c r="J228" s="102"/>
      <c r="K228" s="102"/>
      <c r="L228" s="102"/>
      <c r="M228" s="102"/>
      <c r="N228" s="102"/>
      <c r="Q228" s="102">
        <v>1463</v>
      </c>
    </row>
    <row r="229" spans="1:17" x14ac:dyDescent="0.25">
      <c r="A229" s="101">
        <v>5350183.01</v>
      </c>
      <c r="B229" s="102">
        <v>2603</v>
      </c>
      <c r="C229" s="102">
        <v>2535</v>
      </c>
      <c r="D229" s="102">
        <v>1048</v>
      </c>
      <c r="E229" s="102">
        <v>1007</v>
      </c>
      <c r="F229" s="103">
        <v>4966.6000000000004</v>
      </c>
      <c r="G229" s="104">
        <v>0.52</v>
      </c>
      <c r="H229" s="102">
        <v>1290</v>
      </c>
      <c r="I229" s="102">
        <v>655</v>
      </c>
      <c r="J229" s="102">
        <v>55</v>
      </c>
      <c r="K229" s="102">
        <v>430</v>
      </c>
      <c r="L229" s="102">
        <v>70</v>
      </c>
      <c r="M229" s="102">
        <v>65</v>
      </c>
      <c r="N229" s="102">
        <v>15</v>
      </c>
      <c r="Q229" s="102">
        <v>1923</v>
      </c>
    </row>
    <row r="230" spans="1:17" x14ac:dyDescent="0.25">
      <c r="A230" s="101">
        <v>5350183.0199999996</v>
      </c>
      <c r="B230" s="102">
        <v>3938</v>
      </c>
      <c r="C230" s="102">
        <v>3919</v>
      </c>
      <c r="D230" s="102">
        <v>1584</v>
      </c>
      <c r="E230" s="102">
        <v>1522</v>
      </c>
      <c r="F230" s="103">
        <v>9196.6</v>
      </c>
      <c r="G230" s="104">
        <v>0.43</v>
      </c>
      <c r="H230" s="102">
        <v>1925</v>
      </c>
      <c r="I230" s="102">
        <v>785</v>
      </c>
      <c r="J230" s="102">
        <v>45</v>
      </c>
      <c r="K230" s="102">
        <v>810</v>
      </c>
      <c r="L230" s="102">
        <v>135</v>
      </c>
      <c r="M230" s="102">
        <v>130</v>
      </c>
      <c r="N230" s="102">
        <v>20</v>
      </c>
      <c r="Q230" s="102">
        <v>1229</v>
      </c>
    </row>
    <row r="231" spans="1:17" x14ac:dyDescent="0.25">
      <c r="A231" s="101">
        <v>5350184.01</v>
      </c>
      <c r="B231" s="102">
        <v>5108</v>
      </c>
      <c r="C231" s="102">
        <v>4892</v>
      </c>
      <c r="D231" s="102">
        <v>2346</v>
      </c>
      <c r="E231" s="102">
        <v>2307</v>
      </c>
      <c r="F231" s="103">
        <v>10767.3</v>
      </c>
      <c r="G231" s="104">
        <v>0.47</v>
      </c>
      <c r="H231" s="102">
        <v>2225</v>
      </c>
      <c r="I231" s="102">
        <v>850</v>
      </c>
      <c r="J231" s="102">
        <v>100</v>
      </c>
      <c r="K231" s="102">
        <v>1085</v>
      </c>
      <c r="L231" s="102">
        <v>70</v>
      </c>
      <c r="M231" s="102">
        <v>95</v>
      </c>
      <c r="N231" s="102">
        <v>30</v>
      </c>
      <c r="Q231" s="102">
        <v>2508</v>
      </c>
    </row>
    <row r="232" spans="1:17" x14ac:dyDescent="0.25">
      <c r="A232" s="101">
        <v>5350184.0199999996</v>
      </c>
      <c r="B232" s="102">
        <v>3768</v>
      </c>
      <c r="C232" s="102">
        <v>3760</v>
      </c>
      <c r="D232" s="102">
        <v>1694</v>
      </c>
      <c r="E232" s="102">
        <v>1642</v>
      </c>
      <c r="F232" s="103">
        <v>6757.5</v>
      </c>
      <c r="G232" s="104">
        <v>0.56000000000000005</v>
      </c>
      <c r="H232" s="102">
        <v>1775</v>
      </c>
      <c r="I232" s="102">
        <v>790</v>
      </c>
      <c r="J232" s="102">
        <v>80</v>
      </c>
      <c r="K232" s="102">
        <v>785</v>
      </c>
      <c r="L232" s="102">
        <v>50</v>
      </c>
      <c r="M232" s="102">
        <v>50</v>
      </c>
      <c r="N232" s="102">
        <v>15</v>
      </c>
      <c r="Q232" s="102">
        <v>1604</v>
      </c>
    </row>
    <row r="233" spans="1:17" x14ac:dyDescent="0.25">
      <c r="A233" s="101">
        <v>5350185.01</v>
      </c>
      <c r="B233" s="102">
        <v>6810</v>
      </c>
      <c r="C233" s="102">
        <v>6772</v>
      </c>
      <c r="D233" s="102">
        <v>3507</v>
      </c>
      <c r="E233" s="102">
        <v>3394</v>
      </c>
      <c r="F233" s="103">
        <v>13647.3</v>
      </c>
      <c r="G233" s="104">
        <v>0.5</v>
      </c>
      <c r="H233" s="102">
        <v>3355</v>
      </c>
      <c r="I233" s="102">
        <v>1145</v>
      </c>
      <c r="J233" s="102">
        <v>80</v>
      </c>
      <c r="K233" s="102">
        <v>1670</v>
      </c>
      <c r="L233" s="102">
        <v>235</v>
      </c>
      <c r="M233" s="102">
        <v>205</v>
      </c>
      <c r="N233" s="102">
        <v>15</v>
      </c>
      <c r="Q233" s="102">
        <v>894</v>
      </c>
    </row>
    <row r="234" spans="1:17" x14ac:dyDescent="0.25">
      <c r="A234" s="101">
        <v>5350185.0199999996</v>
      </c>
      <c r="B234" s="102">
        <v>4689</v>
      </c>
      <c r="C234" s="102">
        <v>4791</v>
      </c>
      <c r="D234" s="102">
        <v>2305</v>
      </c>
      <c r="E234" s="102">
        <v>2269</v>
      </c>
      <c r="F234" s="103">
        <v>3921.6</v>
      </c>
      <c r="G234" s="104">
        <v>1.2</v>
      </c>
      <c r="H234" s="102">
        <v>2230</v>
      </c>
      <c r="I234" s="102">
        <v>865</v>
      </c>
      <c r="J234" s="102">
        <v>85</v>
      </c>
      <c r="K234" s="102">
        <v>1040</v>
      </c>
      <c r="L234" s="102">
        <v>110</v>
      </c>
      <c r="M234" s="102">
        <v>90</v>
      </c>
      <c r="N234" s="102">
        <v>40</v>
      </c>
      <c r="Q234" s="102">
        <v>775</v>
      </c>
    </row>
    <row r="235" spans="1:17" x14ac:dyDescent="0.25">
      <c r="A235" s="101">
        <v>5350186</v>
      </c>
      <c r="B235" s="102">
        <v>2416</v>
      </c>
      <c r="C235" s="102">
        <v>2298</v>
      </c>
      <c r="D235" s="102">
        <v>949</v>
      </c>
      <c r="E235" s="102">
        <v>913</v>
      </c>
      <c r="F235" s="103">
        <v>1297.7</v>
      </c>
      <c r="G235" s="104">
        <v>1.86</v>
      </c>
      <c r="H235" s="102">
        <v>985</v>
      </c>
      <c r="I235" s="102">
        <v>650</v>
      </c>
      <c r="J235" s="102">
        <v>60</v>
      </c>
      <c r="K235" s="102">
        <v>205</v>
      </c>
      <c r="L235" s="102">
        <v>35</v>
      </c>
      <c r="M235" s="102">
        <v>30</v>
      </c>
      <c r="N235" s="102">
        <v>10</v>
      </c>
      <c r="Q235" s="102">
        <v>2250</v>
      </c>
    </row>
    <row r="236" spans="1:17" x14ac:dyDescent="0.25">
      <c r="A236" s="101">
        <v>5350187</v>
      </c>
      <c r="B236" s="102">
        <v>3448</v>
      </c>
      <c r="C236" s="102">
        <v>3405</v>
      </c>
      <c r="D236" s="102">
        <v>1424</v>
      </c>
      <c r="E236" s="102">
        <v>1351</v>
      </c>
      <c r="F236" s="103">
        <v>2878.1</v>
      </c>
      <c r="G236" s="104">
        <v>1.2</v>
      </c>
      <c r="H236" s="102">
        <v>1785</v>
      </c>
      <c r="I236" s="102">
        <v>1000</v>
      </c>
      <c r="J236" s="102">
        <v>100</v>
      </c>
      <c r="K236" s="102">
        <v>525</v>
      </c>
      <c r="L236" s="102">
        <v>90</v>
      </c>
      <c r="M236" s="102">
        <v>55</v>
      </c>
      <c r="N236" s="102">
        <v>15</v>
      </c>
      <c r="Q236" s="102">
        <v>3055</v>
      </c>
    </row>
    <row r="237" spans="1:17" x14ac:dyDescent="0.25">
      <c r="A237" s="101">
        <v>5350188</v>
      </c>
      <c r="B237" s="102">
        <v>2017</v>
      </c>
      <c r="C237" s="102">
        <v>1953</v>
      </c>
      <c r="D237" s="102">
        <v>842</v>
      </c>
      <c r="E237" s="102">
        <v>797</v>
      </c>
      <c r="F237" s="103">
        <v>3655.3</v>
      </c>
      <c r="G237" s="104">
        <v>0.55000000000000004</v>
      </c>
      <c r="H237" s="102">
        <v>965</v>
      </c>
      <c r="I237" s="102">
        <v>580</v>
      </c>
      <c r="J237" s="102">
        <v>55</v>
      </c>
      <c r="K237" s="102">
        <v>250</v>
      </c>
      <c r="L237" s="102">
        <v>30</v>
      </c>
      <c r="M237" s="102">
        <v>40</v>
      </c>
      <c r="N237" s="102">
        <v>0</v>
      </c>
      <c r="Q237" s="102">
        <v>649</v>
      </c>
    </row>
    <row r="238" spans="1:17" x14ac:dyDescent="0.25">
      <c r="A238" s="101">
        <v>5350189</v>
      </c>
      <c r="B238" s="102">
        <v>5462</v>
      </c>
      <c r="C238" s="102">
        <v>5472</v>
      </c>
      <c r="D238" s="102">
        <v>2226</v>
      </c>
      <c r="E238" s="102">
        <v>2180</v>
      </c>
      <c r="F238" s="103">
        <v>4406.3</v>
      </c>
      <c r="G238" s="104">
        <v>1.24</v>
      </c>
      <c r="H238" s="102">
        <v>2260</v>
      </c>
      <c r="I238" s="102">
        <v>1060</v>
      </c>
      <c r="J238" s="102">
        <v>105</v>
      </c>
      <c r="K238" s="102">
        <v>990</v>
      </c>
      <c r="L238" s="102">
        <v>50</v>
      </c>
      <c r="M238" s="102">
        <v>25</v>
      </c>
      <c r="N238" s="102">
        <v>30</v>
      </c>
      <c r="Q238" s="102">
        <v>2776</v>
      </c>
    </row>
    <row r="239" spans="1:17" x14ac:dyDescent="0.25">
      <c r="A239" s="101">
        <v>5350190.01</v>
      </c>
      <c r="B239" s="102">
        <v>9127</v>
      </c>
      <c r="C239" s="102">
        <v>9077</v>
      </c>
      <c r="D239" s="102">
        <v>3577</v>
      </c>
      <c r="E239" s="102">
        <v>3507</v>
      </c>
      <c r="F239" s="103">
        <v>22681.4</v>
      </c>
      <c r="G239" s="104">
        <v>0.4</v>
      </c>
      <c r="H239" s="102">
        <v>3650</v>
      </c>
      <c r="I239" s="102">
        <v>1000</v>
      </c>
      <c r="J239" s="102">
        <v>60</v>
      </c>
      <c r="K239" s="102">
        <v>2395</v>
      </c>
      <c r="L239" s="102">
        <v>160</v>
      </c>
      <c r="M239" s="102">
        <v>20</v>
      </c>
      <c r="N239" s="102">
        <v>20</v>
      </c>
      <c r="Q239" s="102">
        <v>631</v>
      </c>
    </row>
    <row r="240" spans="1:17" x14ac:dyDescent="0.25">
      <c r="A240" s="101">
        <v>5350190.0199999996</v>
      </c>
      <c r="B240" s="102">
        <v>4765</v>
      </c>
      <c r="C240" s="102">
        <v>4615</v>
      </c>
      <c r="D240" s="102">
        <v>2102</v>
      </c>
      <c r="E240" s="102">
        <v>2026</v>
      </c>
      <c r="F240" s="103">
        <v>8197.1</v>
      </c>
      <c r="G240" s="104">
        <v>0.57999999999999996</v>
      </c>
      <c r="H240" s="102">
        <v>1980</v>
      </c>
      <c r="I240" s="102">
        <v>845</v>
      </c>
      <c r="J240" s="102">
        <v>90</v>
      </c>
      <c r="K240" s="102">
        <v>965</v>
      </c>
      <c r="L240" s="102">
        <v>45</v>
      </c>
      <c r="M240" s="102">
        <v>20</v>
      </c>
      <c r="N240" s="102">
        <v>20</v>
      </c>
      <c r="Q240" s="102">
        <v>1431</v>
      </c>
    </row>
    <row r="241" spans="1:17" x14ac:dyDescent="0.25">
      <c r="A241" s="101">
        <v>5350191</v>
      </c>
      <c r="B241" s="102">
        <v>4229</v>
      </c>
      <c r="C241" s="102">
        <v>4214</v>
      </c>
      <c r="D241" s="102">
        <v>1853</v>
      </c>
      <c r="E241" s="102">
        <v>1779</v>
      </c>
      <c r="F241" s="103">
        <v>5137.3</v>
      </c>
      <c r="G241" s="104">
        <v>0.82</v>
      </c>
      <c r="H241" s="102">
        <v>2110</v>
      </c>
      <c r="I241" s="102">
        <v>1130</v>
      </c>
      <c r="J241" s="102">
        <v>110</v>
      </c>
      <c r="K241" s="102">
        <v>750</v>
      </c>
      <c r="L241" s="102">
        <v>70</v>
      </c>
      <c r="M241" s="102">
        <v>40</v>
      </c>
      <c r="N241" s="102">
        <v>15</v>
      </c>
      <c r="Q241" s="102">
        <v>2210</v>
      </c>
    </row>
    <row r="242" spans="1:17" x14ac:dyDescent="0.25">
      <c r="A242" s="101">
        <v>5350192</v>
      </c>
      <c r="B242" s="102">
        <v>905</v>
      </c>
      <c r="C242" s="102">
        <v>956</v>
      </c>
      <c r="D242" s="102">
        <v>462</v>
      </c>
      <c r="E242" s="102">
        <v>440</v>
      </c>
      <c r="F242" s="103">
        <v>986.8</v>
      </c>
      <c r="G242" s="104">
        <v>0.92</v>
      </c>
      <c r="H242" s="102">
        <v>365</v>
      </c>
      <c r="I242" s="102">
        <v>145</v>
      </c>
      <c r="J242" s="102">
        <v>0</v>
      </c>
      <c r="K242" s="102">
        <v>180</v>
      </c>
      <c r="L242" s="102">
        <v>35</v>
      </c>
      <c r="M242" s="102">
        <v>0</v>
      </c>
      <c r="N242" s="102">
        <v>0</v>
      </c>
      <c r="Q242" s="102">
        <v>0</v>
      </c>
    </row>
    <row r="243" spans="1:17" x14ac:dyDescent="0.25">
      <c r="A243" s="101">
        <v>5350193</v>
      </c>
      <c r="B243" s="102">
        <v>3314</v>
      </c>
      <c r="C243" s="102">
        <v>3059</v>
      </c>
      <c r="D243" s="102">
        <v>1070</v>
      </c>
      <c r="E243" s="102">
        <v>1043</v>
      </c>
      <c r="F243" s="103">
        <v>2396.1999999999998</v>
      </c>
      <c r="G243" s="104">
        <v>1.38</v>
      </c>
      <c r="H243" s="102">
        <v>1360</v>
      </c>
      <c r="I243" s="102">
        <v>860</v>
      </c>
      <c r="J243" s="102">
        <v>70</v>
      </c>
      <c r="K243" s="102">
        <v>355</v>
      </c>
      <c r="L243" s="102">
        <v>45</v>
      </c>
      <c r="M243" s="102">
        <v>10</v>
      </c>
      <c r="N243" s="102">
        <v>20</v>
      </c>
      <c r="Q243" s="102">
        <v>2041</v>
      </c>
    </row>
    <row r="244" spans="1:17" x14ac:dyDescent="0.25">
      <c r="A244" s="101">
        <v>5350194.01</v>
      </c>
      <c r="B244" s="102">
        <v>5498</v>
      </c>
      <c r="C244" s="102">
        <v>5313</v>
      </c>
      <c r="D244" s="102">
        <v>1482</v>
      </c>
      <c r="E244" s="102">
        <v>1463</v>
      </c>
      <c r="F244" s="103">
        <v>24922.9</v>
      </c>
      <c r="G244" s="104">
        <v>0.22</v>
      </c>
      <c r="H244" s="102">
        <v>1535</v>
      </c>
      <c r="I244" s="102">
        <v>645</v>
      </c>
      <c r="J244" s="102">
        <v>80</v>
      </c>
      <c r="K244" s="102">
        <v>620</v>
      </c>
      <c r="L244" s="102">
        <v>160</v>
      </c>
      <c r="M244" s="102">
        <v>25</v>
      </c>
      <c r="N244" s="102">
        <v>0</v>
      </c>
      <c r="Q244" s="102">
        <v>2774</v>
      </c>
    </row>
    <row r="245" spans="1:17" x14ac:dyDescent="0.25">
      <c r="A245" s="101">
        <v>5350194.0199999996</v>
      </c>
      <c r="B245" s="102">
        <v>6240</v>
      </c>
      <c r="C245" s="102">
        <v>5659</v>
      </c>
      <c r="D245" s="102">
        <v>1934</v>
      </c>
      <c r="E245" s="102">
        <v>1923</v>
      </c>
      <c r="F245" s="103">
        <v>18013.900000000001</v>
      </c>
      <c r="G245" s="104">
        <v>0.35</v>
      </c>
      <c r="H245" s="102">
        <v>1805</v>
      </c>
      <c r="I245" s="102">
        <v>760</v>
      </c>
      <c r="J245" s="102">
        <v>50</v>
      </c>
      <c r="K245" s="102">
        <v>780</v>
      </c>
      <c r="L245" s="102">
        <v>165</v>
      </c>
      <c r="M245" s="102">
        <v>10</v>
      </c>
      <c r="N245" s="102">
        <v>45</v>
      </c>
      <c r="Q245" s="102">
        <v>1181</v>
      </c>
    </row>
    <row r="246" spans="1:17" x14ac:dyDescent="0.25">
      <c r="A246" s="101">
        <v>5350194.03</v>
      </c>
      <c r="B246" s="102">
        <v>2933</v>
      </c>
      <c r="C246" s="102">
        <v>2762</v>
      </c>
      <c r="D246" s="102">
        <v>1238</v>
      </c>
      <c r="E246" s="102">
        <v>1229</v>
      </c>
      <c r="F246" s="103">
        <v>11722.6</v>
      </c>
      <c r="G246" s="104">
        <v>0.25</v>
      </c>
      <c r="H246" s="102">
        <v>1085</v>
      </c>
      <c r="I246" s="102">
        <v>255</v>
      </c>
      <c r="J246" s="102">
        <v>30</v>
      </c>
      <c r="K246" s="102">
        <v>700</v>
      </c>
      <c r="L246" s="102">
        <v>90</v>
      </c>
      <c r="M246" s="102">
        <v>0</v>
      </c>
      <c r="N246" s="102">
        <v>10</v>
      </c>
      <c r="Q246" s="102">
        <v>1981</v>
      </c>
    </row>
    <row r="247" spans="1:17" x14ac:dyDescent="0.25">
      <c r="A247" s="101">
        <v>5350194.04</v>
      </c>
      <c r="B247" s="102">
        <v>6437</v>
      </c>
      <c r="C247" s="102">
        <v>5491</v>
      </c>
      <c r="D247" s="102">
        <v>2571</v>
      </c>
      <c r="E247" s="102">
        <v>2508</v>
      </c>
      <c r="F247" s="103">
        <v>2813.5</v>
      </c>
      <c r="G247" s="104">
        <v>2.29</v>
      </c>
      <c r="H247" s="102">
        <v>2600</v>
      </c>
      <c r="I247" s="102">
        <v>1175</v>
      </c>
      <c r="J247" s="102">
        <v>130</v>
      </c>
      <c r="K247" s="102">
        <v>1090</v>
      </c>
      <c r="L247" s="102">
        <v>150</v>
      </c>
      <c r="M247" s="102">
        <v>20</v>
      </c>
      <c r="N247" s="102">
        <v>35</v>
      </c>
      <c r="Q247" s="102">
        <v>1252</v>
      </c>
    </row>
    <row r="248" spans="1:17" x14ac:dyDescent="0.25">
      <c r="A248" s="101"/>
      <c r="B248" s="102"/>
      <c r="C248" s="102"/>
      <c r="D248" s="102"/>
      <c r="E248" s="102"/>
      <c r="F248" s="103"/>
      <c r="G248" s="104"/>
      <c r="H248" s="102"/>
      <c r="I248" s="102"/>
      <c r="J248" s="102"/>
      <c r="K248" s="102"/>
      <c r="L248" s="102"/>
      <c r="M248" s="102"/>
      <c r="N248" s="102"/>
      <c r="Q248" s="102">
        <v>971</v>
      </c>
    </row>
    <row r="249" spans="1:17" x14ac:dyDescent="0.25">
      <c r="A249" s="101">
        <v>5350195.01</v>
      </c>
      <c r="B249" s="102">
        <v>4483</v>
      </c>
      <c r="C249" s="102">
        <v>4334</v>
      </c>
      <c r="D249" s="102">
        <v>1656</v>
      </c>
      <c r="E249" s="102">
        <v>1604</v>
      </c>
      <c r="F249" s="103">
        <v>4737.3999999999996</v>
      </c>
      <c r="G249" s="104">
        <v>0.95</v>
      </c>
      <c r="H249" s="102">
        <v>2060</v>
      </c>
      <c r="I249" s="102">
        <v>1210</v>
      </c>
      <c r="J249" s="102">
        <v>90</v>
      </c>
      <c r="K249" s="102">
        <v>535</v>
      </c>
      <c r="L249" s="102">
        <v>155</v>
      </c>
      <c r="M249" s="102">
        <v>60</v>
      </c>
      <c r="N249" s="102">
        <v>10</v>
      </c>
      <c r="Q249" s="102">
        <v>7016</v>
      </c>
    </row>
    <row r="250" spans="1:17" x14ac:dyDescent="0.25">
      <c r="A250" s="101">
        <v>5350195.0199999996</v>
      </c>
      <c r="B250" s="102">
        <v>2317</v>
      </c>
      <c r="C250" s="102">
        <v>2258</v>
      </c>
      <c r="D250" s="102">
        <v>920</v>
      </c>
      <c r="E250" s="102">
        <v>894</v>
      </c>
      <c r="F250" s="103">
        <v>6124.8</v>
      </c>
      <c r="G250" s="104">
        <v>0.38</v>
      </c>
      <c r="H250" s="102">
        <v>1065</v>
      </c>
      <c r="I250" s="102">
        <v>650</v>
      </c>
      <c r="J250" s="102">
        <v>30</v>
      </c>
      <c r="K250" s="102">
        <v>280</v>
      </c>
      <c r="L250" s="102">
        <v>55</v>
      </c>
      <c r="M250" s="102">
        <v>45</v>
      </c>
      <c r="N250" s="102">
        <v>10</v>
      </c>
      <c r="Q250" s="102">
        <v>2447</v>
      </c>
    </row>
    <row r="251" spans="1:17" x14ac:dyDescent="0.25">
      <c r="A251" s="101"/>
      <c r="B251" s="102"/>
      <c r="C251" s="102"/>
      <c r="D251" s="102"/>
      <c r="E251" s="102"/>
      <c r="F251" s="103"/>
      <c r="G251" s="104"/>
      <c r="H251" s="102"/>
      <c r="I251" s="102"/>
      <c r="J251" s="102"/>
      <c r="K251" s="102"/>
      <c r="L251" s="102"/>
      <c r="M251" s="102"/>
      <c r="N251" s="102"/>
      <c r="Q251" s="102">
        <v>2169</v>
      </c>
    </row>
    <row r="252" spans="1:17" x14ac:dyDescent="0.25">
      <c r="A252" s="101">
        <v>5350196.01</v>
      </c>
      <c r="B252" s="102">
        <v>1977</v>
      </c>
      <c r="C252" s="102">
        <v>2373</v>
      </c>
      <c r="D252" s="102">
        <v>811</v>
      </c>
      <c r="E252" s="102">
        <v>775</v>
      </c>
      <c r="F252" s="103">
        <v>5237.1000000000004</v>
      </c>
      <c r="G252" s="104">
        <v>0.38</v>
      </c>
      <c r="H252" s="102">
        <v>820</v>
      </c>
      <c r="I252" s="102">
        <v>485</v>
      </c>
      <c r="J252" s="102">
        <v>40</v>
      </c>
      <c r="K252" s="102">
        <v>195</v>
      </c>
      <c r="L252" s="102">
        <v>70</v>
      </c>
      <c r="M252" s="102">
        <v>25</v>
      </c>
      <c r="N252" s="102">
        <v>10</v>
      </c>
      <c r="Q252" s="102">
        <v>990</v>
      </c>
    </row>
    <row r="253" spans="1:17" x14ac:dyDescent="0.25">
      <c r="A253" s="101">
        <v>5350196.0199999996</v>
      </c>
      <c r="B253" s="102">
        <v>5635</v>
      </c>
      <c r="C253" s="102">
        <v>5748</v>
      </c>
      <c r="D253" s="102">
        <v>2376</v>
      </c>
      <c r="E253" s="102">
        <v>2250</v>
      </c>
      <c r="F253" s="103">
        <v>5097.7</v>
      </c>
      <c r="G253" s="104">
        <v>1.1100000000000001</v>
      </c>
      <c r="H253" s="102">
        <v>2480</v>
      </c>
      <c r="I253" s="102">
        <v>1480</v>
      </c>
      <c r="J253" s="102">
        <v>130</v>
      </c>
      <c r="K253" s="102">
        <v>580</v>
      </c>
      <c r="L253" s="102">
        <v>190</v>
      </c>
      <c r="M253" s="102">
        <v>75</v>
      </c>
      <c r="N253" s="102">
        <v>25</v>
      </c>
      <c r="Q253" s="102">
        <v>3134</v>
      </c>
    </row>
    <row r="254" spans="1:17" x14ac:dyDescent="0.25">
      <c r="A254" s="101"/>
      <c r="B254" s="102"/>
      <c r="C254" s="102"/>
      <c r="D254" s="102"/>
      <c r="E254" s="102"/>
      <c r="F254" s="103"/>
      <c r="G254" s="104"/>
      <c r="H254" s="102"/>
      <c r="I254" s="102"/>
      <c r="J254" s="102"/>
      <c r="K254" s="102"/>
      <c r="L254" s="102"/>
      <c r="M254" s="102"/>
      <c r="N254" s="102"/>
      <c r="Q254" s="102">
        <v>2389</v>
      </c>
    </row>
    <row r="255" spans="1:17" x14ac:dyDescent="0.25">
      <c r="A255" s="101">
        <v>5350200.01</v>
      </c>
      <c r="B255" s="102">
        <v>5614</v>
      </c>
      <c r="C255" s="102">
        <v>5400</v>
      </c>
      <c r="D255" s="102">
        <v>3143</v>
      </c>
      <c r="E255" s="102">
        <v>3055</v>
      </c>
      <c r="F255" s="103">
        <v>10524.9</v>
      </c>
      <c r="G255" s="104">
        <v>0.53</v>
      </c>
      <c r="H255" s="102">
        <v>2555</v>
      </c>
      <c r="I255" s="102">
        <v>1290</v>
      </c>
      <c r="J255" s="102">
        <v>75</v>
      </c>
      <c r="K255" s="102">
        <v>950</v>
      </c>
      <c r="L255" s="102">
        <v>95</v>
      </c>
      <c r="M255" s="102">
        <v>70</v>
      </c>
      <c r="N255" s="102">
        <v>75</v>
      </c>
      <c r="Q255" s="102">
        <v>2789</v>
      </c>
    </row>
    <row r="256" spans="1:17" x14ac:dyDescent="0.25">
      <c r="A256" s="101">
        <v>5350200.0199999996</v>
      </c>
      <c r="B256" s="102">
        <v>981</v>
      </c>
      <c r="C256" s="102">
        <v>960</v>
      </c>
      <c r="D256" s="102">
        <v>680</v>
      </c>
      <c r="E256" s="102">
        <v>649</v>
      </c>
      <c r="F256" s="103">
        <v>6903.6</v>
      </c>
      <c r="G256" s="104">
        <v>0.14000000000000001</v>
      </c>
      <c r="H256" s="102">
        <v>645</v>
      </c>
      <c r="I256" s="102">
        <v>355</v>
      </c>
      <c r="J256" s="102">
        <v>20</v>
      </c>
      <c r="K256" s="102">
        <v>220</v>
      </c>
      <c r="L256" s="102">
        <v>30</v>
      </c>
      <c r="M256" s="102">
        <v>15</v>
      </c>
      <c r="N256" s="102">
        <v>0</v>
      </c>
      <c r="Q256" s="102">
        <v>2163</v>
      </c>
    </row>
    <row r="257" spans="1:17" x14ac:dyDescent="0.25">
      <c r="A257" s="101">
        <v>5350201</v>
      </c>
      <c r="B257" s="102">
        <v>5371</v>
      </c>
      <c r="C257" s="102">
        <v>4922</v>
      </c>
      <c r="D257" s="102">
        <v>2989</v>
      </c>
      <c r="E257" s="102">
        <v>2776</v>
      </c>
      <c r="F257" s="103">
        <v>7138.5</v>
      </c>
      <c r="G257" s="104">
        <v>0.75</v>
      </c>
      <c r="H257" s="102">
        <v>2785</v>
      </c>
      <c r="I257" s="102">
        <v>1655</v>
      </c>
      <c r="J257" s="102">
        <v>135</v>
      </c>
      <c r="K257" s="102">
        <v>800</v>
      </c>
      <c r="L257" s="102">
        <v>100</v>
      </c>
      <c r="M257" s="102">
        <v>50</v>
      </c>
      <c r="N257" s="102">
        <v>35</v>
      </c>
      <c r="Q257" s="102">
        <v>2756</v>
      </c>
    </row>
    <row r="258" spans="1:17" x14ac:dyDescent="0.25">
      <c r="A258" s="101">
        <v>5350202</v>
      </c>
      <c r="B258" s="102">
        <v>1647</v>
      </c>
      <c r="C258" s="102">
        <v>1640</v>
      </c>
      <c r="D258" s="102">
        <v>653</v>
      </c>
      <c r="E258" s="102">
        <v>631</v>
      </c>
      <c r="F258" s="103">
        <v>4903.2</v>
      </c>
      <c r="G258" s="104">
        <v>0.34</v>
      </c>
      <c r="H258" s="102">
        <v>845</v>
      </c>
      <c r="I258" s="102">
        <v>535</v>
      </c>
      <c r="J258" s="102">
        <v>30</v>
      </c>
      <c r="K258" s="102">
        <v>230</v>
      </c>
      <c r="L258" s="102">
        <v>20</v>
      </c>
      <c r="M258" s="102">
        <v>25</v>
      </c>
      <c r="N258" s="102">
        <v>10</v>
      </c>
      <c r="Q258" s="102">
        <v>1025</v>
      </c>
    </row>
    <row r="259" spans="1:17" x14ac:dyDescent="0.25">
      <c r="A259" s="101">
        <v>5350203</v>
      </c>
      <c r="B259" s="102">
        <v>3160</v>
      </c>
      <c r="C259" s="102">
        <v>3017</v>
      </c>
      <c r="D259" s="102">
        <v>1507</v>
      </c>
      <c r="E259" s="102">
        <v>1431</v>
      </c>
      <c r="F259" s="103">
        <v>5364.1</v>
      </c>
      <c r="G259" s="104">
        <v>0.59</v>
      </c>
      <c r="H259" s="102">
        <v>1595</v>
      </c>
      <c r="I259" s="102">
        <v>960</v>
      </c>
      <c r="J259" s="102">
        <v>85</v>
      </c>
      <c r="K259" s="102">
        <v>425</v>
      </c>
      <c r="L259" s="102">
        <v>85</v>
      </c>
      <c r="M259" s="102">
        <v>25</v>
      </c>
      <c r="N259" s="102">
        <v>20</v>
      </c>
      <c r="Q259" s="102">
        <v>1644</v>
      </c>
    </row>
    <row r="260" spans="1:17" x14ac:dyDescent="0.25">
      <c r="A260" s="101">
        <v>5350204</v>
      </c>
      <c r="B260" s="102">
        <v>4537</v>
      </c>
      <c r="C260" s="102">
        <v>4380</v>
      </c>
      <c r="D260" s="102">
        <v>2310</v>
      </c>
      <c r="E260" s="102">
        <v>2210</v>
      </c>
      <c r="F260" s="103">
        <v>6122.8</v>
      </c>
      <c r="G260" s="104">
        <v>0.74</v>
      </c>
      <c r="H260" s="102">
        <v>2275</v>
      </c>
      <c r="I260" s="102">
        <v>1345</v>
      </c>
      <c r="J260" s="102">
        <v>75</v>
      </c>
      <c r="K260" s="102">
        <v>625</v>
      </c>
      <c r="L260" s="102">
        <v>110</v>
      </c>
      <c r="M260" s="102">
        <v>105</v>
      </c>
      <c r="N260" s="102">
        <v>20</v>
      </c>
      <c r="Q260" s="102">
        <v>1584</v>
      </c>
    </row>
    <row r="261" spans="1:17" x14ac:dyDescent="0.25">
      <c r="A261" s="101">
        <v>5350205</v>
      </c>
      <c r="B261" s="102">
        <v>149</v>
      </c>
      <c r="C261" s="102">
        <v>184</v>
      </c>
      <c r="D261" s="102">
        <v>0</v>
      </c>
      <c r="E261" s="102">
        <v>0</v>
      </c>
      <c r="F261" s="103">
        <v>204.8</v>
      </c>
      <c r="G261" s="104">
        <v>0.73</v>
      </c>
      <c r="H261" s="102"/>
      <c r="I261" s="102"/>
      <c r="J261" s="102"/>
      <c r="K261" s="102"/>
      <c r="L261" s="102"/>
      <c r="M261" s="102"/>
      <c r="N261" s="102"/>
      <c r="Q261" s="102">
        <v>2725</v>
      </c>
    </row>
    <row r="262" spans="1:17" x14ac:dyDescent="0.25">
      <c r="A262" s="101">
        <v>5350206.01</v>
      </c>
      <c r="B262" s="102">
        <v>4217</v>
      </c>
      <c r="C262" s="102">
        <v>3972</v>
      </c>
      <c r="D262" s="102">
        <v>2151</v>
      </c>
      <c r="E262" s="102">
        <v>2041</v>
      </c>
      <c r="F262" s="103">
        <v>3783.8</v>
      </c>
      <c r="G262" s="104">
        <v>1.1100000000000001</v>
      </c>
      <c r="H262" s="102">
        <v>2175</v>
      </c>
      <c r="I262" s="102">
        <v>1280</v>
      </c>
      <c r="J262" s="102">
        <v>70</v>
      </c>
      <c r="K262" s="102">
        <v>720</v>
      </c>
      <c r="L262" s="102">
        <v>45</v>
      </c>
      <c r="M262" s="102">
        <v>45</v>
      </c>
      <c r="N262" s="102">
        <v>10</v>
      </c>
      <c r="Q262" s="102">
        <v>2064</v>
      </c>
    </row>
    <row r="263" spans="1:17" x14ac:dyDescent="0.25">
      <c r="A263" s="101">
        <v>5350206.0199999996</v>
      </c>
      <c r="B263" s="102">
        <v>5867</v>
      </c>
      <c r="C263" s="102">
        <v>5660</v>
      </c>
      <c r="D263" s="102">
        <v>2994</v>
      </c>
      <c r="E263" s="102">
        <v>2774</v>
      </c>
      <c r="F263" s="103">
        <v>5406.9</v>
      </c>
      <c r="G263" s="104">
        <v>1.0900000000000001</v>
      </c>
      <c r="H263" s="102">
        <v>3115</v>
      </c>
      <c r="I263" s="102">
        <v>1865</v>
      </c>
      <c r="J263" s="102">
        <v>160</v>
      </c>
      <c r="K263" s="102">
        <v>865</v>
      </c>
      <c r="L263" s="102">
        <v>130</v>
      </c>
      <c r="M263" s="102">
        <v>65</v>
      </c>
      <c r="N263" s="102">
        <v>35</v>
      </c>
      <c r="Q263" s="102">
        <v>2557</v>
      </c>
    </row>
    <row r="264" spans="1:17" x14ac:dyDescent="0.25">
      <c r="A264" s="101">
        <v>5350207</v>
      </c>
      <c r="B264" s="102">
        <v>2605</v>
      </c>
      <c r="C264" s="102">
        <v>2302</v>
      </c>
      <c r="D264" s="102">
        <v>1285</v>
      </c>
      <c r="E264" s="102">
        <v>1181</v>
      </c>
      <c r="F264" s="103">
        <v>3867.3</v>
      </c>
      <c r="G264" s="104">
        <v>0.67</v>
      </c>
      <c r="H264" s="102">
        <v>1425</v>
      </c>
      <c r="I264" s="102">
        <v>755</v>
      </c>
      <c r="J264" s="102">
        <v>65</v>
      </c>
      <c r="K264" s="102">
        <v>485</v>
      </c>
      <c r="L264" s="102">
        <v>85</v>
      </c>
      <c r="M264" s="102">
        <v>25</v>
      </c>
      <c r="N264" s="102">
        <v>15</v>
      </c>
      <c r="Q264" s="102">
        <v>1782</v>
      </c>
    </row>
    <row r="265" spans="1:17" x14ac:dyDescent="0.25">
      <c r="A265" s="101">
        <v>5350208</v>
      </c>
      <c r="B265" s="102">
        <v>4172</v>
      </c>
      <c r="C265" s="102">
        <v>4034</v>
      </c>
      <c r="D265" s="102">
        <v>2062</v>
      </c>
      <c r="E265" s="102">
        <v>1981</v>
      </c>
      <c r="F265" s="103">
        <v>3223.9</v>
      </c>
      <c r="G265" s="104">
        <v>1.29</v>
      </c>
      <c r="H265" s="102">
        <v>1820</v>
      </c>
      <c r="I265" s="102">
        <v>895</v>
      </c>
      <c r="J265" s="102">
        <v>100</v>
      </c>
      <c r="K265" s="102">
        <v>705</v>
      </c>
      <c r="L265" s="102">
        <v>70</v>
      </c>
      <c r="M265" s="102">
        <v>25</v>
      </c>
      <c r="N265" s="102">
        <v>25</v>
      </c>
      <c r="Q265" s="102">
        <v>530</v>
      </c>
    </row>
    <row r="266" spans="1:17" x14ac:dyDescent="0.25">
      <c r="A266" s="101">
        <v>5350209</v>
      </c>
      <c r="B266" s="102">
        <v>2718</v>
      </c>
      <c r="C266" s="102">
        <v>2747</v>
      </c>
      <c r="D266" s="102">
        <v>1338</v>
      </c>
      <c r="E266" s="102">
        <v>1252</v>
      </c>
      <c r="F266" s="103">
        <v>3922.1</v>
      </c>
      <c r="G266" s="104">
        <v>0.69</v>
      </c>
      <c r="H266" s="102">
        <v>1235</v>
      </c>
      <c r="I266" s="102">
        <v>675</v>
      </c>
      <c r="J266" s="102">
        <v>40</v>
      </c>
      <c r="K266" s="102">
        <v>420</v>
      </c>
      <c r="L266" s="102">
        <v>75</v>
      </c>
      <c r="M266" s="102">
        <v>20</v>
      </c>
      <c r="N266" s="102">
        <v>10</v>
      </c>
      <c r="Q266" s="102">
        <v>771</v>
      </c>
    </row>
    <row r="267" spans="1:17" x14ac:dyDescent="0.25">
      <c r="A267" s="101"/>
      <c r="B267" s="102"/>
      <c r="C267" s="102"/>
      <c r="D267" s="102"/>
      <c r="E267" s="102"/>
      <c r="F267" s="103"/>
      <c r="G267" s="104"/>
      <c r="H267" s="102"/>
      <c r="I267" s="102"/>
      <c r="J267" s="102"/>
      <c r="K267" s="102"/>
      <c r="L267" s="102"/>
      <c r="M267" s="102"/>
      <c r="N267" s="102"/>
      <c r="Q267" s="102">
        <v>573</v>
      </c>
    </row>
    <row r="268" spans="1:17" x14ac:dyDescent="0.25">
      <c r="A268" s="101">
        <v>5350210.01</v>
      </c>
      <c r="B268" s="102">
        <v>3083</v>
      </c>
      <c r="C268" s="102">
        <v>2619</v>
      </c>
      <c r="D268" s="102">
        <v>1008</v>
      </c>
      <c r="E268" s="102">
        <v>971</v>
      </c>
      <c r="F268" s="103">
        <v>1041.5999999999999</v>
      </c>
      <c r="G268" s="104">
        <v>2.96</v>
      </c>
      <c r="H268" s="102">
        <v>1405</v>
      </c>
      <c r="I268" s="102">
        <v>835</v>
      </c>
      <c r="J268" s="102">
        <v>75</v>
      </c>
      <c r="K268" s="102">
        <v>440</v>
      </c>
      <c r="L268" s="102">
        <v>20</v>
      </c>
      <c r="M268" s="102">
        <v>20</v>
      </c>
      <c r="N268" s="102">
        <v>20</v>
      </c>
      <c r="Q268" s="102">
        <v>2316</v>
      </c>
    </row>
    <row r="269" spans="1:17" x14ac:dyDescent="0.25">
      <c r="A269" s="101">
        <v>5350210.0199999996</v>
      </c>
      <c r="B269" s="102">
        <v>11390</v>
      </c>
      <c r="C269" s="102">
        <v>5236</v>
      </c>
      <c r="D269" s="102">
        <v>9168</v>
      </c>
      <c r="E269" s="102">
        <v>7016</v>
      </c>
      <c r="F269" s="103">
        <v>12511</v>
      </c>
      <c r="G269" s="104">
        <v>0.91</v>
      </c>
      <c r="H269" s="102">
        <v>6910</v>
      </c>
      <c r="I269" s="102">
        <v>4790</v>
      </c>
      <c r="J269" s="102">
        <v>300</v>
      </c>
      <c r="K269" s="102">
        <v>1555</v>
      </c>
      <c r="L269" s="102">
        <v>80</v>
      </c>
      <c r="M269" s="102">
        <v>85</v>
      </c>
      <c r="N269" s="102">
        <v>95</v>
      </c>
      <c r="Q269" s="102">
        <v>4859</v>
      </c>
    </row>
    <row r="270" spans="1:17" x14ac:dyDescent="0.25">
      <c r="A270" s="101">
        <v>5350211</v>
      </c>
      <c r="B270" s="102">
        <v>6350</v>
      </c>
      <c r="C270" s="102">
        <v>6286</v>
      </c>
      <c r="D270" s="102">
        <v>2512</v>
      </c>
      <c r="E270" s="102">
        <v>2447</v>
      </c>
      <c r="F270" s="103">
        <v>1941.2</v>
      </c>
      <c r="G270" s="104">
        <v>3.27</v>
      </c>
      <c r="H270" s="102">
        <v>3160</v>
      </c>
      <c r="I270" s="102">
        <v>2135</v>
      </c>
      <c r="J270" s="102">
        <v>175</v>
      </c>
      <c r="K270" s="102">
        <v>655</v>
      </c>
      <c r="L270" s="102">
        <v>130</v>
      </c>
      <c r="M270" s="102">
        <v>40</v>
      </c>
      <c r="N270" s="102">
        <v>30</v>
      </c>
      <c r="Q270" s="102">
        <v>1212</v>
      </c>
    </row>
    <row r="271" spans="1:17" x14ac:dyDescent="0.25">
      <c r="A271" s="101">
        <v>5350212</v>
      </c>
      <c r="B271" s="102">
        <v>5704</v>
      </c>
      <c r="C271" s="102">
        <v>5618</v>
      </c>
      <c r="D271" s="102">
        <v>2220</v>
      </c>
      <c r="E271" s="102">
        <v>2169</v>
      </c>
      <c r="F271" s="103">
        <v>3397.9</v>
      </c>
      <c r="G271" s="104">
        <v>1.68</v>
      </c>
      <c r="H271" s="102">
        <v>2885</v>
      </c>
      <c r="I271" s="102">
        <v>1955</v>
      </c>
      <c r="J271" s="102">
        <v>180</v>
      </c>
      <c r="K271" s="102">
        <v>630</v>
      </c>
      <c r="L271" s="102">
        <v>65</v>
      </c>
      <c r="M271" s="102">
        <v>25</v>
      </c>
      <c r="N271" s="102">
        <v>35</v>
      </c>
      <c r="Q271" s="102">
        <v>626</v>
      </c>
    </row>
    <row r="272" spans="1:17" x14ac:dyDescent="0.25">
      <c r="A272" s="101"/>
      <c r="B272" s="102"/>
      <c r="C272" s="102"/>
      <c r="D272" s="102"/>
      <c r="E272" s="102"/>
      <c r="F272" s="103"/>
      <c r="G272" s="104"/>
      <c r="H272" s="102"/>
      <c r="I272" s="102"/>
      <c r="J272" s="102"/>
      <c r="K272" s="102"/>
      <c r="L272" s="102"/>
      <c r="M272" s="102"/>
      <c r="N272" s="102"/>
      <c r="Q272" s="102">
        <v>1362</v>
      </c>
    </row>
    <row r="273" spans="1:17" x14ac:dyDescent="0.25">
      <c r="A273" s="101">
        <v>5350213.01</v>
      </c>
      <c r="B273" s="102">
        <v>2666</v>
      </c>
      <c r="C273" s="102">
        <v>2568</v>
      </c>
      <c r="D273" s="102">
        <v>1021</v>
      </c>
      <c r="E273" s="102">
        <v>990</v>
      </c>
      <c r="F273" s="103">
        <v>2829.5</v>
      </c>
      <c r="G273" s="104">
        <v>0.94</v>
      </c>
      <c r="H273" s="102">
        <v>1265</v>
      </c>
      <c r="I273" s="102">
        <v>770</v>
      </c>
      <c r="J273" s="102">
        <v>65</v>
      </c>
      <c r="K273" s="102">
        <v>365</v>
      </c>
      <c r="L273" s="102">
        <v>45</v>
      </c>
      <c r="M273" s="102">
        <v>15</v>
      </c>
      <c r="N273" s="102">
        <v>10</v>
      </c>
      <c r="Q273" s="102">
        <v>384</v>
      </c>
    </row>
    <row r="274" spans="1:17" x14ac:dyDescent="0.25">
      <c r="A274" s="101">
        <v>5350213.0199999996</v>
      </c>
      <c r="B274" s="102">
        <v>6045</v>
      </c>
      <c r="C274" s="102">
        <v>4224</v>
      </c>
      <c r="D274" s="102">
        <v>3246</v>
      </c>
      <c r="E274" s="102">
        <v>3134</v>
      </c>
      <c r="F274" s="103">
        <v>864.7</v>
      </c>
      <c r="G274" s="104">
        <v>6.99</v>
      </c>
      <c r="H274" s="102">
        <v>3625</v>
      </c>
      <c r="I274" s="102">
        <v>1990</v>
      </c>
      <c r="J274" s="102">
        <v>130</v>
      </c>
      <c r="K274" s="102">
        <v>1355</v>
      </c>
      <c r="L274" s="102">
        <v>110</v>
      </c>
      <c r="M274" s="102">
        <v>0</v>
      </c>
      <c r="N274" s="102">
        <v>30</v>
      </c>
      <c r="Q274" s="102">
        <v>1082</v>
      </c>
    </row>
    <row r="275" spans="1:17" x14ac:dyDescent="0.25">
      <c r="A275" s="101">
        <v>5350214</v>
      </c>
      <c r="B275" s="102">
        <v>5069</v>
      </c>
      <c r="C275" s="102">
        <v>4307</v>
      </c>
      <c r="D275" s="102">
        <v>2466</v>
      </c>
      <c r="E275" s="102">
        <v>2389</v>
      </c>
      <c r="F275" s="103">
        <v>1794.9</v>
      </c>
      <c r="G275" s="104">
        <v>2.82</v>
      </c>
      <c r="H275" s="102">
        <v>2900</v>
      </c>
      <c r="I275" s="102">
        <v>1620</v>
      </c>
      <c r="J275" s="102">
        <v>130</v>
      </c>
      <c r="K275" s="102">
        <v>1005</v>
      </c>
      <c r="L275" s="102">
        <v>115</v>
      </c>
      <c r="M275" s="102">
        <v>15</v>
      </c>
      <c r="N275" s="102">
        <v>20</v>
      </c>
      <c r="Q275" s="102">
        <v>2606</v>
      </c>
    </row>
    <row r="276" spans="1:17" x14ac:dyDescent="0.25">
      <c r="A276" s="101">
        <v>5350215</v>
      </c>
      <c r="B276" s="102">
        <v>6748</v>
      </c>
      <c r="C276" s="102">
        <v>6565</v>
      </c>
      <c r="D276" s="102">
        <v>2991</v>
      </c>
      <c r="E276" s="102">
        <v>2789</v>
      </c>
      <c r="F276" s="103">
        <v>2600</v>
      </c>
      <c r="G276" s="104">
        <v>2.6</v>
      </c>
      <c r="H276" s="102">
        <v>3425</v>
      </c>
      <c r="I276" s="102">
        <v>2145</v>
      </c>
      <c r="J276" s="102">
        <v>100</v>
      </c>
      <c r="K276" s="102">
        <v>1000</v>
      </c>
      <c r="L276" s="102">
        <v>100</v>
      </c>
      <c r="M276" s="102">
        <v>55</v>
      </c>
      <c r="N276" s="102">
        <v>35</v>
      </c>
      <c r="Q276" s="102">
        <v>2566</v>
      </c>
    </row>
    <row r="277" spans="1:17" x14ac:dyDescent="0.25">
      <c r="A277" s="101">
        <v>5350216</v>
      </c>
      <c r="B277" s="102">
        <v>5532</v>
      </c>
      <c r="C277" s="102">
        <v>5494</v>
      </c>
      <c r="D277" s="102">
        <v>2238</v>
      </c>
      <c r="E277" s="102">
        <v>2163</v>
      </c>
      <c r="F277" s="103">
        <v>2793.5</v>
      </c>
      <c r="G277" s="104">
        <v>1.98</v>
      </c>
      <c r="H277" s="102">
        <v>2535</v>
      </c>
      <c r="I277" s="102">
        <v>1645</v>
      </c>
      <c r="J277" s="102">
        <v>105</v>
      </c>
      <c r="K277" s="102">
        <v>640</v>
      </c>
      <c r="L277" s="102">
        <v>75</v>
      </c>
      <c r="M277" s="102">
        <v>50</v>
      </c>
      <c r="N277" s="102">
        <v>25</v>
      </c>
      <c r="Q277" s="102">
        <v>1306</v>
      </c>
    </row>
    <row r="278" spans="1:17" x14ac:dyDescent="0.25">
      <c r="A278" s="101">
        <v>5350217</v>
      </c>
      <c r="B278" s="102">
        <v>5692</v>
      </c>
      <c r="C278" s="102">
        <v>5782</v>
      </c>
      <c r="D278" s="102">
        <v>2917</v>
      </c>
      <c r="E278" s="102">
        <v>2756</v>
      </c>
      <c r="F278" s="103">
        <v>4704.5</v>
      </c>
      <c r="G278" s="104">
        <v>1.21</v>
      </c>
      <c r="H278" s="102">
        <v>2720</v>
      </c>
      <c r="I278" s="102">
        <v>1505</v>
      </c>
      <c r="J278" s="102">
        <v>120</v>
      </c>
      <c r="K278" s="102">
        <v>900</v>
      </c>
      <c r="L278" s="102">
        <v>110</v>
      </c>
      <c r="M278" s="102">
        <v>50</v>
      </c>
      <c r="N278" s="102">
        <v>30</v>
      </c>
      <c r="Q278" s="102">
        <v>1982</v>
      </c>
    </row>
    <row r="279" spans="1:17" x14ac:dyDescent="0.25">
      <c r="A279" s="101">
        <v>5350218</v>
      </c>
      <c r="B279" s="102">
        <v>2652</v>
      </c>
      <c r="C279" s="102">
        <v>2657</v>
      </c>
      <c r="D279" s="102">
        <v>1060</v>
      </c>
      <c r="E279" s="102">
        <v>1025</v>
      </c>
      <c r="F279" s="103">
        <v>3882.3</v>
      </c>
      <c r="G279" s="104">
        <v>0.68</v>
      </c>
      <c r="H279" s="102">
        <v>1175</v>
      </c>
      <c r="I279" s="102">
        <v>650</v>
      </c>
      <c r="J279" s="102">
        <v>55</v>
      </c>
      <c r="K279" s="102">
        <v>395</v>
      </c>
      <c r="L279" s="102">
        <v>50</v>
      </c>
      <c r="M279" s="102">
        <v>30</v>
      </c>
      <c r="N279" s="102">
        <v>0</v>
      </c>
      <c r="Q279" s="102">
        <v>1600</v>
      </c>
    </row>
    <row r="280" spans="1:17" x14ac:dyDescent="0.25">
      <c r="A280" s="101">
        <v>5350219</v>
      </c>
      <c r="B280" s="102">
        <v>4427</v>
      </c>
      <c r="C280" s="102">
        <v>4193</v>
      </c>
      <c r="D280" s="102">
        <v>1690</v>
      </c>
      <c r="E280" s="102">
        <v>1644</v>
      </c>
      <c r="F280" s="103">
        <v>3254</v>
      </c>
      <c r="G280" s="104">
        <v>1.36</v>
      </c>
      <c r="H280" s="102">
        <v>1895</v>
      </c>
      <c r="I280" s="102">
        <v>1145</v>
      </c>
      <c r="J280" s="102">
        <v>60</v>
      </c>
      <c r="K280" s="102">
        <v>570</v>
      </c>
      <c r="L280" s="102">
        <v>45</v>
      </c>
      <c r="M280" s="102">
        <v>50</v>
      </c>
      <c r="N280" s="102">
        <v>25</v>
      </c>
      <c r="Q280" s="102">
        <v>997</v>
      </c>
    </row>
    <row r="281" spans="1:17" x14ac:dyDescent="0.25">
      <c r="A281" s="101">
        <v>5350220</v>
      </c>
      <c r="B281" s="102">
        <v>4177</v>
      </c>
      <c r="C281" s="102">
        <v>4069</v>
      </c>
      <c r="D281" s="102">
        <v>1597</v>
      </c>
      <c r="E281" s="102">
        <v>1584</v>
      </c>
      <c r="F281" s="103">
        <v>3219.5</v>
      </c>
      <c r="G281" s="104">
        <v>1.3</v>
      </c>
      <c r="H281" s="102">
        <v>2065</v>
      </c>
      <c r="I281" s="102">
        <v>1360</v>
      </c>
      <c r="J281" s="102">
        <v>115</v>
      </c>
      <c r="K281" s="102">
        <v>455</v>
      </c>
      <c r="L281" s="102">
        <v>100</v>
      </c>
      <c r="M281" s="102">
        <v>20</v>
      </c>
      <c r="N281" s="102">
        <v>15</v>
      </c>
      <c r="Q281" s="102">
        <v>2010</v>
      </c>
    </row>
    <row r="282" spans="1:17" x14ac:dyDescent="0.25">
      <c r="A282" s="101">
        <v>5350221.01</v>
      </c>
      <c r="B282" s="102">
        <v>6377</v>
      </c>
      <c r="C282" s="102">
        <v>6367</v>
      </c>
      <c r="D282" s="102">
        <v>2751</v>
      </c>
      <c r="E282" s="102">
        <v>2725</v>
      </c>
      <c r="F282" s="103">
        <v>3925.8</v>
      </c>
      <c r="G282" s="104">
        <v>1.62</v>
      </c>
      <c r="H282" s="102">
        <v>2600</v>
      </c>
      <c r="I282" s="102">
        <v>1665</v>
      </c>
      <c r="J282" s="102">
        <v>160</v>
      </c>
      <c r="K282" s="102">
        <v>630</v>
      </c>
      <c r="L282" s="102">
        <v>80</v>
      </c>
      <c r="M282" s="102">
        <v>20</v>
      </c>
      <c r="N282" s="102">
        <v>40</v>
      </c>
      <c r="Q282" s="102">
        <v>2519</v>
      </c>
    </row>
    <row r="283" spans="1:17" x14ac:dyDescent="0.25">
      <c r="A283" s="101">
        <v>5350221.0199999996</v>
      </c>
      <c r="B283" s="102">
        <v>5202</v>
      </c>
      <c r="C283" s="102">
        <v>4376</v>
      </c>
      <c r="D283" s="102">
        <v>2167</v>
      </c>
      <c r="E283" s="102">
        <v>2064</v>
      </c>
      <c r="F283" s="103">
        <v>6461.3</v>
      </c>
      <c r="G283" s="104">
        <v>0.81</v>
      </c>
      <c r="H283" s="102">
        <v>2515</v>
      </c>
      <c r="I283" s="102">
        <v>1400</v>
      </c>
      <c r="J283" s="102">
        <v>165</v>
      </c>
      <c r="K283" s="102">
        <v>805</v>
      </c>
      <c r="L283" s="102">
        <v>85</v>
      </c>
      <c r="M283" s="102">
        <v>50</v>
      </c>
      <c r="N283" s="102">
        <v>10</v>
      </c>
      <c r="Q283" s="102">
        <v>2256</v>
      </c>
    </row>
    <row r="284" spans="1:17" x14ac:dyDescent="0.25">
      <c r="A284" s="101">
        <v>5350222.01</v>
      </c>
      <c r="B284" s="102">
        <v>6699</v>
      </c>
      <c r="C284" s="102">
        <v>5409</v>
      </c>
      <c r="D284" s="102">
        <v>2626</v>
      </c>
      <c r="E284" s="102">
        <v>2557</v>
      </c>
      <c r="F284" s="103">
        <v>5213.2</v>
      </c>
      <c r="G284" s="104">
        <v>1.29</v>
      </c>
      <c r="H284" s="102">
        <v>3250</v>
      </c>
      <c r="I284" s="102">
        <v>1970</v>
      </c>
      <c r="J284" s="102">
        <v>155</v>
      </c>
      <c r="K284" s="102">
        <v>990</v>
      </c>
      <c r="L284" s="102">
        <v>95</v>
      </c>
      <c r="M284" s="102">
        <v>0</v>
      </c>
      <c r="N284" s="102">
        <v>30</v>
      </c>
      <c r="Q284" s="102">
        <v>2410</v>
      </c>
    </row>
    <row r="285" spans="1:17" x14ac:dyDescent="0.25">
      <c r="A285" s="101">
        <v>5350222.0199999996</v>
      </c>
      <c r="B285" s="102">
        <v>5141</v>
      </c>
      <c r="C285" s="102">
        <v>5124</v>
      </c>
      <c r="D285" s="102">
        <v>1830</v>
      </c>
      <c r="E285" s="102">
        <v>1782</v>
      </c>
      <c r="F285" s="103">
        <v>4283.1000000000004</v>
      </c>
      <c r="G285" s="104">
        <v>1.2</v>
      </c>
      <c r="H285" s="102">
        <v>2075</v>
      </c>
      <c r="I285" s="102">
        <v>1290</v>
      </c>
      <c r="J285" s="102">
        <v>125</v>
      </c>
      <c r="K285" s="102">
        <v>535</v>
      </c>
      <c r="L285" s="102">
        <v>55</v>
      </c>
      <c r="M285" s="102">
        <v>15</v>
      </c>
      <c r="N285" s="102">
        <v>55</v>
      </c>
      <c r="Q285" s="102">
        <v>1061</v>
      </c>
    </row>
    <row r="286" spans="1:17" x14ac:dyDescent="0.25">
      <c r="A286" s="101"/>
      <c r="B286" s="102"/>
      <c r="C286" s="102"/>
      <c r="D286" s="102"/>
      <c r="E286" s="102"/>
      <c r="F286" s="103"/>
      <c r="G286" s="104"/>
      <c r="H286" s="102"/>
      <c r="I286" s="102"/>
      <c r="J286" s="102"/>
      <c r="K286" s="102"/>
      <c r="L286" s="102"/>
      <c r="M286" s="102"/>
      <c r="N286" s="102"/>
      <c r="Q286" s="102">
        <v>2544</v>
      </c>
    </row>
    <row r="287" spans="1:17" x14ac:dyDescent="0.25">
      <c r="A287" s="101">
        <v>5350223.01</v>
      </c>
      <c r="B287" s="102">
        <v>1522</v>
      </c>
      <c r="C287" s="102">
        <v>1488</v>
      </c>
      <c r="D287" s="102">
        <v>536</v>
      </c>
      <c r="E287" s="102">
        <v>530</v>
      </c>
      <c r="F287" s="103">
        <v>1744.6</v>
      </c>
      <c r="G287" s="104">
        <v>0.87</v>
      </c>
      <c r="H287" s="102">
        <v>685</v>
      </c>
      <c r="I287" s="102">
        <v>460</v>
      </c>
      <c r="J287" s="102">
        <v>40</v>
      </c>
      <c r="K287" s="102">
        <v>155</v>
      </c>
      <c r="L287" s="102">
        <v>20</v>
      </c>
      <c r="M287" s="102">
        <v>10</v>
      </c>
      <c r="N287" s="102">
        <v>0</v>
      </c>
      <c r="Q287" s="102">
        <v>1231</v>
      </c>
    </row>
    <row r="288" spans="1:17" x14ac:dyDescent="0.25">
      <c r="A288" s="101">
        <v>5350223.0199999996</v>
      </c>
      <c r="B288" s="102">
        <v>2136</v>
      </c>
      <c r="C288" s="102">
        <v>2153</v>
      </c>
      <c r="D288" s="102">
        <v>793</v>
      </c>
      <c r="E288" s="102">
        <v>771</v>
      </c>
      <c r="F288" s="103">
        <v>2449</v>
      </c>
      <c r="G288" s="104">
        <v>0.87</v>
      </c>
      <c r="H288" s="102">
        <v>985</v>
      </c>
      <c r="I288" s="102">
        <v>640</v>
      </c>
      <c r="J288" s="102">
        <v>45</v>
      </c>
      <c r="K288" s="102">
        <v>255</v>
      </c>
      <c r="L288" s="102">
        <v>25</v>
      </c>
      <c r="M288" s="102">
        <v>0</v>
      </c>
      <c r="N288" s="102">
        <v>10</v>
      </c>
      <c r="Q288" s="102">
        <v>1953</v>
      </c>
    </row>
    <row r="289" spans="1:17" x14ac:dyDescent="0.25">
      <c r="A289" s="101">
        <v>5350224</v>
      </c>
      <c r="B289" s="102">
        <v>1696</v>
      </c>
      <c r="C289" s="102">
        <v>1743</v>
      </c>
      <c r="D289" s="102">
        <v>578</v>
      </c>
      <c r="E289" s="102">
        <v>573</v>
      </c>
      <c r="F289" s="103">
        <v>1624.1</v>
      </c>
      <c r="G289" s="104">
        <v>1.04</v>
      </c>
      <c r="H289" s="102">
        <v>755</v>
      </c>
      <c r="I289" s="102">
        <v>590</v>
      </c>
      <c r="J289" s="102">
        <v>40</v>
      </c>
      <c r="K289" s="102">
        <v>110</v>
      </c>
      <c r="L289" s="102">
        <v>0</v>
      </c>
      <c r="M289" s="102">
        <v>0</v>
      </c>
      <c r="N289" s="102">
        <v>10</v>
      </c>
      <c r="Q289" s="102">
        <v>2383</v>
      </c>
    </row>
    <row r="290" spans="1:17" x14ac:dyDescent="0.25">
      <c r="A290" s="101">
        <v>5350225.01</v>
      </c>
      <c r="B290" s="102">
        <v>4981</v>
      </c>
      <c r="C290" s="102">
        <v>5034</v>
      </c>
      <c r="D290" s="102">
        <v>2387</v>
      </c>
      <c r="E290" s="102">
        <v>2316</v>
      </c>
      <c r="F290" s="103">
        <v>5330.1</v>
      </c>
      <c r="G290" s="104">
        <v>0.93</v>
      </c>
      <c r="H290" s="102">
        <v>2240</v>
      </c>
      <c r="I290" s="102">
        <v>1115</v>
      </c>
      <c r="J290" s="102">
        <v>105</v>
      </c>
      <c r="K290" s="102">
        <v>910</v>
      </c>
      <c r="L290" s="102">
        <v>85</v>
      </c>
      <c r="M290" s="102">
        <v>10</v>
      </c>
      <c r="N290" s="102">
        <v>15</v>
      </c>
      <c r="Q290" s="102">
        <v>1263</v>
      </c>
    </row>
    <row r="291" spans="1:17" x14ac:dyDescent="0.25">
      <c r="A291" s="101">
        <v>5350225.0199999996</v>
      </c>
      <c r="B291" s="102">
        <v>9706</v>
      </c>
      <c r="C291" s="102">
        <v>7777</v>
      </c>
      <c r="D291" s="102">
        <v>5006</v>
      </c>
      <c r="E291" s="102">
        <v>4859</v>
      </c>
      <c r="F291" s="103">
        <v>31843.8</v>
      </c>
      <c r="G291" s="104">
        <v>0.3</v>
      </c>
      <c r="H291" s="102">
        <v>5030</v>
      </c>
      <c r="I291" s="102">
        <v>1920</v>
      </c>
      <c r="J291" s="102">
        <v>180</v>
      </c>
      <c r="K291" s="102">
        <v>2635</v>
      </c>
      <c r="L291" s="102">
        <v>245</v>
      </c>
      <c r="M291" s="102">
        <v>25</v>
      </c>
      <c r="N291" s="102">
        <v>25</v>
      </c>
      <c r="Q291" s="102">
        <v>2558</v>
      </c>
    </row>
    <row r="292" spans="1:17" x14ac:dyDescent="0.25">
      <c r="A292" s="101">
        <v>5350226</v>
      </c>
      <c r="B292" s="102">
        <v>3167</v>
      </c>
      <c r="C292" s="102">
        <v>3216</v>
      </c>
      <c r="D292" s="102">
        <v>1262</v>
      </c>
      <c r="E292" s="102">
        <v>1212</v>
      </c>
      <c r="F292" s="103">
        <v>3321.8</v>
      </c>
      <c r="G292" s="104">
        <v>0.95</v>
      </c>
      <c r="H292" s="102">
        <v>1250</v>
      </c>
      <c r="I292" s="102">
        <v>740</v>
      </c>
      <c r="J292" s="102">
        <v>25</v>
      </c>
      <c r="K292" s="102">
        <v>435</v>
      </c>
      <c r="L292" s="102">
        <v>35</v>
      </c>
      <c r="M292" s="102">
        <v>0</v>
      </c>
      <c r="N292" s="102">
        <v>10</v>
      </c>
      <c r="Q292" s="102">
        <v>1003</v>
      </c>
    </row>
    <row r="293" spans="1:17" x14ac:dyDescent="0.25">
      <c r="A293" s="101">
        <v>5350227</v>
      </c>
      <c r="B293" s="102">
        <v>1750</v>
      </c>
      <c r="C293" s="102">
        <v>1748</v>
      </c>
      <c r="D293" s="102">
        <v>637</v>
      </c>
      <c r="E293" s="102">
        <v>626</v>
      </c>
      <c r="F293" s="103">
        <v>3558.4</v>
      </c>
      <c r="G293" s="104">
        <v>0.49</v>
      </c>
      <c r="H293" s="102">
        <v>845</v>
      </c>
      <c r="I293" s="102">
        <v>485</v>
      </c>
      <c r="J293" s="102">
        <v>35</v>
      </c>
      <c r="K293" s="102">
        <v>250</v>
      </c>
      <c r="L293" s="102">
        <v>45</v>
      </c>
      <c r="M293" s="102">
        <v>0</v>
      </c>
      <c r="N293" s="102">
        <v>10</v>
      </c>
      <c r="Q293" s="102">
        <v>575</v>
      </c>
    </row>
    <row r="294" spans="1:17" x14ac:dyDescent="0.25">
      <c r="A294" s="101">
        <v>5350228</v>
      </c>
      <c r="B294" s="102">
        <v>3131</v>
      </c>
      <c r="C294" s="102">
        <v>2951</v>
      </c>
      <c r="D294" s="102">
        <v>1418</v>
      </c>
      <c r="E294" s="102">
        <v>1362</v>
      </c>
      <c r="F294" s="103">
        <v>3829.5</v>
      </c>
      <c r="G294" s="104">
        <v>0.82</v>
      </c>
      <c r="H294" s="102">
        <v>1185</v>
      </c>
      <c r="I294" s="102">
        <v>670</v>
      </c>
      <c r="J294" s="102">
        <v>50</v>
      </c>
      <c r="K294" s="102">
        <v>390</v>
      </c>
      <c r="L294" s="102">
        <v>25</v>
      </c>
      <c r="M294" s="102">
        <v>30</v>
      </c>
      <c r="N294" s="102">
        <v>20</v>
      </c>
      <c r="Q294" s="102">
        <v>2142</v>
      </c>
    </row>
    <row r="295" spans="1:17" x14ac:dyDescent="0.25">
      <c r="A295" s="101">
        <v>5350229</v>
      </c>
      <c r="B295" s="102">
        <v>1223</v>
      </c>
      <c r="C295" s="102">
        <v>1255</v>
      </c>
      <c r="D295" s="102">
        <v>393</v>
      </c>
      <c r="E295" s="102">
        <v>384</v>
      </c>
      <c r="F295" s="103">
        <v>3819.5</v>
      </c>
      <c r="G295" s="104">
        <v>0.32</v>
      </c>
      <c r="H295" s="102">
        <v>455</v>
      </c>
      <c r="I295" s="102">
        <v>315</v>
      </c>
      <c r="J295" s="102">
        <v>10</v>
      </c>
      <c r="K295" s="102">
        <v>110</v>
      </c>
      <c r="L295" s="102">
        <v>10</v>
      </c>
      <c r="M295" s="102">
        <v>0</v>
      </c>
      <c r="N295" s="102">
        <v>10</v>
      </c>
      <c r="Q295" s="102">
        <v>1304</v>
      </c>
    </row>
    <row r="296" spans="1:17" x14ac:dyDescent="0.25">
      <c r="A296" s="101">
        <v>5350230.01</v>
      </c>
      <c r="B296" s="102">
        <v>2537</v>
      </c>
      <c r="C296" s="102">
        <v>2279</v>
      </c>
      <c r="D296" s="102">
        <v>1109</v>
      </c>
      <c r="E296" s="102">
        <v>1082</v>
      </c>
      <c r="F296" s="103">
        <v>1752.3</v>
      </c>
      <c r="G296" s="104">
        <v>1.45</v>
      </c>
      <c r="H296" s="102">
        <v>1045</v>
      </c>
      <c r="I296" s="102">
        <v>685</v>
      </c>
      <c r="J296" s="102">
        <v>55</v>
      </c>
      <c r="K296" s="102">
        <v>260</v>
      </c>
      <c r="L296" s="102">
        <v>35</v>
      </c>
      <c r="M296" s="102">
        <v>10</v>
      </c>
      <c r="N296" s="102">
        <v>10</v>
      </c>
      <c r="Q296" s="102">
        <v>1945</v>
      </c>
    </row>
    <row r="297" spans="1:17" x14ac:dyDescent="0.25">
      <c r="A297" s="101">
        <v>5350230.0199999996</v>
      </c>
      <c r="B297" s="102">
        <v>6537</v>
      </c>
      <c r="C297" s="102">
        <v>6176</v>
      </c>
      <c r="D297" s="102">
        <v>2775</v>
      </c>
      <c r="E297" s="102">
        <v>2606</v>
      </c>
      <c r="F297" s="103">
        <v>6631.2</v>
      </c>
      <c r="G297" s="104">
        <v>0.99</v>
      </c>
      <c r="H297" s="102">
        <v>3115</v>
      </c>
      <c r="I297" s="102">
        <v>1880</v>
      </c>
      <c r="J297" s="102">
        <v>175</v>
      </c>
      <c r="K297" s="102">
        <v>950</v>
      </c>
      <c r="L297" s="102">
        <v>80</v>
      </c>
      <c r="M297" s="102">
        <v>10</v>
      </c>
      <c r="N297" s="102">
        <v>20</v>
      </c>
      <c r="Q297" s="102">
        <v>1274</v>
      </c>
    </row>
    <row r="298" spans="1:17" x14ac:dyDescent="0.25">
      <c r="A298" s="101">
        <v>5350231</v>
      </c>
      <c r="B298" s="102">
        <v>6461</v>
      </c>
      <c r="C298" s="102">
        <v>6488</v>
      </c>
      <c r="D298" s="102">
        <v>2722</v>
      </c>
      <c r="E298" s="102">
        <v>2566</v>
      </c>
      <c r="F298" s="103">
        <v>2133.5</v>
      </c>
      <c r="G298" s="104">
        <v>3.03</v>
      </c>
      <c r="H298" s="102">
        <v>2935</v>
      </c>
      <c r="I298" s="102">
        <v>1925</v>
      </c>
      <c r="J298" s="102">
        <v>115</v>
      </c>
      <c r="K298" s="102">
        <v>800</v>
      </c>
      <c r="L298" s="102">
        <v>60</v>
      </c>
      <c r="M298" s="102">
        <v>20</v>
      </c>
      <c r="N298" s="102">
        <v>15</v>
      </c>
      <c r="Q298" s="102">
        <v>2567</v>
      </c>
    </row>
    <row r="299" spans="1:17" x14ac:dyDescent="0.25">
      <c r="A299" s="101">
        <v>5350232</v>
      </c>
      <c r="B299" s="102">
        <v>3825</v>
      </c>
      <c r="C299" s="102">
        <v>3995</v>
      </c>
      <c r="D299" s="102">
        <v>1348</v>
      </c>
      <c r="E299" s="102">
        <v>1306</v>
      </c>
      <c r="F299" s="103">
        <v>1869.5</v>
      </c>
      <c r="G299" s="104">
        <v>2.0499999999999998</v>
      </c>
      <c r="H299" s="102">
        <v>1480</v>
      </c>
      <c r="I299" s="102">
        <v>1155</v>
      </c>
      <c r="J299" s="102">
        <v>70</v>
      </c>
      <c r="K299" s="102">
        <v>215</v>
      </c>
      <c r="L299" s="102">
        <v>30</v>
      </c>
      <c r="M299" s="102">
        <v>0</v>
      </c>
      <c r="N299" s="102">
        <v>10</v>
      </c>
      <c r="Q299" s="102">
        <v>1279</v>
      </c>
    </row>
    <row r="300" spans="1:17" x14ac:dyDescent="0.25">
      <c r="A300" s="101">
        <v>5350233</v>
      </c>
      <c r="B300" s="102">
        <v>5530</v>
      </c>
      <c r="C300" s="102">
        <v>5459</v>
      </c>
      <c r="D300" s="102">
        <v>2032</v>
      </c>
      <c r="E300" s="102">
        <v>1982</v>
      </c>
      <c r="F300" s="103">
        <v>2658.3</v>
      </c>
      <c r="G300" s="104">
        <v>2.08</v>
      </c>
      <c r="H300" s="102">
        <v>2565</v>
      </c>
      <c r="I300" s="102">
        <v>1770</v>
      </c>
      <c r="J300" s="102">
        <v>120</v>
      </c>
      <c r="K300" s="102">
        <v>625</v>
      </c>
      <c r="L300" s="102">
        <v>45</v>
      </c>
      <c r="M300" s="102">
        <v>0</v>
      </c>
      <c r="N300" s="102">
        <v>10</v>
      </c>
      <c r="Q300" s="102">
        <v>2748</v>
      </c>
    </row>
    <row r="301" spans="1:17" x14ac:dyDescent="0.25">
      <c r="A301" s="101">
        <v>5350234</v>
      </c>
      <c r="B301" s="102">
        <v>4524</v>
      </c>
      <c r="C301" s="102">
        <v>4550</v>
      </c>
      <c r="D301" s="102">
        <v>1645</v>
      </c>
      <c r="E301" s="102">
        <v>1600</v>
      </c>
      <c r="F301" s="103">
        <v>2136.6999999999998</v>
      </c>
      <c r="G301" s="104">
        <v>2.12</v>
      </c>
      <c r="H301" s="102">
        <v>1975</v>
      </c>
      <c r="I301" s="102">
        <v>1400</v>
      </c>
      <c r="J301" s="102">
        <v>90</v>
      </c>
      <c r="K301" s="102">
        <v>445</v>
      </c>
      <c r="L301" s="102">
        <v>25</v>
      </c>
      <c r="M301" s="102">
        <v>0</v>
      </c>
      <c r="N301" s="102">
        <v>15</v>
      </c>
      <c r="Q301" s="102">
        <v>2385</v>
      </c>
    </row>
    <row r="302" spans="1:17" x14ac:dyDescent="0.25">
      <c r="A302" s="101">
        <v>5350235.01</v>
      </c>
      <c r="B302" s="102">
        <v>2841</v>
      </c>
      <c r="C302" s="102">
        <v>2812</v>
      </c>
      <c r="D302" s="102">
        <v>1009</v>
      </c>
      <c r="E302" s="102">
        <v>997</v>
      </c>
      <c r="F302" s="103">
        <v>2019.3</v>
      </c>
      <c r="G302" s="104">
        <v>1.41</v>
      </c>
      <c r="H302" s="102">
        <v>1410</v>
      </c>
      <c r="I302" s="102">
        <v>1065</v>
      </c>
      <c r="J302" s="102">
        <v>95</v>
      </c>
      <c r="K302" s="102">
        <v>215</v>
      </c>
      <c r="L302" s="102">
        <v>35</v>
      </c>
      <c r="M302" s="102">
        <v>10</v>
      </c>
      <c r="N302" s="102">
        <v>0</v>
      </c>
      <c r="Q302" s="102">
        <v>1784</v>
      </c>
    </row>
    <row r="303" spans="1:17" x14ac:dyDescent="0.25">
      <c r="A303" s="101">
        <v>5350235.0199999996</v>
      </c>
      <c r="B303" s="102">
        <v>5277</v>
      </c>
      <c r="C303" s="102">
        <v>5397</v>
      </c>
      <c r="D303" s="102">
        <v>2039</v>
      </c>
      <c r="E303" s="102">
        <v>2010</v>
      </c>
      <c r="F303" s="103">
        <v>4894.7</v>
      </c>
      <c r="G303" s="104">
        <v>1.08</v>
      </c>
      <c r="H303" s="102">
        <v>2545</v>
      </c>
      <c r="I303" s="102">
        <v>1670</v>
      </c>
      <c r="J303" s="102">
        <v>155</v>
      </c>
      <c r="K303" s="102">
        <v>640</v>
      </c>
      <c r="L303" s="102">
        <v>45</v>
      </c>
      <c r="M303" s="102">
        <v>15</v>
      </c>
      <c r="N303" s="102">
        <v>25</v>
      </c>
      <c r="Q303" s="102">
        <v>754</v>
      </c>
    </row>
    <row r="304" spans="1:17" x14ac:dyDescent="0.25">
      <c r="A304" s="101">
        <v>5350236.01</v>
      </c>
      <c r="B304" s="102">
        <v>6646</v>
      </c>
      <c r="C304" s="102">
        <v>6551</v>
      </c>
      <c r="D304" s="102">
        <v>2560</v>
      </c>
      <c r="E304" s="102">
        <v>2519</v>
      </c>
      <c r="F304" s="103">
        <v>6734.9</v>
      </c>
      <c r="G304" s="104">
        <v>0.99</v>
      </c>
      <c r="H304" s="102">
        <v>3035</v>
      </c>
      <c r="I304" s="102">
        <v>1785</v>
      </c>
      <c r="J304" s="102">
        <v>150</v>
      </c>
      <c r="K304" s="102">
        <v>945</v>
      </c>
      <c r="L304" s="102">
        <v>115</v>
      </c>
      <c r="M304" s="102">
        <v>15</v>
      </c>
      <c r="N304" s="102">
        <v>35</v>
      </c>
      <c r="Q304" s="102">
        <v>1496</v>
      </c>
    </row>
    <row r="305" spans="1:17" x14ac:dyDescent="0.25">
      <c r="A305" s="101">
        <v>5350236.0199999996</v>
      </c>
      <c r="B305" s="102">
        <v>5946</v>
      </c>
      <c r="C305" s="102">
        <v>6051</v>
      </c>
      <c r="D305" s="102">
        <v>2284</v>
      </c>
      <c r="E305" s="102">
        <v>2256</v>
      </c>
      <c r="F305" s="103">
        <v>1504.1</v>
      </c>
      <c r="G305" s="104">
        <v>3.95</v>
      </c>
      <c r="H305" s="102">
        <v>2735</v>
      </c>
      <c r="I305" s="102">
        <v>1845</v>
      </c>
      <c r="J305" s="102">
        <v>125</v>
      </c>
      <c r="K305" s="102">
        <v>645</v>
      </c>
      <c r="L305" s="102">
        <v>75</v>
      </c>
      <c r="M305" s="102">
        <v>10</v>
      </c>
      <c r="N305" s="102">
        <v>35</v>
      </c>
      <c r="Q305" s="102">
        <v>1310</v>
      </c>
    </row>
    <row r="306" spans="1:17" x14ac:dyDescent="0.25">
      <c r="A306" s="101">
        <v>5350237.01</v>
      </c>
      <c r="B306" s="102">
        <v>6816</v>
      </c>
      <c r="C306" s="102">
        <v>6258</v>
      </c>
      <c r="D306" s="102">
        <v>2468</v>
      </c>
      <c r="E306" s="102">
        <v>2410</v>
      </c>
      <c r="F306" s="103">
        <v>5750.4</v>
      </c>
      <c r="G306" s="104">
        <v>1.19</v>
      </c>
      <c r="H306" s="102">
        <v>2625</v>
      </c>
      <c r="I306" s="102">
        <v>1615</v>
      </c>
      <c r="J306" s="102">
        <v>180</v>
      </c>
      <c r="K306" s="102">
        <v>805</v>
      </c>
      <c r="L306" s="102">
        <v>10</v>
      </c>
      <c r="M306" s="102">
        <v>0</v>
      </c>
      <c r="N306" s="102">
        <v>0</v>
      </c>
      <c r="Q306" s="102">
        <v>1341</v>
      </c>
    </row>
    <row r="307" spans="1:17" x14ac:dyDescent="0.25">
      <c r="A307" s="101">
        <v>5350237.0199999996</v>
      </c>
      <c r="B307" s="102">
        <v>2986</v>
      </c>
      <c r="C307" s="102">
        <v>2861</v>
      </c>
      <c r="D307" s="102">
        <v>1077</v>
      </c>
      <c r="E307" s="102">
        <v>1061</v>
      </c>
      <c r="F307" s="103">
        <v>3126</v>
      </c>
      <c r="G307" s="104">
        <v>0.96</v>
      </c>
      <c r="H307" s="102">
        <v>1295</v>
      </c>
      <c r="I307" s="102">
        <v>905</v>
      </c>
      <c r="J307" s="102">
        <v>55</v>
      </c>
      <c r="K307" s="102">
        <v>295</v>
      </c>
      <c r="L307" s="102">
        <v>25</v>
      </c>
      <c r="M307" s="102">
        <v>0</v>
      </c>
      <c r="N307" s="102">
        <v>0</v>
      </c>
      <c r="Q307" s="102">
        <v>1592</v>
      </c>
    </row>
    <row r="308" spans="1:17" x14ac:dyDescent="0.25">
      <c r="A308" s="101">
        <v>5350237.03</v>
      </c>
      <c r="B308" s="102">
        <v>5638</v>
      </c>
      <c r="C308" s="102">
        <v>5522</v>
      </c>
      <c r="D308" s="102">
        <v>2626</v>
      </c>
      <c r="E308" s="102">
        <v>2544</v>
      </c>
      <c r="F308" s="103">
        <v>5274.1</v>
      </c>
      <c r="G308" s="104">
        <v>1.07</v>
      </c>
      <c r="H308" s="102">
        <v>2385</v>
      </c>
      <c r="I308" s="102">
        <v>1490</v>
      </c>
      <c r="J308" s="102">
        <v>115</v>
      </c>
      <c r="K308" s="102">
        <v>660</v>
      </c>
      <c r="L308" s="102">
        <v>75</v>
      </c>
      <c r="M308" s="102">
        <v>10</v>
      </c>
      <c r="N308" s="102">
        <v>35</v>
      </c>
      <c r="Q308" s="102">
        <v>952</v>
      </c>
    </row>
    <row r="309" spans="1:17" x14ac:dyDescent="0.25">
      <c r="A309" s="101">
        <v>5350238.01</v>
      </c>
      <c r="B309" s="102">
        <v>3350</v>
      </c>
      <c r="C309" s="102">
        <v>3336</v>
      </c>
      <c r="D309" s="102">
        <v>1259</v>
      </c>
      <c r="E309" s="102">
        <v>1231</v>
      </c>
      <c r="F309" s="103">
        <v>3227</v>
      </c>
      <c r="G309" s="104">
        <v>1.04</v>
      </c>
      <c r="H309" s="102">
        <v>1560</v>
      </c>
      <c r="I309" s="102">
        <v>1130</v>
      </c>
      <c r="J309" s="102">
        <v>95</v>
      </c>
      <c r="K309" s="102">
        <v>305</v>
      </c>
      <c r="L309" s="102">
        <v>20</v>
      </c>
      <c r="M309" s="102">
        <v>0</v>
      </c>
      <c r="N309" s="102">
        <v>15</v>
      </c>
      <c r="Q309" s="102">
        <v>1534</v>
      </c>
    </row>
    <row r="310" spans="1:17" x14ac:dyDescent="0.25">
      <c r="A310" s="101">
        <v>5350238.0199999996</v>
      </c>
      <c r="B310" s="102">
        <v>5244</v>
      </c>
      <c r="C310" s="102">
        <v>5199</v>
      </c>
      <c r="D310" s="102">
        <v>2070</v>
      </c>
      <c r="E310" s="102">
        <v>1953</v>
      </c>
      <c r="F310" s="103">
        <v>5342.3</v>
      </c>
      <c r="G310" s="104">
        <v>0.98</v>
      </c>
      <c r="H310" s="102">
        <v>2405</v>
      </c>
      <c r="I310" s="102">
        <v>1430</v>
      </c>
      <c r="J310" s="102">
        <v>105</v>
      </c>
      <c r="K310" s="102">
        <v>750</v>
      </c>
      <c r="L310" s="102">
        <v>80</v>
      </c>
      <c r="M310" s="102">
        <v>10</v>
      </c>
      <c r="N310" s="102">
        <v>25</v>
      </c>
      <c r="Q310" s="102">
        <v>1545</v>
      </c>
    </row>
    <row r="311" spans="1:17" x14ac:dyDescent="0.25">
      <c r="A311" s="101">
        <v>5350239</v>
      </c>
      <c r="B311" s="102">
        <v>6481</v>
      </c>
      <c r="C311" s="102">
        <v>6571</v>
      </c>
      <c r="D311" s="102">
        <v>2511</v>
      </c>
      <c r="E311" s="102">
        <v>2383</v>
      </c>
      <c r="F311" s="103">
        <v>2561.6</v>
      </c>
      <c r="G311" s="104">
        <v>2.5299999999999998</v>
      </c>
      <c r="H311" s="102">
        <v>2720</v>
      </c>
      <c r="I311" s="102">
        <v>1650</v>
      </c>
      <c r="J311" s="102">
        <v>130</v>
      </c>
      <c r="K311" s="102">
        <v>825</v>
      </c>
      <c r="L311" s="102">
        <v>75</v>
      </c>
      <c r="M311" s="102">
        <v>25</v>
      </c>
      <c r="N311" s="102">
        <v>15</v>
      </c>
      <c r="Q311" s="102">
        <v>1735</v>
      </c>
    </row>
    <row r="312" spans="1:17" x14ac:dyDescent="0.25">
      <c r="A312" s="101">
        <v>5350240.01</v>
      </c>
      <c r="B312" s="102">
        <v>3366</v>
      </c>
      <c r="C312" s="102">
        <v>3366</v>
      </c>
      <c r="D312" s="102">
        <v>1291</v>
      </c>
      <c r="E312" s="102">
        <v>1263</v>
      </c>
      <c r="F312" s="103">
        <v>2644.8</v>
      </c>
      <c r="G312" s="104">
        <v>1.27</v>
      </c>
      <c r="H312" s="102">
        <v>1495</v>
      </c>
      <c r="I312" s="102">
        <v>1080</v>
      </c>
      <c r="J312" s="102">
        <v>70</v>
      </c>
      <c r="K312" s="102">
        <v>315</v>
      </c>
      <c r="L312" s="102">
        <v>10</v>
      </c>
      <c r="M312" s="102">
        <v>10</v>
      </c>
      <c r="N312" s="102">
        <v>15</v>
      </c>
      <c r="Q312" s="102">
        <v>1994</v>
      </c>
    </row>
    <row r="313" spans="1:17" x14ac:dyDescent="0.25">
      <c r="A313" s="101">
        <v>5350240.0199999996</v>
      </c>
      <c r="B313" s="102">
        <v>6043</v>
      </c>
      <c r="C313" s="102">
        <v>5715</v>
      </c>
      <c r="D313" s="102">
        <v>2621</v>
      </c>
      <c r="E313" s="102">
        <v>2558</v>
      </c>
      <c r="F313" s="103">
        <v>5782.8</v>
      </c>
      <c r="G313" s="104">
        <v>1.05</v>
      </c>
      <c r="H313" s="102">
        <v>2375</v>
      </c>
      <c r="I313" s="102">
        <v>1490</v>
      </c>
      <c r="J313" s="102">
        <v>80</v>
      </c>
      <c r="K313" s="102">
        <v>720</v>
      </c>
      <c r="L313" s="102">
        <v>50</v>
      </c>
      <c r="M313" s="102">
        <v>0</v>
      </c>
      <c r="N313" s="102">
        <v>30</v>
      </c>
      <c r="Q313" s="102">
        <v>2270</v>
      </c>
    </row>
    <row r="314" spans="1:17" x14ac:dyDescent="0.25">
      <c r="A314" s="101">
        <v>5350241</v>
      </c>
      <c r="B314" s="102">
        <v>3231</v>
      </c>
      <c r="C314" s="102">
        <v>3127</v>
      </c>
      <c r="D314" s="102">
        <v>1030</v>
      </c>
      <c r="E314" s="102">
        <v>1003</v>
      </c>
      <c r="F314" s="103">
        <v>2967.2</v>
      </c>
      <c r="G314" s="104">
        <v>1.0900000000000001</v>
      </c>
      <c r="H314" s="102">
        <v>1365</v>
      </c>
      <c r="I314" s="102">
        <v>990</v>
      </c>
      <c r="J314" s="102">
        <v>65</v>
      </c>
      <c r="K314" s="102">
        <v>275</v>
      </c>
      <c r="L314" s="102">
        <v>15</v>
      </c>
      <c r="M314" s="102">
        <v>10</v>
      </c>
      <c r="N314" s="102">
        <v>10</v>
      </c>
      <c r="Q314" s="102">
        <v>2398</v>
      </c>
    </row>
    <row r="315" spans="1:17" x14ac:dyDescent="0.25">
      <c r="A315" s="101">
        <v>5350242</v>
      </c>
      <c r="B315" s="102">
        <v>1674</v>
      </c>
      <c r="C315" s="102">
        <v>1741</v>
      </c>
      <c r="D315" s="102">
        <v>610</v>
      </c>
      <c r="E315" s="102">
        <v>575</v>
      </c>
      <c r="F315" s="103">
        <v>2759.2</v>
      </c>
      <c r="G315" s="104">
        <v>0.61</v>
      </c>
      <c r="H315" s="102">
        <v>605</v>
      </c>
      <c r="I315" s="102">
        <v>320</v>
      </c>
      <c r="J315" s="102">
        <v>60</v>
      </c>
      <c r="K315" s="102">
        <v>205</v>
      </c>
      <c r="L315" s="102">
        <v>0</v>
      </c>
      <c r="M315" s="102">
        <v>0</v>
      </c>
      <c r="N315" s="102">
        <v>15</v>
      </c>
      <c r="Q315" s="102">
        <v>1480</v>
      </c>
    </row>
    <row r="316" spans="1:17" x14ac:dyDescent="0.25">
      <c r="A316" s="101">
        <v>5350243.01</v>
      </c>
      <c r="B316" s="102">
        <v>6658</v>
      </c>
      <c r="C316" s="102">
        <v>6457</v>
      </c>
      <c r="D316" s="102">
        <v>2236</v>
      </c>
      <c r="E316" s="102">
        <v>2142</v>
      </c>
      <c r="F316" s="103">
        <v>21129.8</v>
      </c>
      <c r="G316" s="104">
        <v>0.32</v>
      </c>
      <c r="H316" s="102">
        <v>1930</v>
      </c>
      <c r="I316" s="102">
        <v>1185</v>
      </c>
      <c r="J316" s="102">
        <v>85</v>
      </c>
      <c r="K316" s="102">
        <v>565</v>
      </c>
      <c r="L316" s="102">
        <v>75</v>
      </c>
      <c r="M316" s="102">
        <v>10</v>
      </c>
      <c r="N316" s="102">
        <v>10</v>
      </c>
      <c r="Q316" s="102">
        <v>1332</v>
      </c>
    </row>
    <row r="317" spans="1:17" x14ac:dyDescent="0.25">
      <c r="A317" s="101">
        <v>5350243.0199999996</v>
      </c>
      <c r="B317" s="102">
        <v>3617</v>
      </c>
      <c r="C317" s="102">
        <v>3496</v>
      </c>
      <c r="D317" s="102">
        <v>1342</v>
      </c>
      <c r="E317" s="102">
        <v>1304</v>
      </c>
      <c r="F317" s="103">
        <v>2975.7</v>
      </c>
      <c r="G317" s="104">
        <v>1.22</v>
      </c>
      <c r="H317" s="102">
        <v>1780</v>
      </c>
      <c r="I317" s="102">
        <v>1070</v>
      </c>
      <c r="J317" s="102">
        <v>130</v>
      </c>
      <c r="K317" s="102">
        <v>525</v>
      </c>
      <c r="L317" s="102">
        <v>40</v>
      </c>
      <c r="M317" s="102">
        <v>0</v>
      </c>
      <c r="N317" s="102">
        <v>15</v>
      </c>
      <c r="Q317" s="102">
        <v>1116</v>
      </c>
    </row>
    <row r="318" spans="1:17" x14ac:dyDescent="0.25">
      <c r="A318" s="101">
        <v>5350244.01</v>
      </c>
      <c r="B318" s="102">
        <v>5677</v>
      </c>
      <c r="C318" s="102">
        <v>5795</v>
      </c>
      <c r="D318" s="102">
        <v>2009</v>
      </c>
      <c r="E318" s="102">
        <v>1945</v>
      </c>
      <c r="F318" s="103">
        <v>3957.2</v>
      </c>
      <c r="G318" s="104">
        <v>1.43</v>
      </c>
      <c r="H318" s="102">
        <v>2605</v>
      </c>
      <c r="I318" s="102">
        <v>1560</v>
      </c>
      <c r="J318" s="102">
        <v>165</v>
      </c>
      <c r="K318" s="102">
        <v>810</v>
      </c>
      <c r="L318" s="102">
        <v>40</v>
      </c>
      <c r="M318" s="102">
        <v>10</v>
      </c>
      <c r="N318" s="102">
        <v>20</v>
      </c>
      <c r="Q318" s="102">
        <v>1504</v>
      </c>
    </row>
    <row r="319" spans="1:17" x14ac:dyDescent="0.25">
      <c r="A319" s="101">
        <v>5350244.0199999996</v>
      </c>
      <c r="B319" s="102">
        <v>3779</v>
      </c>
      <c r="C319" s="102">
        <v>3755</v>
      </c>
      <c r="D319" s="102">
        <v>1335</v>
      </c>
      <c r="E319" s="102">
        <v>1274</v>
      </c>
      <c r="F319" s="103">
        <v>2640.3</v>
      </c>
      <c r="G319" s="104">
        <v>1.43</v>
      </c>
      <c r="H319" s="102">
        <v>1440</v>
      </c>
      <c r="I319" s="102">
        <v>790</v>
      </c>
      <c r="J319" s="102">
        <v>85</v>
      </c>
      <c r="K319" s="102">
        <v>520</v>
      </c>
      <c r="L319" s="102">
        <v>30</v>
      </c>
      <c r="M319" s="102">
        <v>10</v>
      </c>
      <c r="N319" s="102">
        <v>10</v>
      </c>
      <c r="Q319" s="102">
        <v>2194</v>
      </c>
    </row>
    <row r="320" spans="1:17" x14ac:dyDescent="0.25">
      <c r="A320" s="101">
        <v>5350245</v>
      </c>
      <c r="B320" s="102">
        <v>6934</v>
      </c>
      <c r="C320" s="102">
        <v>6903</v>
      </c>
      <c r="D320" s="102">
        <v>2672</v>
      </c>
      <c r="E320" s="102">
        <v>2567</v>
      </c>
      <c r="F320" s="103">
        <v>4879.7</v>
      </c>
      <c r="G320" s="104">
        <v>1.42</v>
      </c>
      <c r="H320" s="102">
        <v>3120</v>
      </c>
      <c r="I320" s="102">
        <v>1860</v>
      </c>
      <c r="J320" s="102">
        <v>135</v>
      </c>
      <c r="K320" s="102">
        <v>955</v>
      </c>
      <c r="L320" s="102">
        <v>125</v>
      </c>
      <c r="M320" s="102">
        <v>25</v>
      </c>
      <c r="N320" s="102">
        <v>30</v>
      </c>
      <c r="Q320" s="102">
        <v>2728</v>
      </c>
    </row>
    <row r="321" spans="1:17" x14ac:dyDescent="0.25">
      <c r="A321" s="101">
        <v>5350246</v>
      </c>
      <c r="B321" s="102">
        <v>3595</v>
      </c>
      <c r="C321" s="102">
        <v>3585</v>
      </c>
      <c r="D321" s="102">
        <v>1317</v>
      </c>
      <c r="E321" s="102">
        <v>1279</v>
      </c>
      <c r="F321" s="103">
        <v>3351</v>
      </c>
      <c r="G321" s="104">
        <v>1.07</v>
      </c>
      <c r="H321" s="102">
        <v>1610</v>
      </c>
      <c r="I321" s="102">
        <v>1070</v>
      </c>
      <c r="J321" s="102">
        <v>100</v>
      </c>
      <c r="K321" s="102">
        <v>390</v>
      </c>
      <c r="L321" s="102">
        <v>25</v>
      </c>
      <c r="M321" s="102">
        <v>0</v>
      </c>
      <c r="N321" s="102">
        <v>25</v>
      </c>
      <c r="Q321" s="102">
        <v>2490</v>
      </c>
    </row>
    <row r="322" spans="1:17" x14ac:dyDescent="0.25">
      <c r="A322" s="101">
        <v>5350247.01</v>
      </c>
      <c r="B322" s="102">
        <v>8727</v>
      </c>
      <c r="C322" s="102">
        <v>8842</v>
      </c>
      <c r="D322" s="102">
        <v>2931</v>
      </c>
      <c r="E322" s="102">
        <v>2748</v>
      </c>
      <c r="F322" s="103">
        <v>504.8</v>
      </c>
      <c r="G322" s="104">
        <v>17.29</v>
      </c>
      <c r="H322" s="102">
        <v>4225</v>
      </c>
      <c r="I322" s="102">
        <v>2785</v>
      </c>
      <c r="J322" s="102">
        <v>325</v>
      </c>
      <c r="K322" s="102">
        <v>990</v>
      </c>
      <c r="L322" s="102">
        <v>90</v>
      </c>
      <c r="M322" s="102">
        <v>10</v>
      </c>
      <c r="N322" s="102">
        <v>15</v>
      </c>
      <c r="Q322" s="102">
        <v>1629</v>
      </c>
    </row>
    <row r="323" spans="1:17" x14ac:dyDescent="0.25">
      <c r="A323" s="101">
        <v>5350247.0199999996</v>
      </c>
      <c r="B323" s="102">
        <v>7167</v>
      </c>
      <c r="C323" s="102">
        <v>6864</v>
      </c>
      <c r="D323" s="102">
        <v>2537</v>
      </c>
      <c r="E323" s="102">
        <v>2385</v>
      </c>
      <c r="F323" s="103">
        <v>2221.5</v>
      </c>
      <c r="G323" s="104">
        <v>3.23</v>
      </c>
      <c r="H323" s="102">
        <v>3390</v>
      </c>
      <c r="I323" s="102">
        <v>2145</v>
      </c>
      <c r="J323" s="102">
        <v>260</v>
      </c>
      <c r="K323" s="102">
        <v>900</v>
      </c>
      <c r="L323" s="102">
        <v>45</v>
      </c>
      <c r="M323" s="102">
        <v>20</v>
      </c>
      <c r="N323" s="102">
        <v>20</v>
      </c>
      <c r="Q323" s="102">
        <v>2060</v>
      </c>
    </row>
    <row r="324" spans="1:17" x14ac:dyDescent="0.25">
      <c r="A324" s="101">
        <v>5350248.0199999996</v>
      </c>
      <c r="B324" s="102">
        <v>5671</v>
      </c>
      <c r="C324" s="102">
        <v>5724</v>
      </c>
      <c r="D324" s="102">
        <v>1864</v>
      </c>
      <c r="E324" s="102">
        <v>1784</v>
      </c>
      <c r="F324" s="103">
        <v>4688.3</v>
      </c>
      <c r="G324" s="104">
        <v>1.21</v>
      </c>
      <c r="H324" s="102">
        <v>1790</v>
      </c>
      <c r="I324" s="102">
        <v>940</v>
      </c>
      <c r="J324" s="102">
        <v>130</v>
      </c>
      <c r="K324" s="102">
        <v>635</v>
      </c>
      <c r="L324" s="102">
        <v>45</v>
      </c>
      <c r="M324" s="102">
        <v>0</v>
      </c>
      <c r="N324" s="102">
        <v>30</v>
      </c>
      <c r="Q324" s="102">
        <v>3536</v>
      </c>
    </row>
    <row r="325" spans="1:17" x14ac:dyDescent="0.25">
      <c r="A325" s="101">
        <v>5350248.03</v>
      </c>
      <c r="B325" s="102">
        <v>2619</v>
      </c>
      <c r="C325" s="102">
        <v>2789</v>
      </c>
      <c r="D325" s="102">
        <v>789</v>
      </c>
      <c r="E325" s="102">
        <v>754</v>
      </c>
      <c r="F325" s="103">
        <v>701.7</v>
      </c>
      <c r="G325" s="104">
        <v>3.73</v>
      </c>
      <c r="H325" s="102">
        <v>1255</v>
      </c>
      <c r="I325" s="102">
        <v>650</v>
      </c>
      <c r="J325" s="102">
        <v>95</v>
      </c>
      <c r="K325" s="102">
        <v>480</v>
      </c>
      <c r="L325" s="102">
        <v>10</v>
      </c>
      <c r="M325" s="102">
        <v>0</v>
      </c>
      <c r="N325" s="102">
        <v>15</v>
      </c>
      <c r="Q325" s="102">
        <v>435</v>
      </c>
    </row>
    <row r="326" spans="1:17" x14ac:dyDescent="0.25">
      <c r="A326" s="101">
        <v>5350248.04</v>
      </c>
      <c r="B326" s="102">
        <v>4771</v>
      </c>
      <c r="C326" s="102">
        <v>5359</v>
      </c>
      <c r="D326" s="102">
        <v>1671</v>
      </c>
      <c r="E326" s="102">
        <v>1496</v>
      </c>
      <c r="F326" s="103">
        <v>3220</v>
      </c>
      <c r="G326" s="104">
        <v>1.48</v>
      </c>
      <c r="H326" s="102">
        <v>2305</v>
      </c>
      <c r="I326" s="102">
        <v>1210</v>
      </c>
      <c r="J326" s="102">
        <v>120</v>
      </c>
      <c r="K326" s="102">
        <v>745</v>
      </c>
      <c r="L326" s="102">
        <v>180</v>
      </c>
      <c r="M326" s="102">
        <v>30</v>
      </c>
      <c r="N326" s="102">
        <v>25</v>
      </c>
      <c r="Q326" s="102">
        <v>1742</v>
      </c>
    </row>
    <row r="327" spans="1:17" x14ac:dyDescent="0.25">
      <c r="A327" s="101">
        <v>5350248.05</v>
      </c>
      <c r="B327" s="102">
        <v>4332</v>
      </c>
      <c r="C327" s="102">
        <v>4475</v>
      </c>
      <c r="D327" s="102">
        <v>1413</v>
      </c>
      <c r="E327" s="102">
        <v>1310</v>
      </c>
      <c r="F327" s="103">
        <v>3859.9</v>
      </c>
      <c r="G327" s="104">
        <v>1.1200000000000001</v>
      </c>
      <c r="H327" s="102">
        <v>1805</v>
      </c>
      <c r="I327" s="102">
        <v>1020</v>
      </c>
      <c r="J327" s="102">
        <v>170</v>
      </c>
      <c r="K327" s="102">
        <v>545</v>
      </c>
      <c r="L327" s="102">
        <v>55</v>
      </c>
      <c r="M327" s="102">
        <v>0</v>
      </c>
      <c r="N327" s="102">
        <v>0</v>
      </c>
      <c r="Q327" s="102">
        <v>1064</v>
      </c>
    </row>
    <row r="328" spans="1:17" x14ac:dyDescent="0.25">
      <c r="A328" s="101">
        <v>5350249.01</v>
      </c>
      <c r="B328" s="102">
        <v>4650</v>
      </c>
      <c r="C328" s="102">
        <v>4812</v>
      </c>
      <c r="D328" s="102">
        <v>1428</v>
      </c>
      <c r="E328" s="102">
        <v>1341</v>
      </c>
      <c r="F328" s="103">
        <v>5603.8</v>
      </c>
      <c r="G328" s="104">
        <v>0.83</v>
      </c>
      <c r="H328" s="102">
        <v>1945</v>
      </c>
      <c r="I328" s="102">
        <v>1250</v>
      </c>
      <c r="J328" s="102">
        <v>115</v>
      </c>
      <c r="K328" s="102">
        <v>535</v>
      </c>
      <c r="L328" s="102">
        <v>35</v>
      </c>
      <c r="M328" s="102">
        <v>0</v>
      </c>
      <c r="N328" s="102">
        <v>10</v>
      </c>
      <c r="Q328" s="102">
        <v>2062</v>
      </c>
    </row>
    <row r="329" spans="1:17" x14ac:dyDescent="0.25">
      <c r="A329" s="101">
        <v>5350249.03</v>
      </c>
      <c r="B329" s="102">
        <v>5696</v>
      </c>
      <c r="C329" s="102">
        <v>5771</v>
      </c>
      <c r="D329" s="102">
        <v>1704</v>
      </c>
      <c r="E329" s="102">
        <v>1592</v>
      </c>
      <c r="F329" s="103">
        <v>1922.3</v>
      </c>
      <c r="G329" s="104">
        <v>2.96</v>
      </c>
      <c r="H329" s="102">
        <v>2595</v>
      </c>
      <c r="I329" s="102">
        <v>1635</v>
      </c>
      <c r="J329" s="102">
        <v>170</v>
      </c>
      <c r="K329" s="102">
        <v>720</v>
      </c>
      <c r="L329" s="102">
        <v>45</v>
      </c>
      <c r="M329" s="102">
        <v>0</v>
      </c>
      <c r="N329" s="102">
        <v>20</v>
      </c>
      <c r="Q329" s="102">
        <v>2837</v>
      </c>
    </row>
    <row r="330" spans="1:17" x14ac:dyDescent="0.25">
      <c r="A330" s="101">
        <v>5350249.04</v>
      </c>
      <c r="B330" s="102">
        <v>3344</v>
      </c>
      <c r="C330" s="102">
        <v>3283</v>
      </c>
      <c r="D330" s="102">
        <v>999</v>
      </c>
      <c r="E330" s="102">
        <v>952</v>
      </c>
      <c r="F330" s="103">
        <v>4872.5</v>
      </c>
      <c r="G330" s="104">
        <v>0.69</v>
      </c>
      <c r="H330" s="102">
        <v>1490</v>
      </c>
      <c r="I330" s="102">
        <v>895</v>
      </c>
      <c r="J330" s="102">
        <v>140</v>
      </c>
      <c r="K330" s="102">
        <v>385</v>
      </c>
      <c r="L330" s="102">
        <v>40</v>
      </c>
      <c r="M330" s="102">
        <v>15</v>
      </c>
      <c r="N330" s="102">
        <v>10</v>
      </c>
      <c r="Q330" s="102">
        <v>2081</v>
      </c>
    </row>
    <row r="331" spans="1:17" x14ac:dyDescent="0.25">
      <c r="A331" s="101">
        <v>5350249.05</v>
      </c>
      <c r="B331" s="102">
        <v>5476</v>
      </c>
      <c r="C331" s="102">
        <v>5518</v>
      </c>
      <c r="D331" s="102">
        <v>1584</v>
      </c>
      <c r="E331" s="102">
        <v>1534</v>
      </c>
      <c r="F331" s="103">
        <v>8507.1</v>
      </c>
      <c r="G331" s="104">
        <v>0.64</v>
      </c>
      <c r="H331" s="102">
        <v>2075</v>
      </c>
      <c r="I331" s="102">
        <v>995</v>
      </c>
      <c r="J331" s="102">
        <v>190</v>
      </c>
      <c r="K331" s="102">
        <v>725</v>
      </c>
      <c r="L331" s="102">
        <v>125</v>
      </c>
      <c r="M331" s="102">
        <v>0</v>
      </c>
      <c r="N331" s="102">
        <v>45</v>
      </c>
      <c r="Q331" s="102">
        <v>923</v>
      </c>
    </row>
    <row r="332" spans="1:17" x14ac:dyDescent="0.25">
      <c r="A332" s="101">
        <v>5350250.01</v>
      </c>
      <c r="B332" s="102">
        <v>5432</v>
      </c>
      <c r="C332" s="102">
        <v>5172</v>
      </c>
      <c r="D332" s="102">
        <v>1618</v>
      </c>
      <c r="E332" s="102">
        <v>1545</v>
      </c>
      <c r="F332" s="103">
        <v>3940.2</v>
      </c>
      <c r="G332" s="104">
        <v>1.38</v>
      </c>
      <c r="H332" s="102">
        <v>2140</v>
      </c>
      <c r="I332" s="102">
        <v>1355</v>
      </c>
      <c r="J332" s="102">
        <v>185</v>
      </c>
      <c r="K332" s="102">
        <v>540</v>
      </c>
      <c r="L332" s="102">
        <v>55</v>
      </c>
      <c r="M332" s="102">
        <v>0</v>
      </c>
      <c r="N332" s="102">
        <v>10</v>
      </c>
      <c r="Q332" s="102">
        <v>1953</v>
      </c>
    </row>
    <row r="333" spans="1:17" x14ac:dyDescent="0.25">
      <c r="A333" s="101">
        <v>5350250.0199999996</v>
      </c>
      <c r="B333" s="102">
        <v>4928</v>
      </c>
      <c r="C333" s="102">
        <v>4966</v>
      </c>
      <c r="D333" s="102">
        <v>1854</v>
      </c>
      <c r="E333" s="102">
        <v>1735</v>
      </c>
      <c r="F333" s="103">
        <v>2559.6999999999998</v>
      </c>
      <c r="G333" s="104">
        <v>1.93</v>
      </c>
      <c r="H333" s="102">
        <v>2205</v>
      </c>
      <c r="I333" s="102">
        <v>1505</v>
      </c>
      <c r="J333" s="102">
        <v>135</v>
      </c>
      <c r="K333" s="102">
        <v>490</v>
      </c>
      <c r="L333" s="102">
        <v>55</v>
      </c>
      <c r="M333" s="102">
        <v>15</v>
      </c>
      <c r="N333" s="102">
        <v>10</v>
      </c>
      <c r="Q333" s="102">
        <v>1611</v>
      </c>
    </row>
    <row r="334" spans="1:17" x14ac:dyDescent="0.25">
      <c r="A334" s="101">
        <v>5350250.04</v>
      </c>
      <c r="B334" s="102">
        <v>6206</v>
      </c>
      <c r="C334" s="102">
        <v>6031</v>
      </c>
      <c r="D334" s="102">
        <v>2057</v>
      </c>
      <c r="E334" s="102">
        <v>1994</v>
      </c>
      <c r="F334" s="103">
        <v>12840.9</v>
      </c>
      <c r="G334" s="104">
        <v>0.48</v>
      </c>
      <c r="H334" s="102">
        <v>2515</v>
      </c>
      <c r="I334" s="102">
        <v>1325</v>
      </c>
      <c r="J334" s="102">
        <v>115</v>
      </c>
      <c r="K334" s="102">
        <v>970</v>
      </c>
      <c r="L334" s="102">
        <v>70</v>
      </c>
      <c r="M334" s="102">
        <v>10</v>
      </c>
      <c r="N334" s="102">
        <v>25</v>
      </c>
      <c r="Q334" s="102">
        <v>893</v>
      </c>
    </row>
    <row r="335" spans="1:17" x14ac:dyDescent="0.25">
      <c r="A335" s="101">
        <v>5350250.05</v>
      </c>
      <c r="B335" s="102">
        <v>7607</v>
      </c>
      <c r="C335" s="102">
        <v>7420</v>
      </c>
      <c r="D335" s="102">
        <v>2288</v>
      </c>
      <c r="E335" s="102">
        <v>2270</v>
      </c>
      <c r="F335" s="103">
        <v>11273</v>
      </c>
      <c r="G335" s="104">
        <v>0.67</v>
      </c>
      <c r="H335" s="102">
        <v>2785</v>
      </c>
      <c r="I335" s="102">
        <v>1560</v>
      </c>
      <c r="J335" s="102">
        <v>240</v>
      </c>
      <c r="K335" s="102">
        <v>860</v>
      </c>
      <c r="L335" s="102">
        <v>70</v>
      </c>
      <c r="M335" s="102">
        <v>10</v>
      </c>
      <c r="N335" s="102">
        <v>50</v>
      </c>
      <c r="Q335" s="102">
        <v>1749</v>
      </c>
    </row>
    <row r="336" spans="1:17" x14ac:dyDescent="0.25">
      <c r="A336" s="101">
        <v>5350260.01</v>
      </c>
      <c r="B336" s="102">
        <v>6748</v>
      </c>
      <c r="C336" s="102">
        <v>6869</v>
      </c>
      <c r="D336" s="102">
        <v>2431</v>
      </c>
      <c r="E336" s="102">
        <v>2398</v>
      </c>
      <c r="F336" s="103">
        <v>9423.2999999999993</v>
      </c>
      <c r="G336" s="104">
        <v>0.72</v>
      </c>
      <c r="H336" s="102">
        <v>2880</v>
      </c>
      <c r="I336" s="102">
        <v>1260</v>
      </c>
      <c r="J336" s="102">
        <v>130</v>
      </c>
      <c r="K336" s="102">
        <v>1355</v>
      </c>
      <c r="L336" s="102">
        <v>110</v>
      </c>
      <c r="M336" s="102">
        <v>10</v>
      </c>
      <c r="N336" s="102">
        <v>20</v>
      </c>
      <c r="Q336" s="102">
        <v>2342</v>
      </c>
    </row>
    <row r="337" spans="1:17" x14ac:dyDescent="0.25">
      <c r="A337" s="101"/>
      <c r="B337" s="102"/>
      <c r="C337" s="102"/>
      <c r="D337" s="102"/>
      <c r="E337" s="102"/>
      <c r="F337" s="103"/>
      <c r="G337" s="104"/>
      <c r="H337" s="102"/>
      <c r="I337" s="102"/>
      <c r="J337" s="102"/>
      <c r="K337" s="102"/>
      <c r="L337" s="102"/>
      <c r="M337" s="102"/>
      <c r="N337" s="102"/>
      <c r="Q337" s="102">
        <v>1763</v>
      </c>
    </row>
    <row r="338" spans="1:17" x14ac:dyDescent="0.25">
      <c r="A338" s="101">
        <v>5350260.04</v>
      </c>
      <c r="B338" s="102">
        <v>4147</v>
      </c>
      <c r="C338" s="102">
        <v>4090</v>
      </c>
      <c r="D338" s="102">
        <v>1498</v>
      </c>
      <c r="E338" s="102">
        <v>1480</v>
      </c>
      <c r="F338" s="103">
        <v>22046.799999999999</v>
      </c>
      <c r="G338" s="104">
        <v>0.19</v>
      </c>
      <c r="H338" s="102">
        <v>1465</v>
      </c>
      <c r="I338" s="102">
        <v>590</v>
      </c>
      <c r="J338" s="102">
        <v>10</v>
      </c>
      <c r="K338" s="102">
        <v>690</v>
      </c>
      <c r="L338" s="102">
        <v>145</v>
      </c>
      <c r="M338" s="102">
        <v>10</v>
      </c>
      <c r="N338" s="102">
        <v>15</v>
      </c>
      <c r="Q338" s="102">
        <v>1231</v>
      </c>
    </row>
    <row r="339" spans="1:17" x14ac:dyDescent="0.25">
      <c r="A339" s="101">
        <v>5350260.05</v>
      </c>
      <c r="B339" s="102">
        <v>4020</v>
      </c>
      <c r="C339" s="102">
        <v>3800</v>
      </c>
      <c r="D339" s="102">
        <v>1369</v>
      </c>
      <c r="E339" s="102">
        <v>1332</v>
      </c>
      <c r="F339" s="103">
        <v>15808.1</v>
      </c>
      <c r="G339" s="104">
        <v>0.25</v>
      </c>
      <c r="H339" s="102">
        <v>980</v>
      </c>
      <c r="I339" s="102">
        <v>395</v>
      </c>
      <c r="J339" s="102">
        <v>10</v>
      </c>
      <c r="K339" s="102">
        <v>475</v>
      </c>
      <c r="L339" s="102">
        <v>70</v>
      </c>
      <c r="M339" s="102">
        <v>10</v>
      </c>
      <c r="N339" s="102">
        <v>20</v>
      </c>
      <c r="Q339" s="102">
        <v>1477</v>
      </c>
    </row>
    <row r="340" spans="1:17" x14ac:dyDescent="0.25">
      <c r="A340" s="101">
        <v>5350260.0599999996</v>
      </c>
      <c r="B340" s="102">
        <v>3348</v>
      </c>
      <c r="C340" s="102">
        <v>3304</v>
      </c>
      <c r="D340" s="102">
        <v>1132</v>
      </c>
      <c r="E340" s="102">
        <v>1116</v>
      </c>
      <c r="F340" s="103">
        <v>3603.9</v>
      </c>
      <c r="G340" s="104">
        <v>0.93</v>
      </c>
      <c r="H340" s="102">
        <v>1505</v>
      </c>
      <c r="I340" s="102">
        <v>585</v>
      </c>
      <c r="J340" s="102">
        <v>55</v>
      </c>
      <c r="K340" s="102">
        <v>780</v>
      </c>
      <c r="L340" s="102">
        <v>65</v>
      </c>
      <c r="M340" s="102">
        <v>0</v>
      </c>
      <c r="N340" s="102">
        <v>10</v>
      </c>
      <c r="Q340" s="102">
        <v>1756</v>
      </c>
    </row>
    <row r="341" spans="1:17" x14ac:dyDescent="0.25">
      <c r="A341" s="101">
        <v>5350260.07</v>
      </c>
      <c r="B341" s="102">
        <v>3670</v>
      </c>
      <c r="C341" s="102">
        <v>4105</v>
      </c>
      <c r="D341" s="102">
        <v>1534</v>
      </c>
      <c r="E341" s="102">
        <v>1504</v>
      </c>
      <c r="F341" s="103">
        <v>10693.5</v>
      </c>
      <c r="G341" s="104">
        <v>0.34</v>
      </c>
      <c r="H341" s="102">
        <v>1550</v>
      </c>
      <c r="I341" s="102">
        <v>875</v>
      </c>
      <c r="J341" s="102">
        <v>55</v>
      </c>
      <c r="K341" s="102">
        <v>560</v>
      </c>
      <c r="L341" s="102">
        <v>15</v>
      </c>
      <c r="M341" s="102">
        <v>20</v>
      </c>
      <c r="N341" s="102">
        <v>25</v>
      </c>
      <c r="Q341" s="102">
        <v>1964</v>
      </c>
    </row>
    <row r="342" spans="1:17" x14ac:dyDescent="0.25">
      <c r="A342" s="101">
        <v>5350261</v>
      </c>
      <c r="B342" s="102">
        <v>5501</v>
      </c>
      <c r="C342" s="102">
        <v>5450</v>
      </c>
      <c r="D342" s="102">
        <v>2284</v>
      </c>
      <c r="E342" s="102">
        <v>2194</v>
      </c>
      <c r="F342" s="103">
        <v>2881</v>
      </c>
      <c r="G342" s="104">
        <v>1.91</v>
      </c>
      <c r="H342" s="102">
        <v>1935</v>
      </c>
      <c r="I342" s="102">
        <v>840</v>
      </c>
      <c r="J342" s="102">
        <v>95</v>
      </c>
      <c r="K342" s="102">
        <v>915</v>
      </c>
      <c r="L342" s="102">
        <v>80</v>
      </c>
      <c r="M342" s="102">
        <v>0</v>
      </c>
      <c r="N342" s="102">
        <v>0</v>
      </c>
      <c r="Q342" s="102">
        <v>2347</v>
      </c>
    </row>
    <row r="343" spans="1:17" x14ac:dyDescent="0.25">
      <c r="A343" s="101">
        <v>5350262.01</v>
      </c>
      <c r="B343" s="102">
        <v>5736</v>
      </c>
      <c r="C343" s="102">
        <v>5472</v>
      </c>
      <c r="D343" s="102">
        <v>2752</v>
      </c>
      <c r="E343" s="102">
        <v>2728</v>
      </c>
      <c r="F343" s="103">
        <v>8549.7000000000007</v>
      </c>
      <c r="G343" s="104">
        <v>0.67</v>
      </c>
      <c r="H343" s="102">
        <v>2760</v>
      </c>
      <c r="I343" s="102">
        <v>1335</v>
      </c>
      <c r="J343" s="102">
        <v>105</v>
      </c>
      <c r="K343" s="102">
        <v>1170</v>
      </c>
      <c r="L343" s="102">
        <v>105</v>
      </c>
      <c r="M343" s="102">
        <v>0</v>
      </c>
      <c r="N343" s="102">
        <v>45</v>
      </c>
      <c r="Q343" s="102">
        <v>2642</v>
      </c>
    </row>
    <row r="344" spans="1:17" x14ac:dyDescent="0.25">
      <c r="A344" s="101">
        <v>5350262.0199999996</v>
      </c>
      <c r="B344" s="102">
        <v>6273</v>
      </c>
      <c r="C344" s="102">
        <v>6260</v>
      </c>
      <c r="D344" s="102">
        <v>2526</v>
      </c>
      <c r="E344" s="102">
        <v>2490</v>
      </c>
      <c r="F344" s="103">
        <v>2931.9</v>
      </c>
      <c r="G344" s="104">
        <v>2.14</v>
      </c>
      <c r="H344" s="102">
        <v>2635</v>
      </c>
      <c r="I344" s="102">
        <v>1475</v>
      </c>
      <c r="J344" s="102">
        <v>120</v>
      </c>
      <c r="K344" s="102">
        <v>940</v>
      </c>
      <c r="L344" s="102">
        <v>75</v>
      </c>
      <c r="M344" s="102">
        <v>20</v>
      </c>
      <c r="N344" s="102">
        <v>10</v>
      </c>
      <c r="Q344" s="102">
        <v>2398</v>
      </c>
    </row>
    <row r="345" spans="1:17" x14ac:dyDescent="0.25">
      <c r="A345" s="101">
        <v>5350263.0199999996</v>
      </c>
      <c r="B345" s="102">
        <v>3471</v>
      </c>
      <c r="C345" s="102">
        <v>3175</v>
      </c>
      <c r="D345" s="102">
        <v>1680</v>
      </c>
      <c r="E345" s="102">
        <v>1629</v>
      </c>
      <c r="F345" s="103">
        <v>1730.1</v>
      </c>
      <c r="G345" s="104">
        <v>2.0099999999999998</v>
      </c>
      <c r="H345" s="102">
        <v>1475</v>
      </c>
      <c r="I345" s="102">
        <v>955</v>
      </c>
      <c r="J345" s="102">
        <v>70</v>
      </c>
      <c r="K345" s="102">
        <v>350</v>
      </c>
      <c r="L345" s="102">
        <v>85</v>
      </c>
      <c r="M345" s="102">
        <v>15</v>
      </c>
      <c r="N345" s="102">
        <v>0</v>
      </c>
      <c r="Q345" s="102">
        <v>1220</v>
      </c>
    </row>
    <row r="346" spans="1:17" x14ac:dyDescent="0.25">
      <c r="A346" s="101">
        <v>5350263.03</v>
      </c>
      <c r="B346" s="102">
        <v>4906</v>
      </c>
      <c r="C346" s="102">
        <v>5514</v>
      </c>
      <c r="D346" s="102">
        <v>2106</v>
      </c>
      <c r="E346" s="102">
        <v>2060</v>
      </c>
      <c r="F346" s="103">
        <v>3143.3</v>
      </c>
      <c r="G346" s="104">
        <v>1.56</v>
      </c>
      <c r="H346" s="102">
        <v>2185</v>
      </c>
      <c r="I346" s="102">
        <v>1220</v>
      </c>
      <c r="J346" s="102">
        <v>90</v>
      </c>
      <c r="K346" s="102">
        <v>665</v>
      </c>
      <c r="L346" s="102">
        <v>180</v>
      </c>
      <c r="M346" s="102">
        <v>15</v>
      </c>
      <c r="N346" s="102">
        <v>25</v>
      </c>
      <c r="Q346" s="102">
        <v>2679</v>
      </c>
    </row>
    <row r="347" spans="1:17" x14ac:dyDescent="0.25">
      <c r="A347" s="101">
        <v>5350263.04</v>
      </c>
      <c r="B347" s="102">
        <v>6531</v>
      </c>
      <c r="C347" s="102">
        <v>5247</v>
      </c>
      <c r="D347" s="102">
        <v>3616</v>
      </c>
      <c r="E347" s="102">
        <v>3536</v>
      </c>
      <c r="F347" s="103">
        <v>9694.2000000000007</v>
      </c>
      <c r="G347" s="104">
        <v>0.67</v>
      </c>
      <c r="H347" s="102">
        <v>2830</v>
      </c>
      <c r="I347" s="102">
        <v>1700</v>
      </c>
      <c r="J347" s="102">
        <v>120</v>
      </c>
      <c r="K347" s="102">
        <v>810</v>
      </c>
      <c r="L347" s="102">
        <v>160</v>
      </c>
      <c r="M347" s="102">
        <v>0</v>
      </c>
      <c r="N347" s="102">
        <v>35</v>
      </c>
      <c r="Q347" s="102">
        <v>1523</v>
      </c>
    </row>
    <row r="348" spans="1:17" x14ac:dyDescent="0.25">
      <c r="A348" s="101">
        <v>5350264</v>
      </c>
      <c r="B348" s="102">
        <v>1301</v>
      </c>
      <c r="C348" s="102">
        <v>1447</v>
      </c>
      <c r="D348" s="102">
        <v>482</v>
      </c>
      <c r="E348" s="102">
        <v>435</v>
      </c>
      <c r="F348" s="103">
        <v>375.4</v>
      </c>
      <c r="G348" s="104">
        <v>3.47</v>
      </c>
      <c r="H348" s="102">
        <v>435</v>
      </c>
      <c r="I348" s="102">
        <v>370</v>
      </c>
      <c r="J348" s="102">
        <v>15</v>
      </c>
      <c r="K348" s="102">
        <v>20</v>
      </c>
      <c r="L348" s="102">
        <v>25</v>
      </c>
      <c r="M348" s="102">
        <v>0</v>
      </c>
      <c r="N348" s="102">
        <v>10</v>
      </c>
      <c r="Q348" s="102">
        <v>2117</v>
      </c>
    </row>
    <row r="349" spans="1:17" x14ac:dyDescent="0.25">
      <c r="A349" s="101">
        <v>5350265</v>
      </c>
      <c r="B349" s="102">
        <v>4756</v>
      </c>
      <c r="C349" s="102">
        <v>4047</v>
      </c>
      <c r="D349" s="102">
        <v>1855</v>
      </c>
      <c r="E349" s="102">
        <v>1742</v>
      </c>
      <c r="F349" s="103">
        <v>1773.2</v>
      </c>
      <c r="G349" s="104">
        <v>2.68</v>
      </c>
      <c r="H349" s="102">
        <v>1625</v>
      </c>
      <c r="I349" s="102">
        <v>1040</v>
      </c>
      <c r="J349" s="102">
        <v>95</v>
      </c>
      <c r="K349" s="102">
        <v>325</v>
      </c>
      <c r="L349" s="102">
        <v>115</v>
      </c>
      <c r="M349" s="102">
        <v>25</v>
      </c>
      <c r="N349" s="102">
        <v>30</v>
      </c>
      <c r="Q349" s="102">
        <v>2920</v>
      </c>
    </row>
    <row r="350" spans="1:17" x14ac:dyDescent="0.25">
      <c r="A350" s="101">
        <v>5350266</v>
      </c>
      <c r="B350" s="102">
        <v>3209</v>
      </c>
      <c r="C350" s="102">
        <v>3219</v>
      </c>
      <c r="D350" s="102">
        <v>1141</v>
      </c>
      <c r="E350" s="102">
        <v>1064</v>
      </c>
      <c r="F350" s="103">
        <v>1163.8</v>
      </c>
      <c r="G350" s="104">
        <v>2.76</v>
      </c>
      <c r="H350" s="102">
        <v>1160</v>
      </c>
      <c r="I350" s="102">
        <v>830</v>
      </c>
      <c r="J350" s="102">
        <v>30</v>
      </c>
      <c r="K350" s="102">
        <v>235</v>
      </c>
      <c r="L350" s="102">
        <v>25</v>
      </c>
      <c r="M350" s="102">
        <v>10</v>
      </c>
      <c r="N350" s="102">
        <v>35</v>
      </c>
      <c r="Q350" s="102">
        <v>2256</v>
      </c>
    </row>
    <row r="351" spans="1:17" x14ac:dyDescent="0.25">
      <c r="A351" s="101">
        <v>5350267</v>
      </c>
      <c r="B351" s="102">
        <v>6368</v>
      </c>
      <c r="C351" s="102">
        <v>6606</v>
      </c>
      <c r="D351" s="102">
        <v>2133</v>
      </c>
      <c r="E351" s="102">
        <v>2062</v>
      </c>
      <c r="F351" s="103">
        <v>2350.9</v>
      </c>
      <c r="G351" s="104">
        <v>2.71</v>
      </c>
      <c r="H351" s="102">
        <v>2485</v>
      </c>
      <c r="I351" s="102">
        <v>1750</v>
      </c>
      <c r="J351" s="102">
        <v>95</v>
      </c>
      <c r="K351" s="102">
        <v>500</v>
      </c>
      <c r="L351" s="102">
        <v>75</v>
      </c>
      <c r="M351" s="102">
        <v>10</v>
      </c>
      <c r="N351" s="102">
        <v>70</v>
      </c>
      <c r="Q351" s="102">
        <v>1306</v>
      </c>
    </row>
    <row r="352" spans="1:17" x14ac:dyDescent="0.25">
      <c r="A352" s="101">
        <v>5350268</v>
      </c>
      <c r="B352" s="102">
        <v>6419</v>
      </c>
      <c r="C352" s="102">
        <v>6376</v>
      </c>
      <c r="D352" s="102">
        <v>2938</v>
      </c>
      <c r="E352" s="102">
        <v>2837</v>
      </c>
      <c r="F352" s="103">
        <v>2120.6999999999998</v>
      </c>
      <c r="G352" s="104">
        <v>3.03</v>
      </c>
      <c r="H352" s="102">
        <v>2420</v>
      </c>
      <c r="I352" s="102">
        <v>1525</v>
      </c>
      <c r="J352" s="102">
        <v>125</v>
      </c>
      <c r="K352" s="102">
        <v>620</v>
      </c>
      <c r="L352" s="102">
        <v>115</v>
      </c>
      <c r="M352" s="102">
        <v>25</v>
      </c>
      <c r="N352" s="102">
        <v>10</v>
      </c>
      <c r="Q352" s="102">
        <v>1607</v>
      </c>
    </row>
    <row r="353" spans="1:17" x14ac:dyDescent="0.25">
      <c r="A353" s="101">
        <v>5350269.01</v>
      </c>
      <c r="B353" s="102">
        <v>5056</v>
      </c>
      <c r="C353" s="102">
        <v>4924</v>
      </c>
      <c r="D353" s="102">
        <v>2354</v>
      </c>
      <c r="E353" s="102">
        <v>2081</v>
      </c>
      <c r="F353" s="103">
        <v>6811.3</v>
      </c>
      <c r="G353" s="104">
        <v>0.74</v>
      </c>
      <c r="H353" s="102">
        <v>2215</v>
      </c>
      <c r="I353" s="102">
        <v>990</v>
      </c>
      <c r="J353" s="102">
        <v>75</v>
      </c>
      <c r="K353" s="102">
        <v>1065</v>
      </c>
      <c r="L353" s="102">
        <v>55</v>
      </c>
      <c r="M353" s="102">
        <v>0</v>
      </c>
      <c r="N353" s="102">
        <v>15</v>
      </c>
      <c r="Q353" s="102">
        <v>1938</v>
      </c>
    </row>
    <row r="354" spans="1:17" x14ac:dyDescent="0.25">
      <c r="A354" s="101">
        <v>5350269.0199999996</v>
      </c>
      <c r="B354" s="102">
        <v>2569</v>
      </c>
      <c r="C354" s="102">
        <v>2574</v>
      </c>
      <c r="D354" s="102">
        <v>951</v>
      </c>
      <c r="E354" s="102">
        <v>923</v>
      </c>
      <c r="F354" s="103">
        <v>1477.8</v>
      </c>
      <c r="G354" s="104">
        <v>1.74</v>
      </c>
      <c r="H354" s="102">
        <v>1130</v>
      </c>
      <c r="I354" s="102">
        <v>805</v>
      </c>
      <c r="J354" s="102">
        <v>55</v>
      </c>
      <c r="K354" s="102">
        <v>220</v>
      </c>
      <c r="L354" s="102">
        <v>20</v>
      </c>
      <c r="M354" s="102">
        <v>10</v>
      </c>
      <c r="N354" s="102">
        <v>10</v>
      </c>
      <c r="Q354" s="102">
        <v>1712</v>
      </c>
    </row>
    <row r="355" spans="1:17" x14ac:dyDescent="0.25">
      <c r="A355" s="101">
        <v>5350270.01</v>
      </c>
      <c r="B355" s="102">
        <v>4980</v>
      </c>
      <c r="C355" s="102">
        <v>5152</v>
      </c>
      <c r="D355" s="102">
        <v>2117</v>
      </c>
      <c r="E355" s="102">
        <v>1953</v>
      </c>
      <c r="F355" s="103">
        <v>4431</v>
      </c>
      <c r="G355" s="104">
        <v>1.1200000000000001</v>
      </c>
      <c r="H355" s="102">
        <v>2265</v>
      </c>
      <c r="I355" s="102">
        <v>1380</v>
      </c>
      <c r="J355" s="102">
        <v>80</v>
      </c>
      <c r="K355" s="102">
        <v>755</v>
      </c>
      <c r="L355" s="102">
        <v>35</v>
      </c>
      <c r="M355" s="102">
        <v>0</v>
      </c>
      <c r="N355" s="102">
        <v>20</v>
      </c>
      <c r="Q355" s="102">
        <v>2349</v>
      </c>
    </row>
    <row r="356" spans="1:17" x14ac:dyDescent="0.25">
      <c r="A356" s="101">
        <v>5350270.0199999996</v>
      </c>
      <c r="B356" s="102">
        <v>4264</v>
      </c>
      <c r="C356" s="102">
        <v>4093</v>
      </c>
      <c r="D356" s="102">
        <v>1636</v>
      </c>
      <c r="E356" s="102">
        <v>1611</v>
      </c>
      <c r="F356" s="103">
        <v>5639.5</v>
      </c>
      <c r="G356" s="104">
        <v>0.76</v>
      </c>
      <c r="H356" s="102">
        <v>1805</v>
      </c>
      <c r="I356" s="102">
        <v>1175</v>
      </c>
      <c r="J356" s="102">
        <v>80</v>
      </c>
      <c r="K356" s="102">
        <v>495</v>
      </c>
      <c r="L356" s="102">
        <v>50</v>
      </c>
      <c r="M356" s="102">
        <v>0</v>
      </c>
      <c r="N356" s="102">
        <v>10</v>
      </c>
      <c r="Q356" s="102">
        <v>1207</v>
      </c>
    </row>
    <row r="357" spans="1:17" x14ac:dyDescent="0.25">
      <c r="A357" s="101">
        <v>5350271.01</v>
      </c>
      <c r="B357" s="102">
        <v>2429</v>
      </c>
      <c r="C357" s="102">
        <v>2413</v>
      </c>
      <c r="D357" s="102">
        <v>899</v>
      </c>
      <c r="E357" s="102">
        <v>893</v>
      </c>
      <c r="F357" s="103">
        <v>2718.5</v>
      </c>
      <c r="G357" s="104">
        <v>0.89</v>
      </c>
      <c r="H357" s="102">
        <v>1200</v>
      </c>
      <c r="I357" s="102">
        <v>730</v>
      </c>
      <c r="J357" s="102">
        <v>115</v>
      </c>
      <c r="K357" s="102">
        <v>295</v>
      </c>
      <c r="L357" s="102">
        <v>60</v>
      </c>
      <c r="M357" s="102">
        <v>15</v>
      </c>
      <c r="N357" s="102">
        <v>0</v>
      </c>
      <c r="Q357" s="102">
        <v>1704</v>
      </c>
    </row>
    <row r="358" spans="1:17" x14ac:dyDescent="0.25">
      <c r="A358" s="101">
        <v>5350271.0199999996</v>
      </c>
      <c r="B358" s="102">
        <v>4815</v>
      </c>
      <c r="C358" s="102">
        <v>4801</v>
      </c>
      <c r="D358" s="102">
        <v>1765</v>
      </c>
      <c r="E358" s="102">
        <v>1749</v>
      </c>
      <c r="F358" s="103">
        <v>6791.3</v>
      </c>
      <c r="G358" s="104">
        <v>0.71</v>
      </c>
      <c r="H358" s="102">
        <v>1885</v>
      </c>
      <c r="I358" s="102">
        <v>1090</v>
      </c>
      <c r="J358" s="102">
        <v>95</v>
      </c>
      <c r="K358" s="102">
        <v>575</v>
      </c>
      <c r="L358" s="102">
        <v>80</v>
      </c>
      <c r="M358" s="102">
        <v>10</v>
      </c>
      <c r="N358" s="102">
        <v>20</v>
      </c>
      <c r="Q358" s="102">
        <v>2246</v>
      </c>
    </row>
    <row r="359" spans="1:17" x14ac:dyDescent="0.25">
      <c r="A359" s="101">
        <v>5350272.01</v>
      </c>
      <c r="B359" s="102">
        <v>5987</v>
      </c>
      <c r="C359" s="102">
        <v>5884</v>
      </c>
      <c r="D359" s="102">
        <v>2408</v>
      </c>
      <c r="E359" s="102">
        <v>2342</v>
      </c>
      <c r="F359" s="103">
        <v>13152.5</v>
      </c>
      <c r="G359" s="104">
        <v>0.46</v>
      </c>
      <c r="H359" s="102">
        <v>2615</v>
      </c>
      <c r="I359" s="102">
        <v>1165</v>
      </c>
      <c r="J359" s="102">
        <v>205</v>
      </c>
      <c r="K359" s="102">
        <v>1145</v>
      </c>
      <c r="L359" s="102">
        <v>75</v>
      </c>
      <c r="M359" s="102">
        <v>0</v>
      </c>
      <c r="N359" s="102">
        <v>30</v>
      </c>
      <c r="Q359" s="102">
        <v>1305</v>
      </c>
    </row>
    <row r="360" spans="1:17" x14ac:dyDescent="0.25">
      <c r="A360" s="101">
        <v>5350272.0199999996</v>
      </c>
      <c r="B360" s="102">
        <v>4705</v>
      </c>
      <c r="C360" s="102">
        <v>4776</v>
      </c>
      <c r="D360" s="102">
        <v>1791</v>
      </c>
      <c r="E360" s="102">
        <v>1763</v>
      </c>
      <c r="F360" s="103">
        <v>4711.1000000000004</v>
      </c>
      <c r="G360" s="104">
        <v>1</v>
      </c>
      <c r="H360" s="102">
        <v>2155</v>
      </c>
      <c r="I360" s="102">
        <v>1245</v>
      </c>
      <c r="J360" s="102">
        <v>115</v>
      </c>
      <c r="K360" s="102">
        <v>725</v>
      </c>
      <c r="L360" s="102">
        <v>45</v>
      </c>
      <c r="M360" s="102">
        <v>10</v>
      </c>
      <c r="N360" s="102">
        <v>10</v>
      </c>
      <c r="Q360" s="102">
        <v>2017</v>
      </c>
    </row>
    <row r="361" spans="1:17" x14ac:dyDescent="0.25">
      <c r="A361" s="101">
        <v>5350273.01</v>
      </c>
      <c r="B361" s="102">
        <v>4014</v>
      </c>
      <c r="C361" s="102">
        <v>4035</v>
      </c>
      <c r="D361" s="102">
        <v>1311</v>
      </c>
      <c r="E361" s="102">
        <v>1231</v>
      </c>
      <c r="F361" s="103">
        <v>1258.9000000000001</v>
      </c>
      <c r="G361" s="104">
        <v>3.19</v>
      </c>
      <c r="H361" s="102">
        <v>1520</v>
      </c>
      <c r="I361" s="102">
        <v>1070</v>
      </c>
      <c r="J361" s="102">
        <v>55</v>
      </c>
      <c r="K361" s="102">
        <v>330</v>
      </c>
      <c r="L361" s="102">
        <v>50</v>
      </c>
      <c r="M361" s="102">
        <v>10</v>
      </c>
      <c r="N361" s="102">
        <v>0</v>
      </c>
      <c r="Q361" s="102">
        <v>4002</v>
      </c>
    </row>
    <row r="362" spans="1:17" x14ac:dyDescent="0.25">
      <c r="A362" s="101">
        <v>5350273.0199999996</v>
      </c>
      <c r="B362" s="102">
        <v>4160</v>
      </c>
      <c r="C362" s="102">
        <v>4318</v>
      </c>
      <c r="D362" s="102">
        <v>1530</v>
      </c>
      <c r="E362" s="102">
        <v>1477</v>
      </c>
      <c r="F362" s="103">
        <v>3228.1</v>
      </c>
      <c r="G362" s="104">
        <v>1.29</v>
      </c>
      <c r="H362" s="102">
        <v>1570</v>
      </c>
      <c r="I362" s="102">
        <v>1005</v>
      </c>
      <c r="J362" s="102">
        <v>55</v>
      </c>
      <c r="K362" s="102">
        <v>355</v>
      </c>
      <c r="L362" s="102">
        <v>105</v>
      </c>
      <c r="M362" s="102">
        <v>10</v>
      </c>
      <c r="N362" s="102">
        <v>35</v>
      </c>
      <c r="Q362" s="102">
        <v>1725</v>
      </c>
    </row>
    <row r="363" spans="1:17" x14ac:dyDescent="0.25">
      <c r="A363" s="101">
        <v>5350274.01</v>
      </c>
      <c r="B363" s="102">
        <v>4900</v>
      </c>
      <c r="C363" s="102">
        <v>4871</v>
      </c>
      <c r="D363" s="102">
        <v>1788</v>
      </c>
      <c r="E363" s="102">
        <v>1756</v>
      </c>
      <c r="F363" s="103">
        <v>3213.3</v>
      </c>
      <c r="G363" s="104">
        <v>1.52</v>
      </c>
      <c r="H363" s="102">
        <v>2155</v>
      </c>
      <c r="I363" s="102">
        <v>1340</v>
      </c>
      <c r="J363" s="102">
        <v>65</v>
      </c>
      <c r="K363" s="102">
        <v>680</v>
      </c>
      <c r="L363" s="102">
        <v>60</v>
      </c>
      <c r="M363" s="102">
        <v>0</v>
      </c>
      <c r="N363" s="102">
        <v>10</v>
      </c>
      <c r="Q363" s="102">
        <v>1475</v>
      </c>
    </row>
    <row r="364" spans="1:17" x14ac:dyDescent="0.25">
      <c r="A364" s="101">
        <v>5350274.0199999996</v>
      </c>
      <c r="B364" s="102">
        <v>4738</v>
      </c>
      <c r="C364" s="102">
        <v>4734</v>
      </c>
      <c r="D364" s="102">
        <v>2056</v>
      </c>
      <c r="E364" s="102">
        <v>1964</v>
      </c>
      <c r="F364" s="103">
        <v>3558.7</v>
      </c>
      <c r="G364" s="104">
        <v>1.33</v>
      </c>
      <c r="H364" s="102">
        <v>1910</v>
      </c>
      <c r="I364" s="102">
        <v>1140</v>
      </c>
      <c r="J364" s="102">
        <v>70</v>
      </c>
      <c r="K364" s="102">
        <v>610</v>
      </c>
      <c r="L364" s="102">
        <v>55</v>
      </c>
      <c r="M364" s="102">
        <v>0</v>
      </c>
      <c r="N364" s="102">
        <v>35</v>
      </c>
      <c r="Q364" s="102">
        <v>717</v>
      </c>
    </row>
    <row r="365" spans="1:17" x14ac:dyDescent="0.25">
      <c r="A365" s="101">
        <v>5350275</v>
      </c>
      <c r="B365" s="102">
        <v>5836</v>
      </c>
      <c r="C365" s="102">
        <v>5782</v>
      </c>
      <c r="D365" s="102">
        <v>2451</v>
      </c>
      <c r="E365" s="102">
        <v>2347</v>
      </c>
      <c r="F365" s="103">
        <v>2953.6</v>
      </c>
      <c r="G365" s="104">
        <v>1.98</v>
      </c>
      <c r="H365" s="102">
        <v>2395</v>
      </c>
      <c r="I365" s="102">
        <v>1360</v>
      </c>
      <c r="J365" s="102">
        <v>95</v>
      </c>
      <c r="K365" s="102">
        <v>725</v>
      </c>
      <c r="L365" s="102">
        <v>160</v>
      </c>
      <c r="M365" s="102">
        <v>30</v>
      </c>
      <c r="N365" s="102">
        <v>30</v>
      </c>
      <c r="Q365" s="102">
        <v>1927</v>
      </c>
    </row>
    <row r="366" spans="1:17" x14ac:dyDescent="0.25">
      <c r="A366" s="101">
        <v>5350276.01</v>
      </c>
      <c r="B366" s="102">
        <v>6446</v>
      </c>
      <c r="C366" s="102">
        <v>6389</v>
      </c>
      <c r="D366" s="102">
        <v>2764</v>
      </c>
      <c r="E366" s="102">
        <v>2642</v>
      </c>
      <c r="F366" s="103">
        <v>5257.3</v>
      </c>
      <c r="G366" s="104">
        <v>1.23</v>
      </c>
      <c r="H366" s="102">
        <v>2615</v>
      </c>
      <c r="I366" s="102">
        <v>1670</v>
      </c>
      <c r="J366" s="102">
        <v>105</v>
      </c>
      <c r="K366" s="102">
        <v>655</v>
      </c>
      <c r="L366" s="102">
        <v>130</v>
      </c>
      <c r="M366" s="102">
        <v>10</v>
      </c>
      <c r="N366" s="102">
        <v>50</v>
      </c>
      <c r="Q366" s="102">
        <v>903</v>
      </c>
    </row>
    <row r="367" spans="1:17" x14ac:dyDescent="0.25">
      <c r="A367" s="101">
        <v>5350276.0199999996</v>
      </c>
      <c r="B367" s="102">
        <v>6870</v>
      </c>
      <c r="C367" s="102">
        <v>6720</v>
      </c>
      <c r="D367" s="102">
        <v>2514</v>
      </c>
      <c r="E367" s="102">
        <v>2398</v>
      </c>
      <c r="F367" s="103">
        <v>5354.6</v>
      </c>
      <c r="G367" s="104">
        <v>1.28</v>
      </c>
      <c r="H367" s="102">
        <v>2905</v>
      </c>
      <c r="I367" s="102">
        <v>1880</v>
      </c>
      <c r="J367" s="102">
        <v>90</v>
      </c>
      <c r="K367" s="102">
        <v>685</v>
      </c>
      <c r="L367" s="102">
        <v>165</v>
      </c>
      <c r="M367" s="102">
        <v>30</v>
      </c>
      <c r="N367" s="102">
        <v>55</v>
      </c>
      <c r="Q367" s="102">
        <v>654</v>
      </c>
    </row>
    <row r="368" spans="1:17" x14ac:dyDescent="0.25">
      <c r="A368" s="101">
        <v>5350277</v>
      </c>
      <c r="B368" s="102">
        <v>4084</v>
      </c>
      <c r="C368" s="102">
        <v>4294</v>
      </c>
      <c r="D368" s="102">
        <v>1323</v>
      </c>
      <c r="E368" s="102">
        <v>1220</v>
      </c>
      <c r="F368" s="103">
        <v>3973.1</v>
      </c>
      <c r="G368" s="104">
        <v>1.03</v>
      </c>
      <c r="H368" s="102">
        <v>1605</v>
      </c>
      <c r="I368" s="102">
        <v>1030</v>
      </c>
      <c r="J368" s="102">
        <v>65</v>
      </c>
      <c r="K368" s="102">
        <v>350</v>
      </c>
      <c r="L368" s="102">
        <v>95</v>
      </c>
      <c r="M368" s="102">
        <v>20</v>
      </c>
      <c r="N368" s="102">
        <v>45</v>
      </c>
      <c r="Q368" s="102">
        <v>2247</v>
      </c>
    </row>
    <row r="369" spans="1:17" x14ac:dyDescent="0.25">
      <c r="A369" s="101">
        <v>5350278</v>
      </c>
      <c r="B369" s="102">
        <v>7734</v>
      </c>
      <c r="C369" s="102">
        <v>7770</v>
      </c>
      <c r="D369" s="102">
        <v>2944</v>
      </c>
      <c r="E369" s="102">
        <v>2679</v>
      </c>
      <c r="F369" s="103">
        <v>5798</v>
      </c>
      <c r="G369" s="104">
        <v>1.33</v>
      </c>
      <c r="H369" s="102">
        <v>2800</v>
      </c>
      <c r="I369" s="102">
        <v>1540</v>
      </c>
      <c r="J369" s="102">
        <v>90</v>
      </c>
      <c r="K369" s="102">
        <v>980</v>
      </c>
      <c r="L369" s="102">
        <v>125</v>
      </c>
      <c r="M369" s="102">
        <v>20</v>
      </c>
      <c r="N369" s="102">
        <v>50</v>
      </c>
      <c r="Q369" s="102">
        <v>2103</v>
      </c>
    </row>
    <row r="370" spans="1:17" x14ac:dyDescent="0.25">
      <c r="A370" s="101">
        <v>5350279.01</v>
      </c>
      <c r="B370" s="102">
        <v>4028</v>
      </c>
      <c r="C370" s="102">
        <v>4179</v>
      </c>
      <c r="D370" s="102">
        <v>1665</v>
      </c>
      <c r="E370" s="102">
        <v>1523</v>
      </c>
      <c r="F370" s="103">
        <v>3317.1</v>
      </c>
      <c r="G370" s="104">
        <v>1.21</v>
      </c>
      <c r="H370" s="102">
        <v>1855</v>
      </c>
      <c r="I370" s="102">
        <v>930</v>
      </c>
      <c r="J370" s="102">
        <v>55</v>
      </c>
      <c r="K370" s="102">
        <v>730</v>
      </c>
      <c r="L370" s="102">
        <v>90</v>
      </c>
      <c r="M370" s="102">
        <v>20</v>
      </c>
      <c r="N370" s="102">
        <v>30</v>
      </c>
      <c r="Q370" s="102">
        <v>1547</v>
      </c>
    </row>
    <row r="371" spans="1:17" x14ac:dyDescent="0.25">
      <c r="A371" s="101">
        <v>5350279.0199999996</v>
      </c>
      <c r="B371" s="102">
        <v>6503</v>
      </c>
      <c r="C371" s="102">
        <v>6823</v>
      </c>
      <c r="D371" s="102">
        <v>2195</v>
      </c>
      <c r="E371" s="102">
        <v>2117</v>
      </c>
      <c r="F371" s="103">
        <v>4120.5</v>
      </c>
      <c r="G371" s="104">
        <v>1.58</v>
      </c>
      <c r="H371" s="102">
        <v>2650</v>
      </c>
      <c r="I371" s="102">
        <v>1350</v>
      </c>
      <c r="J371" s="102">
        <v>200</v>
      </c>
      <c r="K371" s="102">
        <v>925</v>
      </c>
      <c r="L371" s="102">
        <v>130</v>
      </c>
      <c r="M371" s="102">
        <v>0</v>
      </c>
      <c r="N371" s="102">
        <v>45</v>
      </c>
      <c r="Q371" s="102">
        <v>1384</v>
      </c>
    </row>
    <row r="372" spans="1:17" x14ac:dyDescent="0.25">
      <c r="A372" s="101">
        <v>5350280</v>
      </c>
      <c r="B372" s="102">
        <v>7333</v>
      </c>
      <c r="C372" s="102">
        <v>7364</v>
      </c>
      <c r="D372" s="102">
        <v>2993</v>
      </c>
      <c r="E372" s="102">
        <v>2920</v>
      </c>
      <c r="F372" s="103">
        <v>3424.1</v>
      </c>
      <c r="G372" s="104">
        <v>2.14</v>
      </c>
      <c r="H372" s="102">
        <v>3435</v>
      </c>
      <c r="I372" s="102">
        <v>1620</v>
      </c>
      <c r="J372" s="102">
        <v>145</v>
      </c>
      <c r="K372" s="102">
        <v>1515</v>
      </c>
      <c r="L372" s="102">
        <v>125</v>
      </c>
      <c r="M372" s="102">
        <v>15</v>
      </c>
      <c r="N372" s="102">
        <v>20</v>
      </c>
      <c r="Q372" s="102">
        <v>1907</v>
      </c>
    </row>
    <row r="373" spans="1:17" x14ac:dyDescent="0.25">
      <c r="A373" s="101">
        <v>5350281.01</v>
      </c>
      <c r="B373" s="102">
        <v>6484</v>
      </c>
      <c r="C373" s="102">
        <v>6475</v>
      </c>
      <c r="D373" s="102">
        <v>2324</v>
      </c>
      <c r="E373" s="102">
        <v>2256</v>
      </c>
      <c r="F373" s="103">
        <v>6740.8</v>
      </c>
      <c r="G373" s="104">
        <v>0.96</v>
      </c>
      <c r="H373" s="102">
        <v>2950</v>
      </c>
      <c r="I373" s="102">
        <v>1420</v>
      </c>
      <c r="J373" s="102">
        <v>155</v>
      </c>
      <c r="K373" s="102">
        <v>1260</v>
      </c>
      <c r="L373" s="102">
        <v>85</v>
      </c>
      <c r="M373" s="102">
        <v>10</v>
      </c>
      <c r="N373" s="102">
        <v>25</v>
      </c>
      <c r="Q373" s="102">
        <v>19</v>
      </c>
    </row>
    <row r="374" spans="1:17" x14ac:dyDescent="0.25">
      <c r="A374" s="101">
        <v>5350281.0199999996</v>
      </c>
      <c r="B374" s="102">
        <v>3940</v>
      </c>
      <c r="C374" s="102">
        <v>3948</v>
      </c>
      <c r="D374" s="102">
        <v>1350</v>
      </c>
      <c r="E374" s="102">
        <v>1306</v>
      </c>
      <c r="F374" s="103">
        <v>9462.1</v>
      </c>
      <c r="G374" s="104">
        <v>0.42</v>
      </c>
      <c r="H374" s="102">
        <v>1540</v>
      </c>
      <c r="I374" s="102">
        <v>785</v>
      </c>
      <c r="J374" s="102">
        <v>95</v>
      </c>
      <c r="K374" s="102">
        <v>605</v>
      </c>
      <c r="L374" s="102">
        <v>45</v>
      </c>
      <c r="M374" s="102">
        <v>0</v>
      </c>
      <c r="N374" s="102">
        <v>10</v>
      </c>
      <c r="Q374" s="102">
        <v>3027</v>
      </c>
    </row>
    <row r="375" spans="1:17" x14ac:dyDescent="0.25">
      <c r="A375" s="101">
        <v>5350282</v>
      </c>
      <c r="B375" s="102">
        <v>4480</v>
      </c>
      <c r="C375" s="102">
        <v>4406</v>
      </c>
      <c r="D375" s="102">
        <v>1663</v>
      </c>
      <c r="E375" s="102">
        <v>1607</v>
      </c>
      <c r="F375" s="103">
        <v>2021.4</v>
      </c>
      <c r="G375" s="104">
        <v>2.2200000000000002</v>
      </c>
      <c r="H375" s="102">
        <v>2290</v>
      </c>
      <c r="I375" s="102">
        <v>1590</v>
      </c>
      <c r="J375" s="102">
        <v>110</v>
      </c>
      <c r="K375" s="102">
        <v>530</v>
      </c>
      <c r="L375" s="102">
        <v>45</v>
      </c>
      <c r="M375" s="102">
        <v>0</v>
      </c>
      <c r="N375" s="102">
        <v>15</v>
      </c>
      <c r="Q375" s="102">
        <v>2552</v>
      </c>
    </row>
    <row r="376" spans="1:17" x14ac:dyDescent="0.25">
      <c r="A376" s="101">
        <v>5350283.01</v>
      </c>
      <c r="B376" s="102">
        <v>5399</v>
      </c>
      <c r="C376" s="102">
        <v>5333</v>
      </c>
      <c r="D376" s="102">
        <v>1965</v>
      </c>
      <c r="E376" s="102">
        <v>1938</v>
      </c>
      <c r="F376" s="103">
        <v>5814.8</v>
      </c>
      <c r="G376" s="104">
        <v>0.93</v>
      </c>
      <c r="H376" s="102">
        <v>2045</v>
      </c>
      <c r="I376" s="102">
        <v>1010</v>
      </c>
      <c r="J376" s="102">
        <v>95</v>
      </c>
      <c r="K376" s="102">
        <v>855</v>
      </c>
      <c r="L376" s="102">
        <v>65</v>
      </c>
      <c r="M376" s="102">
        <v>0</v>
      </c>
      <c r="N376" s="102">
        <v>15</v>
      </c>
      <c r="Q376" s="102">
        <v>1566</v>
      </c>
    </row>
    <row r="377" spans="1:17" x14ac:dyDescent="0.25">
      <c r="A377" s="101">
        <v>5350283.0199999996</v>
      </c>
      <c r="B377" s="102">
        <v>4542</v>
      </c>
      <c r="C377" s="102">
        <v>4618</v>
      </c>
      <c r="D377" s="102">
        <v>1761</v>
      </c>
      <c r="E377" s="102">
        <v>1712</v>
      </c>
      <c r="F377" s="103">
        <v>3892</v>
      </c>
      <c r="G377" s="104">
        <v>1.17</v>
      </c>
      <c r="H377" s="102">
        <v>1545</v>
      </c>
      <c r="I377" s="102">
        <v>895</v>
      </c>
      <c r="J377" s="102">
        <v>105</v>
      </c>
      <c r="K377" s="102">
        <v>515</v>
      </c>
      <c r="L377" s="102">
        <v>25</v>
      </c>
      <c r="M377" s="102">
        <v>0</v>
      </c>
      <c r="N377" s="102">
        <v>10</v>
      </c>
      <c r="Q377" s="102">
        <v>2207</v>
      </c>
    </row>
    <row r="378" spans="1:17" x14ac:dyDescent="0.25">
      <c r="A378" s="101">
        <v>5350284</v>
      </c>
      <c r="B378" s="102">
        <v>6840</v>
      </c>
      <c r="C378" s="102">
        <v>6914</v>
      </c>
      <c r="D378" s="102">
        <v>2427</v>
      </c>
      <c r="E378" s="102">
        <v>2349</v>
      </c>
      <c r="F378" s="103">
        <v>4841.8</v>
      </c>
      <c r="G378" s="104">
        <v>1.41</v>
      </c>
      <c r="H378" s="102">
        <v>3155</v>
      </c>
      <c r="I378" s="102">
        <v>1645</v>
      </c>
      <c r="J378" s="102">
        <v>130</v>
      </c>
      <c r="K378" s="102">
        <v>1210</v>
      </c>
      <c r="L378" s="102">
        <v>120</v>
      </c>
      <c r="M378" s="102">
        <v>10</v>
      </c>
      <c r="N378" s="102">
        <v>50</v>
      </c>
      <c r="Q378" s="102">
        <v>2815</v>
      </c>
    </row>
    <row r="379" spans="1:17" x14ac:dyDescent="0.25">
      <c r="A379" s="101">
        <v>5350285</v>
      </c>
      <c r="B379" s="102">
        <v>3271</v>
      </c>
      <c r="C379" s="102">
        <v>3283</v>
      </c>
      <c r="D379" s="102">
        <v>1269</v>
      </c>
      <c r="E379" s="102">
        <v>1207</v>
      </c>
      <c r="F379" s="103">
        <v>2942.6</v>
      </c>
      <c r="G379" s="104">
        <v>1.1100000000000001</v>
      </c>
      <c r="H379" s="102">
        <v>1425</v>
      </c>
      <c r="I379" s="102">
        <v>850</v>
      </c>
      <c r="J379" s="102">
        <v>95</v>
      </c>
      <c r="K379" s="102">
        <v>410</v>
      </c>
      <c r="L379" s="102">
        <v>60</v>
      </c>
      <c r="M379" s="102">
        <v>0</v>
      </c>
      <c r="N379" s="102">
        <v>10</v>
      </c>
      <c r="Q379" s="102">
        <v>6956</v>
      </c>
    </row>
    <row r="380" spans="1:17" x14ac:dyDescent="0.25">
      <c r="A380" s="101">
        <v>5350286</v>
      </c>
      <c r="B380" s="102">
        <v>4273</v>
      </c>
      <c r="C380" s="102">
        <v>3685</v>
      </c>
      <c r="D380" s="102">
        <v>1987</v>
      </c>
      <c r="E380" s="102">
        <v>1704</v>
      </c>
      <c r="F380" s="103">
        <v>1316.1</v>
      </c>
      <c r="G380" s="104">
        <v>3.25</v>
      </c>
      <c r="H380" s="102">
        <v>1915</v>
      </c>
      <c r="I380" s="102">
        <v>925</v>
      </c>
      <c r="J380" s="102">
        <v>100</v>
      </c>
      <c r="K380" s="102">
        <v>745</v>
      </c>
      <c r="L380" s="102">
        <v>140</v>
      </c>
      <c r="M380" s="102">
        <v>10</v>
      </c>
      <c r="N380" s="102">
        <v>10</v>
      </c>
      <c r="Q380" s="102">
        <v>1071</v>
      </c>
    </row>
    <row r="381" spans="1:17" x14ac:dyDescent="0.25">
      <c r="A381" s="101"/>
      <c r="B381" s="102"/>
      <c r="C381" s="102"/>
      <c r="D381" s="102"/>
      <c r="E381" s="102"/>
      <c r="F381" s="103"/>
      <c r="G381" s="104"/>
      <c r="H381" s="102"/>
      <c r="I381" s="102"/>
      <c r="J381" s="102"/>
      <c r="K381" s="102"/>
      <c r="L381" s="102"/>
      <c r="M381" s="102"/>
      <c r="N381" s="102"/>
      <c r="Q381" s="102">
        <v>2789</v>
      </c>
    </row>
    <row r="382" spans="1:17" x14ac:dyDescent="0.25">
      <c r="A382" s="101">
        <v>5350287.0199999996</v>
      </c>
      <c r="B382" s="102">
        <v>6732</v>
      </c>
      <c r="C382" s="102">
        <v>6874</v>
      </c>
      <c r="D382" s="102">
        <v>2401</v>
      </c>
      <c r="E382" s="102">
        <v>2246</v>
      </c>
      <c r="F382" s="103">
        <v>6364.8</v>
      </c>
      <c r="G382" s="104">
        <v>1.06</v>
      </c>
      <c r="H382" s="102">
        <v>2815</v>
      </c>
      <c r="I382" s="102">
        <v>980</v>
      </c>
      <c r="J382" s="102">
        <v>85</v>
      </c>
      <c r="K382" s="102">
        <v>1400</v>
      </c>
      <c r="L382" s="102">
        <v>250</v>
      </c>
      <c r="M382" s="102">
        <v>40</v>
      </c>
      <c r="N382" s="102">
        <v>55</v>
      </c>
      <c r="Q382" s="102">
        <v>2502</v>
      </c>
    </row>
    <row r="383" spans="1:17" x14ac:dyDescent="0.25">
      <c r="A383" s="101">
        <v>5350287.03</v>
      </c>
      <c r="B383" s="102">
        <v>3432</v>
      </c>
      <c r="C383" s="102">
        <v>3723</v>
      </c>
      <c r="D383" s="102">
        <v>1444</v>
      </c>
      <c r="E383" s="102">
        <v>1305</v>
      </c>
      <c r="F383" s="103">
        <v>7088</v>
      </c>
      <c r="G383" s="104">
        <v>0.48</v>
      </c>
      <c r="H383" s="102">
        <v>1150</v>
      </c>
      <c r="I383" s="102">
        <v>400</v>
      </c>
      <c r="J383" s="102">
        <v>20</v>
      </c>
      <c r="K383" s="102">
        <v>625</v>
      </c>
      <c r="L383" s="102">
        <v>85</v>
      </c>
      <c r="M383" s="102">
        <v>10</v>
      </c>
      <c r="N383" s="102">
        <v>15</v>
      </c>
      <c r="Q383" s="102">
        <v>2358</v>
      </c>
    </row>
    <row r="384" spans="1:17" x14ac:dyDescent="0.25">
      <c r="A384" s="101">
        <v>5350287.04</v>
      </c>
      <c r="B384" s="102">
        <v>4474</v>
      </c>
      <c r="C384" s="102">
        <v>3719</v>
      </c>
      <c r="D384" s="102">
        <v>2069</v>
      </c>
      <c r="E384" s="102">
        <v>2017</v>
      </c>
      <c r="F384" s="103">
        <v>7530.7</v>
      </c>
      <c r="G384" s="104">
        <v>0.59</v>
      </c>
      <c r="H384" s="102">
        <v>2155</v>
      </c>
      <c r="I384" s="102">
        <v>970</v>
      </c>
      <c r="J384" s="102">
        <v>70</v>
      </c>
      <c r="K384" s="102">
        <v>940</v>
      </c>
      <c r="L384" s="102">
        <v>130</v>
      </c>
      <c r="M384" s="102">
        <v>15</v>
      </c>
      <c r="N384" s="102">
        <v>30</v>
      </c>
      <c r="Q384" s="102">
        <v>2037</v>
      </c>
    </row>
    <row r="385" spans="1:17" x14ac:dyDescent="0.25">
      <c r="A385" s="101">
        <v>5350288</v>
      </c>
      <c r="B385" s="102">
        <v>9970</v>
      </c>
      <c r="C385" s="102">
        <v>8441</v>
      </c>
      <c r="D385" s="102">
        <v>4165</v>
      </c>
      <c r="E385" s="102">
        <v>4002</v>
      </c>
      <c r="F385" s="103">
        <v>3790.9</v>
      </c>
      <c r="G385" s="104">
        <v>2.63</v>
      </c>
      <c r="H385" s="102">
        <v>5185</v>
      </c>
      <c r="I385" s="102">
        <v>2490</v>
      </c>
      <c r="J385" s="102">
        <v>175</v>
      </c>
      <c r="K385" s="102">
        <v>2280</v>
      </c>
      <c r="L385" s="102">
        <v>125</v>
      </c>
      <c r="M385" s="102">
        <v>65</v>
      </c>
      <c r="N385" s="102">
        <v>50</v>
      </c>
      <c r="Q385" s="102">
        <v>1124</v>
      </c>
    </row>
    <row r="386" spans="1:17" x14ac:dyDescent="0.25">
      <c r="A386" s="101">
        <v>5350289</v>
      </c>
      <c r="B386" s="102">
        <v>4713</v>
      </c>
      <c r="C386" s="102">
        <v>4532</v>
      </c>
      <c r="D386" s="102">
        <v>1779</v>
      </c>
      <c r="E386" s="102">
        <v>1725</v>
      </c>
      <c r="F386" s="103">
        <v>3618.7</v>
      </c>
      <c r="G386" s="104">
        <v>1.3</v>
      </c>
      <c r="H386" s="102">
        <v>2100</v>
      </c>
      <c r="I386" s="102">
        <v>1110</v>
      </c>
      <c r="J386" s="102">
        <v>130</v>
      </c>
      <c r="K386" s="102">
        <v>755</v>
      </c>
      <c r="L386" s="102">
        <v>90</v>
      </c>
      <c r="M386" s="102">
        <v>0</v>
      </c>
      <c r="N386" s="102">
        <v>10</v>
      </c>
      <c r="Q386" s="102">
        <v>1819</v>
      </c>
    </row>
    <row r="387" spans="1:17" x14ac:dyDescent="0.25">
      <c r="A387" s="101"/>
      <c r="B387" s="102"/>
      <c r="C387" s="102"/>
      <c r="D387" s="102"/>
      <c r="E387" s="102"/>
      <c r="F387" s="103"/>
      <c r="G387" s="104"/>
      <c r="H387" s="102"/>
      <c r="I387" s="102"/>
      <c r="J387" s="102"/>
      <c r="K387" s="102"/>
      <c r="L387" s="102"/>
      <c r="M387" s="102"/>
      <c r="N387" s="102"/>
      <c r="Q387" s="102">
        <v>1610</v>
      </c>
    </row>
    <row r="388" spans="1:17" x14ac:dyDescent="0.25">
      <c r="A388" s="101">
        <v>5350290.01</v>
      </c>
      <c r="B388" s="102">
        <v>3620</v>
      </c>
      <c r="C388" s="102">
        <v>3487</v>
      </c>
      <c r="D388" s="102">
        <v>1515</v>
      </c>
      <c r="E388" s="102">
        <v>1475</v>
      </c>
      <c r="F388" s="103">
        <v>3834.3</v>
      </c>
      <c r="G388" s="104">
        <v>0.94</v>
      </c>
      <c r="H388" s="102">
        <v>1865</v>
      </c>
      <c r="I388" s="102">
        <v>800</v>
      </c>
      <c r="J388" s="102">
        <v>125</v>
      </c>
      <c r="K388" s="102">
        <v>870</v>
      </c>
      <c r="L388" s="102">
        <v>60</v>
      </c>
      <c r="M388" s="102">
        <v>0</v>
      </c>
      <c r="N388" s="102">
        <v>10</v>
      </c>
      <c r="Q388" s="102">
        <v>1832</v>
      </c>
    </row>
    <row r="389" spans="1:17" x14ac:dyDescent="0.25">
      <c r="A389" s="101">
        <v>5350290.0199999996</v>
      </c>
      <c r="B389" s="102">
        <v>1534</v>
      </c>
      <c r="C389" s="102">
        <v>1204</v>
      </c>
      <c r="D389" s="102">
        <v>782</v>
      </c>
      <c r="E389" s="102">
        <v>717</v>
      </c>
      <c r="F389" s="103">
        <v>4434.8</v>
      </c>
      <c r="G389" s="104">
        <v>0.35</v>
      </c>
      <c r="H389" s="102">
        <v>965</v>
      </c>
      <c r="I389" s="102">
        <v>510</v>
      </c>
      <c r="J389" s="102">
        <v>40</v>
      </c>
      <c r="K389" s="102">
        <v>370</v>
      </c>
      <c r="L389" s="102">
        <v>30</v>
      </c>
      <c r="M389" s="102">
        <v>0</v>
      </c>
      <c r="N389" s="102">
        <v>20</v>
      </c>
      <c r="Q389" s="102">
        <v>968</v>
      </c>
    </row>
    <row r="390" spans="1:17" x14ac:dyDescent="0.25">
      <c r="A390" s="101"/>
      <c r="B390" s="102"/>
      <c r="C390" s="102"/>
      <c r="D390" s="102"/>
      <c r="E390" s="102"/>
      <c r="F390" s="103"/>
      <c r="G390" s="104"/>
      <c r="H390" s="102"/>
      <c r="I390" s="102"/>
      <c r="J390" s="102"/>
      <c r="K390" s="102"/>
      <c r="L390" s="102"/>
      <c r="M390" s="102"/>
      <c r="N390" s="102"/>
      <c r="Q390" s="102">
        <v>1404</v>
      </c>
    </row>
    <row r="391" spans="1:17" x14ac:dyDescent="0.25">
      <c r="A391" s="101">
        <v>5350291.0199999996</v>
      </c>
      <c r="B391" s="102">
        <v>4947</v>
      </c>
      <c r="C391" s="102">
        <v>4833</v>
      </c>
      <c r="D391" s="102">
        <v>2010</v>
      </c>
      <c r="E391" s="102">
        <v>1927</v>
      </c>
      <c r="F391" s="103">
        <v>4315.6000000000004</v>
      </c>
      <c r="G391" s="104">
        <v>1.1499999999999999</v>
      </c>
      <c r="H391" s="102">
        <v>1965</v>
      </c>
      <c r="I391" s="102">
        <v>1090</v>
      </c>
      <c r="J391" s="102">
        <v>115</v>
      </c>
      <c r="K391" s="102">
        <v>710</v>
      </c>
      <c r="L391" s="102">
        <v>40</v>
      </c>
      <c r="M391" s="102">
        <v>0</v>
      </c>
      <c r="N391" s="102">
        <v>15</v>
      </c>
      <c r="Q391" s="102">
        <v>1096</v>
      </c>
    </row>
    <row r="392" spans="1:17" x14ac:dyDescent="0.25">
      <c r="A392" s="101">
        <v>5350291.03</v>
      </c>
      <c r="B392" s="102">
        <v>2302</v>
      </c>
      <c r="C392" s="102">
        <v>2274</v>
      </c>
      <c r="D392" s="102">
        <v>945</v>
      </c>
      <c r="E392" s="102">
        <v>903</v>
      </c>
      <c r="F392" s="103">
        <v>5516.4</v>
      </c>
      <c r="G392" s="104">
        <v>0.42</v>
      </c>
      <c r="H392" s="102">
        <v>960</v>
      </c>
      <c r="I392" s="102">
        <v>490</v>
      </c>
      <c r="J392" s="102">
        <v>65</v>
      </c>
      <c r="K392" s="102">
        <v>350</v>
      </c>
      <c r="L392" s="102">
        <v>50</v>
      </c>
      <c r="M392" s="102">
        <v>0</v>
      </c>
      <c r="N392" s="102">
        <v>0</v>
      </c>
      <c r="Q392" s="102">
        <v>2207</v>
      </c>
    </row>
    <row r="393" spans="1:17" x14ac:dyDescent="0.25">
      <c r="A393" s="101">
        <v>5350291.04</v>
      </c>
      <c r="B393" s="102">
        <v>1585</v>
      </c>
      <c r="C393" s="102">
        <v>1577</v>
      </c>
      <c r="D393" s="102">
        <v>680</v>
      </c>
      <c r="E393" s="102">
        <v>654</v>
      </c>
      <c r="F393" s="103">
        <v>3073.5</v>
      </c>
      <c r="G393" s="104">
        <v>0.52</v>
      </c>
      <c r="H393" s="102">
        <v>720</v>
      </c>
      <c r="I393" s="102">
        <v>360</v>
      </c>
      <c r="J393" s="102">
        <v>50</v>
      </c>
      <c r="K393" s="102">
        <v>275</v>
      </c>
      <c r="L393" s="102">
        <v>30</v>
      </c>
      <c r="M393" s="102">
        <v>0</v>
      </c>
      <c r="N393" s="102">
        <v>0</v>
      </c>
      <c r="Q393" s="102">
        <v>1564</v>
      </c>
    </row>
    <row r="394" spans="1:17" x14ac:dyDescent="0.25">
      <c r="A394" s="101">
        <v>5350292</v>
      </c>
      <c r="B394" s="102">
        <v>6721</v>
      </c>
      <c r="C394" s="102">
        <v>6942</v>
      </c>
      <c r="D394" s="102">
        <v>2893</v>
      </c>
      <c r="E394" s="102">
        <v>2247</v>
      </c>
      <c r="F394" s="103">
        <v>1796.3</v>
      </c>
      <c r="G394" s="104">
        <v>3.74</v>
      </c>
      <c r="H394" s="102">
        <v>3115</v>
      </c>
      <c r="I394" s="102">
        <v>1640</v>
      </c>
      <c r="J394" s="102">
        <v>190</v>
      </c>
      <c r="K394" s="102">
        <v>1150</v>
      </c>
      <c r="L394" s="102">
        <v>105</v>
      </c>
      <c r="M394" s="102">
        <v>10</v>
      </c>
      <c r="N394" s="102">
        <v>25</v>
      </c>
      <c r="Q394" s="102">
        <v>2178</v>
      </c>
    </row>
    <row r="395" spans="1:17" x14ac:dyDescent="0.25">
      <c r="A395" s="101">
        <v>5350293</v>
      </c>
      <c r="B395" s="102">
        <v>6242</v>
      </c>
      <c r="C395" s="102">
        <v>4304</v>
      </c>
      <c r="D395" s="102">
        <v>2197</v>
      </c>
      <c r="E395" s="102">
        <v>2103</v>
      </c>
      <c r="F395" s="103">
        <v>3132.4</v>
      </c>
      <c r="G395" s="104">
        <v>1.99</v>
      </c>
      <c r="H395" s="102">
        <v>3010</v>
      </c>
      <c r="I395" s="102">
        <v>1870</v>
      </c>
      <c r="J395" s="102">
        <v>220</v>
      </c>
      <c r="K395" s="102">
        <v>845</v>
      </c>
      <c r="L395" s="102">
        <v>40</v>
      </c>
      <c r="M395" s="102">
        <v>10</v>
      </c>
      <c r="N395" s="102">
        <v>25</v>
      </c>
      <c r="Q395" s="102">
        <v>4822</v>
      </c>
    </row>
    <row r="396" spans="1:17" x14ac:dyDescent="0.25">
      <c r="A396" s="101">
        <v>5350294.01</v>
      </c>
      <c r="B396" s="102">
        <v>4386</v>
      </c>
      <c r="C396" s="102">
        <v>4343</v>
      </c>
      <c r="D396" s="102">
        <v>1586</v>
      </c>
      <c r="E396" s="102">
        <v>1547</v>
      </c>
      <c r="F396" s="103">
        <v>5104.2</v>
      </c>
      <c r="G396" s="104">
        <v>0.86</v>
      </c>
      <c r="H396" s="102">
        <v>1955</v>
      </c>
      <c r="I396" s="102">
        <v>1150</v>
      </c>
      <c r="J396" s="102">
        <v>130</v>
      </c>
      <c r="K396" s="102">
        <v>630</v>
      </c>
      <c r="L396" s="102">
        <v>15</v>
      </c>
      <c r="M396" s="102">
        <v>0</v>
      </c>
      <c r="N396" s="102">
        <v>25</v>
      </c>
      <c r="Q396" s="102">
        <v>1478</v>
      </c>
    </row>
    <row r="397" spans="1:17" x14ac:dyDescent="0.25">
      <c r="A397" s="101">
        <v>5350294.0199999996</v>
      </c>
      <c r="B397" s="102">
        <v>4504</v>
      </c>
      <c r="C397" s="102">
        <v>4663</v>
      </c>
      <c r="D397" s="102">
        <v>1453</v>
      </c>
      <c r="E397" s="102">
        <v>1384</v>
      </c>
      <c r="F397" s="103">
        <v>4392</v>
      </c>
      <c r="G397" s="104">
        <v>1.03</v>
      </c>
      <c r="H397" s="102">
        <v>1925</v>
      </c>
      <c r="I397" s="102">
        <v>1155</v>
      </c>
      <c r="J397" s="102">
        <v>145</v>
      </c>
      <c r="K397" s="102">
        <v>555</v>
      </c>
      <c r="L397" s="102">
        <v>45</v>
      </c>
      <c r="M397" s="102">
        <v>0</v>
      </c>
      <c r="N397" s="102">
        <v>25</v>
      </c>
      <c r="Q397" s="102">
        <v>1714</v>
      </c>
    </row>
    <row r="398" spans="1:17" x14ac:dyDescent="0.25">
      <c r="A398" s="101">
        <v>5350295</v>
      </c>
      <c r="B398" s="102">
        <v>5180</v>
      </c>
      <c r="C398" s="102">
        <v>5336</v>
      </c>
      <c r="D398" s="102">
        <v>2035</v>
      </c>
      <c r="E398" s="102">
        <v>1907</v>
      </c>
      <c r="F398" s="103">
        <v>4785.7</v>
      </c>
      <c r="G398" s="104">
        <v>1.08</v>
      </c>
      <c r="H398" s="102">
        <v>2480</v>
      </c>
      <c r="I398" s="102">
        <v>1235</v>
      </c>
      <c r="J398" s="102">
        <v>205</v>
      </c>
      <c r="K398" s="102">
        <v>965</v>
      </c>
      <c r="L398" s="102">
        <v>40</v>
      </c>
      <c r="M398" s="102">
        <v>0</v>
      </c>
      <c r="N398" s="102">
        <v>40</v>
      </c>
      <c r="Q398" s="102">
        <v>2238</v>
      </c>
    </row>
    <row r="399" spans="1:17" x14ac:dyDescent="0.25">
      <c r="A399" s="101">
        <v>5350296</v>
      </c>
      <c r="B399" s="102">
        <v>64</v>
      </c>
      <c r="C399" s="102">
        <v>131</v>
      </c>
      <c r="D399" s="102">
        <v>19</v>
      </c>
      <c r="E399" s="102">
        <v>19</v>
      </c>
      <c r="F399" s="103">
        <v>13.8</v>
      </c>
      <c r="G399" s="104">
        <v>4.6399999999999997</v>
      </c>
      <c r="H399" s="102">
        <v>40</v>
      </c>
      <c r="I399" s="102">
        <v>20</v>
      </c>
      <c r="J399" s="102">
        <v>10</v>
      </c>
      <c r="K399" s="102">
        <v>10</v>
      </c>
      <c r="L399" s="102">
        <v>0</v>
      </c>
      <c r="M399" s="102">
        <v>0</v>
      </c>
      <c r="N399" s="102">
        <v>0</v>
      </c>
      <c r="Q399" s="102">
        <v>3360</v>
      </c>
    </row>
    <row r="400" spans="1:17" x14ac:dyDescent="0.25">
      <c r="A400" s="101">
        <v>5350297.01</v>
      </c>
      <c r="B400" s="102">
        <v>7313</v>
      </c>
      <c r="C400" s="102">
        <v>6866</v>
      </c>
      <c r="D400" s="102">
        <v>3119</v>
      </c>
      <c r="E400" s="102">
        <v>3027</v>
      </c>
      <c r="F400" s="103">
        <v>6417.7</v>
      </c>
      <c r="G400" s="104">
        <v>1.1399999999999999</v>
      </c>
      <c r="H400" s="102">
        <v>3445</v>
      </c>
      <c r="I400" s="102">
        <v>1625</v>
      </c>
      <c r="J400" s="102">
        <v>120</v>
      </c>
      <c r="K400" s="102">
        <v>1555</v>
      </c>
      <c r="L400" s="102">
        <v>90</v>
      </c>
      <c r="M400" s="102">
        <v>15</v>
      </c>
      <c r="N400" s="102">
        <v>40</v>
      </c>
      <c r="Q400" s="102">
        <v>1926</v>
      </c>
    </row>
    <row r="401" spans="1:17" x14ac:dyDescent="0.25">
      <c r="A401" s="101">
        <v>5350297.0199999996</v>
      </c>
      <c r="B401" s="102">
        <v>6502</v>
      </c>
      <c r="C401" s="102">
        <v>6171</v>
      </c>
      <c r="D401" s="102">
        <v>2716</v>
      </c>
      <c r="E401" s="102">
        <v>2552</v>
      </c>
      <c r="F401" s="103">
        <v>4306.5</v>
      </c>
      <c r="G401" s="104">
        <v>1.51</v>
      </c>
      <c r="H401" s="102">
        <v>2890</v>
      </c>
      <c r="I401" s="102">
        <v>1705</v>
      </c>
      <c r="J401" s="102">
        <v>105</v>
      </c>
      <c r="K401" s="102">
        <v>950</v>
      </c>
      <c r="L401" s="102">
        <v>75</v>
      </c>
      <c r="M401" s="102">
        <v>15</v>
      </c>
      <c r="N401" s="102">
        <v>35</v>
      </c>
      <c r="Q401" s="102">
        <v>2266</v>
      </c>
    </row>
    <row r="402" spans="1:17" x14ac:dyDescent="0.25">
      <c r="A402" s="101">
        <v>5350298</v>
      </c>
      <c r="B402" s="102">
        <v>4661</v>
      </c>
      <c r="C402" s="102">
        <v>4482</v>
      </c>
      <c r="D402" s="102">
        <v>1605</v>
      </c>
      <c r="E402" s="102">
        <v>1566</v>
      </c>
      <c r="F402" s="103">
        <v>2051.1</v>
      </c>
      <c r="G402" s="104">
        <v>2.27</v>
      </c>
      <c r="H402" s="102">
        <v>2180</v>
      </c>
      <c r="I402" s="102">
        <v>1265</v>
      </c>
      <c r="J402" s="102">
        <v>65</v>
      </c>
      <c r="K402" s="102">
        <v>705</v>
      </c>
      <c r="L402" s="102">
        <v>90</v>
      </c>
      <c r="M402" s="102">
        <v>10</v>
      </c>
      <c r="N402" s="102">
        <v>45</v>
      </c>
      <c r="Q402" s="102">
        <v>2366</v>
      </c>
    </row>
    <row r="403" spans="1:17" x14ac:dyDescent="0.25">
      <c r="A403" s="101"/>
      <c r="B403" s="102"/>
      <c r="C403" s="102"/>
      <c r="D403" s="102"/>
      <c r="E403" s="102"/>
      <c r="F403" s="103"/>
      <c r="G403" s="104"/>
      <c r="H403" s="102"/>
      <c r="I403" s="102"/>
      <c r="J403" s="102"/>
      <c r="K403" s="102"/>
      <c r="L403" s="102"/>
      <c r="M403" s="102"/>
      <c r="N403" s="102"/>
      <c r="Q403" s="102">
        <v>1588</v>
      </c>
    </row>
    <row r="404" spans="1:17" x14ac:dyDescent="0.25">
      <c r="A404" s="101">
        <v>5350299.01</v>
      </c>
      <c r="B404" s="102">
        <v>6256</v>
      </c>
      <c r="C404" s="102">
        <v>6015</v>
      </c>
      <c r="D404" s="102">
        <v>2319</v>
      </c>
      <c r="E404" s="102">
        <v>2207</v>
      </c>
      <c r="F404" s="103">
        <v>2162.5</v>
      </c>
      <c r="G404" s="104">
        <v>2.89</v>
      </c>
      <c r="H404" s="102">
        <v>2825</v>
      </c>
      <c r="I404" s="102">
        <v>1530</v>
      </c>
      <c r="J404" s="102">
        <v>70</v>
      </c>
      <c r="K404" s="102">
        <v>1030</v>
      </c>
      <c r="L404" s="102">
        <v>140</v>
      </c>
      <c r="M404" s="102">
        <v>20</v>
      </c>
      <c r="N404" s="102">
        <v>35</v>
      </c>
      <c r="Q404" s="102">
        <v>385</v>
      </c>
    </row>
    <row r="405" spans="1:17" x14ac:dyDescent="0.25">
      <c r="A405" s="101">
        <v>5350299.0199999996</v>
      </c>
      <c r="B405" s="102">
        <v>5247</v>
      </c>
      <c r="C405" s="102">
        <v>4145</v>
      </c>
      <c r="D405" s="102">
        <v>3019</v>
      </c>
      <c r="E405" s="102">
        <v>2815</v>
      </c>
      <c r="F405" s="103">
        <v>32937.9</v>
      </c>
      <c r="G405" s="104">
        <v>0.16</v>
      </c>
      <c r="H405" s="102">
        <v>2580</v>
      </c>
      <c r="I405" s="102">
        <v>910</v>
      </c>
      <c r="J405" s="102">
        <v>60</v>
      </c>
      <c r="K405" s="102">
        <v>1280</v>
      </c>
      <c r="L405" s="102">
        <v>300</v>
      </c>
      <c r="M405" s="102">
        <v>0</v>
      </c>
      <c r="N405" s="102">
        <v>35</v>
      </c>
      <c r="Q405" s="102">
        <v>5576</v>
      </c>
    </row>
    <row r="406" spans="1:17" x14ac:dyDescent="0.25">
      <c r="A406" s="101">
        <v>5350300</v>
      </c>
      <c r="B406" s="102">
        <v>13667</v>
      </c>
      <c r="C406" s="102">
        <v>10038</v>
      </c>
      <c r="D406" s="102">
        <v>7532</v>
      </c>
      <c r="E406" s="102">
        <v>6956</v>
      </c>
      <c r="F406" s="103">
        <v>13220.2</v>
      </c>
      <c r="G406" s="104">
        <v>1.03</v>
      </c>
      <c r="H406" s="102">
        <v>7140</v>
      </c>
      <c r="I406" s="102">
        <v>3315</v>
      </c>
      <c r="J406" s="102">
        <v>185</v>
      </c>
      <c r="K406" s="102">
        <v>3115</v>
      </c>
      <c r="L406" s="102">
        <v>470</v>
      </c>
      <c r="M406" s="102">
        <v>10</v>
      </c>
      <c r="N406" s="102">
        <v>45</v>
      </c>
      <c r="Q406" s="102">
        <v>2308</v>
      </c>
    </row>
    <row r="407" spans="1:17" x14ac:dyDescent="0.25">
      <c r="A407" s="101">
        <v>5350301.01</v>
      </c>
      <c r="B407" s="102">
        <v>2915</v>
      </c>
      <c r="C407" s="102">
        <v>2862</v>
      </c>
      <c r="D407" s="102">
        <v>1087</v>
      </c>
      <c r="E407" s="102">
        <v>1071</v>
      </c>
      <c r="F407" s="103">
        <v>3253.3</v>
      </c>
      <c r="G407" s="104">
        <v>0.9</v>
      </c>
      <c r="H407" s="102">
        <v>1330</v>
      </c>
      <c r="I407" s="102">
        <v>730</v>
      </c>
      <c r="J407" s="102">
        <v>100</v>
      </c>
      <c r="K407" s="102">
        <v>455</v>
      </c>
      <c r="L407" s="102">
        <v>45</v>
      </c>
      <c r="M407" s="102">
        <v>0</v>
      </c>
      <c r="N407" s="102">
        <v>0</v>
      </c>
      <c r="Q407" s="102">
        <v>1204</v>
      </c>
    </row>
    <row r="408" spans="1:17" x14ac:dyDescent="0.25">
      <c r="A408" s="101">
        <v>5350301.03</v>
      </c>
      <c r="B408" s="102">
        <v>6949</v>
      </c>
      <c r="C408" s="102">
        <v>4402</v>
      </c>
      <c r="D408" s="102">
        <v>2944</v>
      </c>
      <c r="E408" s="102">
        <v>2789</v>
      </c>
      <c r="F408" s="103">
        <v>25398.400000000001</v>
      </c>
      <c r="G408" s="104">
        <v>0.27</v>
      </c>
      <c r="H408" s="102">
        <v>3010</v>
      </c>
      <c r="I408" s="102">
        <v>1100</v>
      </c>
      <c r="J408" s="102">
        <v>85</v>
      </c>
      <c r="K408" s="102">
        <v>1635</v>
      </c>
      <c r="L408" s="102">
        <v>165</v>
      </c>
      <c r="M408" s="102">
        <v>10</v>
      </c>
      <c r="N408" s="102">
        <v>30</v>
      </c>
      <c r="Q408" s="102">
        <v>1858</v>
      </c>
    </row>
    <row r="409" spans="1:17" x14ac:dyDescent="0.25">
      <c r="A409" s="101">
        <v>5350301.04</v>
      </c>
      <c r="B409" s="102">
        <v>5859</v>
      </c>
      <c r="C409" s="102">
        <v>4069</v>
      </c>
      <c r="D409" s="102">
        <v>2615</v>
      </c>
      <c r="E409" s="102">
        <v>2502</v>
      </c>
      <c r="F409" s="103">
        <v>4107.8</v>
      </c>
      <c r="G409" s="104">
        <v>1.43</v>
      </c>
      <c r="H409" s="102">
        <v>2920</v>
      </c>
      <c r="I409" s="102">
        <v>1275</v>
      </c>
      <c r="J409" s="102">
        <v>140</v>
      </c>
      <c r="K409" s="102">
        <v>1335</v>
      </c>
      <c r="L409" s="102">
        <v>130</v>
      </c>
      <c r="M409" s="102">
        <v>10</v>
      </c>
      <c r="N409" s="102">
        <v>35</v>
      </c>
      <c r="Q409" s="102">
        <v>2141</v>
      </c>
    </row>
    <row r="410" spans="1:17" x14ac:dyDescent="0.25">
      <c r="A410" s="101">
        <v>5350302.01</v>
      </c>
      <c r="B410" s="102">
        <v>6253</v>
      </c>
      <c r="C410" s="102">
        <v>6387</v>
      </c>
      <c r="D410" s="102">
        <v>2406</v>
      </c>
      <c r="E410" s="102">
        <v>2358</v>
      </c>
      <c r="F410" s="103">
        <v>5088.3</v>
      </c>
      <c r="G410" s="104">
        <v>1.23</v>
      </c>
      <c r="H410" s="102">
        <v>2745</v>
      </c>
      <c r="I410" s="102">
        <v>1680</v>
      </c>
      <c r="J410" s="102">
        <v>160</v>
      </c>
      <c r="K410" s="102">
        <v>785</v>
      </c>
      <c r="L410" s="102">
        <v>80</v>
      </c>
      <c r="M410" s="102">
        <v>20</v>
      </c>
      <c r="N410" s="102">
        <v>15</v>
      </c>
      <c r="Q410" s="102">
        <v>863</v>
      </c>
    </row>
    <row r="411" spans="1:17" x14ac:dyDescent="0.25">
      <c r="A411" s="101">
        <v>5350302.0199999996</v>
      </c>
      <c r="B411" s="102">
        <v>6140</v>
      </c>
      <c r="C411" s="102">
        <v>6177</v>
      </c>
      <c r="D411" s="102">
        <v>2092</v>
      </c>
      <c r="E411" s="102">
        <v>2037</v>
      </c>
      <c r="F411" s="103">
        <v>5663.7</v>
      </c>
      <c r="G411" s="104">
        <v>1.08</v>
      </c>
      <c r="H411" s="102">
        <v>2610</v>
      </c>
      <c r="I411" s="102">
        <v>1400</v>
      </c>
      <c r="J411" s="102">
        <v>205</v>
      </c>
      <c r="K411" s="102">
        <v>925</v>
      </c>
      <c r="L411" s="102">
        <v>45</v>
      </c>
      <c r="M411" s="102">
        <v>15</v>
      </c>
      <c r="N411" s="102">
        <v>25</v>
      </c>
      <c r="Q411" s="102">
        <v>2247</v>
      </c>
    </row>
    <row r="412" spans="1:17" x14ac:dyDescent="0.25">
      <c r="A412" s="101">
        <v>5350302.03</v>
      </c>
      <c r="B412" s="102">
        <v>3425</v>
      </c>
      <c r="C412" s="102">
        <v>3580</v>
      </c>
      <c r="D412" s="102">
        <v>1205</v>
      </c>
      <c r="E412" s="102">
        <v>1124</v>
      </c>
      <c r="F412" s="103">
        <v>4935.8999999999996</v>
      </c>
      <c r="G412" s="104">
        <v>0.69</v>
      </c>
      <c r="H412" s="102">
        <v>1435</v>
      </c>
      <c r="I412" s="102">
        <v>900</v>
      </c>
      <c r="J412" s="102">
        <v>55</v>
      </c>
      <c r="K412" s="102">
        <v>445</v>
      </c>
      <c r="L412" s="102">
        <v>10</v>
      </c>
      <c r="M412" s="102">
        <v>0</v>
      </c>
      <c r="N412" s="102">
        <v>30</v>
      </c>
      <c r="Q412" s="102">
        <v>2593</v>
      </c>
    </row>
    <row r="413" spans="1:17" x14ac:dyDescent="0.25">
      <c r="A413" s="101">
        <v>5350303</v>
      </c>
      <c r="B413" s="102">
        <v>5355</v>
      </c>
      <c r="C413" s="102">
        <v>5425</v>
      </c>
      <c r="D413" s="102">
        <v>1893</v>
      </c>
      <c r="E413" s="102">
        <v>1819</v>
      </c>
      <c r="F413" s="103">
        <v>5035.7</v>
      </c>
      <c r="G413" s="104">
        <v>1.06</v>
      </c>
      <c r="H413" s="102">
        <v>2310</v>
      </c>
      <c r="I413" s="102">
        <v>1105</v>
      </c>
      <c r="J413" s="102">
        <v>115</v>
      </c>
      <c r="K413" s="102">
        <v>945</v>
      </c>
      <c r="L413" s="102">
        <v>120</v>
      </c>
      <c r="M413" s="102">
        <v>0</v>
      </c>
      <c r="N413" s="102">
        <v>20</v>
      </c>
      <c r="Q413" s="102">
        <v>2326</v>
      </c>
    </row>
    <row r="414" spans="1:17" x14ac:dyDescent="0.25">
      <c r="A414" s="101">
        <v>5350304.01</v>
      </c>
      <c r="B414" s="102">
        <v>4541</v>
      </c>
      <c r="C414" s="102">
        <v>4540</v>
      </c>
      <c r="D414" s="102">
        <v>1633</v>
      </c>
      <c r="E414" s="102">
        <v>1610</v>
      </c>
      <c r="F414" s="103">
        <v>18215</v>
      </c>
      <c r="G414" s="104">
        <v>0.25</v>
      </c>
      <c r="H414" s="102">
        <v>2045</v>
      </c>
      <c r="I414" s="102">
        <v>985</v>
      </c>
      <c r="J414" s="102">
        <v>90</v>
      </c>
      <c r="K414" s="102">
        <v>905</v>
      </c>
      <c r="L414" s="102">
        <v>50</v>
      </c>
      <c r="M414" s="102">
        <v>0</v>
      </c>
      <c r="N414" s="102">
        <v>15</v>
      </c>
      <c r="Q414" s="102">
        <v>1077</v>
      </c>
    </row>
    <row r="415" spans="1:17" x14ac:dyDescent="0.25">
      <c r="A415" s="101">
        <v>5350304.0199999996</v>
      </c>
      <c r="B415" s="102">
        <v>4777</v>
      </c>
      <c r="C415" s="102">
        <v>4168</v>
      </c>
      <c r="D415" s="102">
        <v>1885</v>
      </c>
      <c r="E415" s="102">
        <v>1832</v>
      </c>
      <c r="F415" s="103">
        <v>3941.1</v>
      </c>
      <c r="G415" s="104">
        <v>1.21</v>
      </c>
      <c r="H415" s="102">
        <v>1965</v>
      </c>
      <c r="I415" s="102">
        <v>1195</v>
      </c>
      <c r="J415" s="102">
        <v>100</v>
      </c>
      <c r="K415" s="102">
        <v>590</v>
      </c>
      <c r="L415" s="102">
        <v>55</v>
      </c>
      <c r="M415" s="102">
        <v>0</v>
      </c>
      <c r="N415" s="102">
        <v>25</v>
      </c>
      <c r="Q415" s="102">
        <v>2164</v>
      </c>
    </row>
    <row r="416" spans="1:17" x14ac:dyDescent="0.25">
      <c r="A416" s="101">
        <v>5350304.03</v>
      </c>
      <c r="B416" s="102">
        <v>2898</v>
      </c>
      <c r="C416" s="102">
        <v>2938</v>
      </c>
      <c r="D416" s="102">
        <v>994</v>
      </c>
      <c r="E416" s="102">
        <v>968</v>
      </c>
      <c r="F416" s="103">
        <v>2998.1</v>
      </c>
      <c r="G416" s="104">
        <v>0.97</v>
      </c>
      <c r="H416" s="102">
        <v>1265</v>
      </c>
      <c r="I416" s="102">
        <v>645</v>
      </c>
      <c r="J416" s="102">
        <v>70</v>
      </c>
      <c r="K416" s="102">
        <v>525</v>
      </c>
      <c r="L416" s="102">
        <v>20</v>
      </c>
      <c r="M416" s="102">
        <v>0</v>
      </c>
      <c r="N416" s="102">
        <v>0</v>
      </c>
      <c r="Q416" s="102">
        <v>1718</v>
      </c>
    </row>
    <row r="417" spans="1:17" x14ac:dyDescent="0.25">
      <c r="A417" s="101">
        <v>5350304.04</v>
      </c>
      <c r="B417" s="102">
        <v>3724</v>
      </c>
      <c r="C417" s="102">
        <v>3668</v>
      </c>
      <c r="D417" s="102">
        <v>1415</v>
      </c>
      <c r="E417" s="102">
        <v>1404</v>
      </c>
      <c r="F417" s="103">
        <v>15887.4</v>
      </c>
      <c r="G417" s="104">
        <v>0.23</v>
      </c>
      <c r="H417" s="102">
        <v>1715</v>
      </c>
      <c r="I417" s="102">
        <v>615</v>
      </c>
      <c r="J417" s="102">
        <v>90</v>
      </c>
      <c r="K417" s="102">
        <v>895</v>
      </c>
      <c r="L417" s="102">
        <v>90</v>
      </c>
      <c r="M417" s="102">
        <v>10</v>
      </c>
      <c r="N417" s="102">
        <v>30</v>
      </c>
      <c r="Q417" s="102">
        <v>1295</v>
      </c>
    </row>
    <row r="418" spans="1:17" x14ac:dyDescent="0.25">
      <c r="A418" s="101">
        <v>5350304.05</v>
      </c>
      <c r="B418" s="102">
        <v>2847</v>
      </c>
      <c r="C418" s="102">
        <v>2881</v>
      </c>
      <c r="D418" s="102">
        <v>1112</v>
      </c>
      <c r="E418" s="102">
        <v>1096</v>
      </c>
      <c r="F418" s="103">
        <v>4050.4</v>
      </c>
      <c r="G418" s="104">
        <v>0.7</v>
      </c>
      <c r="H418" s="102">
        <v>960</v>
      </c>
      <c r="I418" s="102">
        <v>560</v>
      </c>
      <c r="J418" s="102">
        <v>55</v>
      </c>
      <c r="K418" s="102">
        <v>300</v>
      </c>
      <c r="L418" s="102">
        <v>25</v>
      </c>
      <c r="M418" s="102">
        <v>10</v>
      </c>
      <c r="N418" s="102">
        <v>15</v>
      </c>
      <c r="Q418" s="102">
        <v>1058</v>
      </c>
    </row>
    <row r="419" spans="1:17" x14ac:dyDescent="0.25">
      <c r="A419" s="101">
        <v>5350304.0599999996</v>
      </c>
      <c r="B419" s="102">
        <v>5807</v>
      </c>
      <c r="C419" s="102">
        <v>6057</v>
      </c>
      <c r="D419" s="102">
        <v>2258</v>
      </c>
      <c r="E419" s="102">
        <v>2207</v>
      </c>
      <c r="F419" s="103">
        <v>7754</v>
      </c>
      <c r="G419" s="104">
        <v>0.75</v>
      </c>
      <c r="H419" s="102">
        <v>2485</v>
      </c>
      <c r="I419" s="102">
        <v>1385</v>
      </c>
      <c r="J419" s="102">
        <v>60</v>
      </c>
      <c r="K419" s="102">
        <v>970</v>
      </c>
      <c r="L419" s="102">
        <v>35</v>
      </c>
      <c r="M419" s="102">
        <v>0</v>
      </c>
      <c r="N419" s="102">
        <v>35</v>
      </c>
      <c r="Q419" s="102">
        <v>1221</v>
      </c>
    </row>
    <row r="420" spans="1:17" x14ac:dyDescent="0.25">
      <c r="A420" s="101">
        <v>5350305.01</v>
      </c>
      <c r="B420" s="102">
        <v>4451</v>
      </c>
      <c r="C420" s="102">
        <v>4586</v>
      </c>
      <c r="D420" s="102">
        <v>1626</v>
      </c>
      <c r="E420" s="102">
        <v>1564</v>
      </c>
      <c r="F420" s="103">
        <v>1842</v>
      </c>
      <c r="G420" s="104">
        <v>2.42</v>
      </c>
      <c r="H420" s="102">
        <v>1610</v>
      </c>
      <c r="I420" s="102">
        <v>1055</v>
      </c>
      <c r="J420" s="102">
        <v>75</v>
      </c>
      <c r="K420" s="102">
        <v>410</v>
      </c>
      <c r="L420" s="102">
        <v>35</v>
      </c>
      <c r="M420" s="102">
        <v>10</v>
      </c>
      <c r="N420" s="102">
        <v>30</v>
      </c>
      <c r="Q420" s="102">
        <v>1808</v>
      </c>
    </row>
    <row r="421" spans="1:17" x14ac:dyDescent="0.25">
      <c r="A421" s="101"/>
      <c r="B421" s="102"/>
      <c r="C421" s="102"/>
      <c r="D421" s="102"/>
      <c r="E421" s="102"/>
      <c r="F421" s="103"/>
      <c r="G421" s="104"/>
      <c r="H421" s="102"/>
      <c r="I421" s="102"/>
      <c r="J421" s="102"/>
      <c r="K421" s="102"/>
      <c r="L421" s="102"/>
      <c r="M421" s="102"/>
      <c r="N421" s="102"/>
      <c r="Q421" s="102">
        <v>1676</v>
      </c>
    </row>
    <row r="422" spans="1:17" x14ac:dyDescent="0.25">
      <c r="A422" s="101">
        <v>5350305.03</v>
      </c>
      <c r="B422" s="102">
        <v>4914</v>
      </c>
      <c r="C422" s="102">
        <v>4865</v>
      </c>
      <c r="D422" s="102">
        <v>2338</v>
      </c>
      <c r="E422" s="102">
        <v>2178</v>
      </c>
      <c r="F422" s="103">
        <v>6907.5</v>
      </c>
      <c r="G422" s="104">
        <v>0.71</v>
      </c>
      <c r="H422" s="102">
        <v>2170</v>
      </c>
      <c r="I422" s="102">
        <v>1095</v>
      </c>
      <c r="J422" s="102">
        <v>95</v>
      </c>
      <c r="K422" s="102">
        <v>820</v>
      </c>
      <c r="L422" s="102">
        <v>115</v>
      </c>
      <c r="M422" s="102">
        <v>10</v>
      </c>
      <c r="N422" s="102">
        <v>35</v>
      </c>
      <c r="Q422" s="102">
        <v>1568</v>
      </c>
    </row>
    <row r="423" spans="1:17" x14ac:dyDescent="0.25">
      <c r="A423" s="101">
        <v>5350305.04</v>
      </c>
      <c r="B423" s="102">
        <v>9133</v>
      </c>
      <c r="C423" s="102">
        <v>5282</v>
      </c>
      <c r="D423" s="102">
        <v>5153</v>
      </c>
      <c r="E423" s="102">
        <v>4822</v>
      </c>
      <c r="F423" s="103">
        <v>9093</v>
      </c>
      <c r="G423" s="104">
        <v>1</v>
      </c>
      <c r="H423" s="102">
        <v>4780</v>
      </c>
      <c r="I423" s="102">
        <v>2475</v>
      </c>
      <c r="J423" s="102">
        <v>145</v>
      </c>
      <c r="K423" s="102">
        <v>1940</v>
      </c>
      <c r="L423" s="102">
        <v>175</v>
      </c>
      <c r="M423" s="102">
        <v>10</v>
      </c>
      <c r="N423" s="102">
        <v>35</v>
      </c>
      <c r="Q423" s="102">
        <v>1122</v>
      </c>
    </row>
    <row r="424" spans="1:17" x14ac:dyDescent="0.25">
      <c r="A424" s="101">
        <v>5350306.01</v>
      </c>
      <c r="B424" s="102">
        <v>4574</v>
      </c>
      <c r="C424" s="102">
        <v>4679</v>
      </c>
      <c r="D424" s="102">
        <v>1586</v>
      </c>
      <c r="E424" s="102">
        <v>1478</v>
      </c>
      <c r="F424" s="103">
        <v>3902.4</v>
      </c>
      <c r="G424" s="104">
        <v>1.17</v>
      </c>
      <c r="H424" s="102">
        <v>1750</v>
      </c>
      <c r="I424" s="102">
        <v>1055</v>
      </c>
      <c r="J424" s="102">
        <v>115</v>
      </c>
      <c r="K424" s="102">
        <v>520</v>
      </c>
      <c r="L424" s="102">
        <v>35</v>
      </c>
      <c r="M424" s="102">
        <v>0</v>
      </c>
      <c r="N424" s="102">
        <v>20</v>
      </c>
      <c r="Q424" s="102">
        <v>1076</v>
      </c>
    </row>
    <row r="425" spans="1:17" x14ac:dyDescent="0.25">
      <c r="A425" s="101">
        <v>5350306.0199999996</v>
      </c>
      <c r="B425" s="102">
        <v>4793</v>
      </c>
      <c r="C425" s="102">
        <v>4375</v>
      </c>
      <c r="D425" s="102">
        <v>1831</v>
      </c>
      <c r="E425" s="102">
        <v>1714</v>
      </c>
      <c r="F425" s="103">
        <v>4283.3</v>
      </c>
      <c r="G425" s="104">
        <v>1.1200000000000001</v>
      </c>
      <c r="H425" s="102">
        <v>1805</v>
      </c>
      <c r="I425" s="102">
        <v>1130</v>
      </c>
      <c r="J425" s="102">
        <v>65</v>
      </c>
      <c r="K425" s="102">
        <v>490</v>
      </c>
      <c r="L425" s="102">
        <v>75</v>
      </c>
      <c r="M425" s="102">
        <v>10</v>
      </c>
      <c r="N425" s="102">
        <v>30</v>
      </c>
      <c r="Q425" s="102">
        <v>1699</v>
      </c>
    </row>
    <row r="426" spans="1:17" x14ac:dyDescent="0.25">
      <c r="A426" s="101"/>
      <c r="B426" s="102"/>
      <c r="C426" s="102"/>
      <c r="D426" s="102"/>
      <c r="E426" s="102"/>
      <c r="F426" s="103"/>
      <c r="G426" s="104"/>
      <c r="H426" s="102"/>
      <c r="I426" s="102"/>
      <c r="J426" s="102"/>
      <c r="K426" s="102"/>
      <c r="L426" s="102"/>
      <c r="M426" s="102"/>
      <c r="N426" s="102"/>
      <c r="Q426" s="102">
        <v>1224</v>
      </c>
    </row>
    <row r="427" spans="1:17" x14ac:dyDescent="0.25">
      <c r="A427" s="101"/>
      <c r="B427" s="102"/>
      <c r="C427" s="102"/>
      <c r="D427" s="102"/>
      <c r="E427" s="102"/>
      <c r="F427" s="103"/>
      <c r="G427" s="104"/>
      <c r="H427" s="102"/>
      <c r="I427" s="102"/>
      <c r="J427" s="102"/>
      <c r="K427" s="102"/>
      <c r="L427" s="102"/>
      <c r="M427" s="102"/>
      <c r="N427" s="102"/>
      <c r="Q427" s="102">
        <v>1948</v>
      </c>
    </row>
    <row r="428" spans="1:17" x14ac:dyDescent="0.25">
      <c r="A428" s="101">
        <v>5350307.03</v>
      </c>
      <c r="B428" s="102">
        <v>5039</v>
      </c>
      <c r="C428" s="102">
        <v>5000</v>
      </c>
      <c r="D428" s="102">
        <v>2359</v>
      </c>
      <c r="E428" s="102">
        <v>2238</v>
      </c>
      <c r="F428" s="103">
        <v>45726</v>
      </c>
      <c r="G428" s="104">
        <v>0.11</v>
      </c>
      <c r="H428" s="102">
        <v>1755</v>
      </c>
      <c r="I428" s="102">
        <v>620</v>
      </c>
      <c r="J428" s="102">
        <v>35</v>
      </c>
      <c r="K428" s="102">
        <v>905</v>
      </c>
      <c r="L428" s="102">
        <v>185</v>
      </c>
      <c r="M428" s="102">
        <v>0</v>
      </c>
      <c r="N428" s="102">
        <v>10</v>
      </c>
      <c r="Q428" s="102">
        <v>1679</v>
      </c>
    </row>
    <row r="429" spans="1:17" x14ac:dyDescent="0.25">
      <c r="A429" s="101">
        <v>5350307.04</v>
      </c>
      <c r="B429" s="102">
        <v>7035</v>
      </c>
      <c r="C429" s="102">
        <v>6276</v>
      </c>
      <c r="D429" s="102">
        <v>3530</v>
      </c>
      <c r="E429" s="102">
        <v>3360</v>
      </c>
      <c r="F429" s="103">
        <v>45980.4</v>
      </c>
      <c r="G429" s="104">
        <v>0.15</v>
      </c>
      <c r="H429" s="102">
        <v>3015</v>
      </c>
      <c r="I429" s="102">
        <v>980</v>
      </c>
      <c r="J429" s="102">
        <v>65</v>
      </c>
      <c r="K429" s="102">
        <v>1570</v>
      </c>
      <c r="L429" s="102">
        <v>350</v>
      </c>
      <c r="M429" s="102">
        <v>10</v>
      </c>
      <c r="N429" s="102">
        <v>45</v>
      </c>
      <c r="Q429" s="102">
        <v>1309</v>
      </c>
    </row>
    <row r="430" spans="1:17" x14ac:dyDescent="0.25">
      <c r="A430" s="101">
        <v>5350307.05</v>
      </c>
      <c r="B430" s="102">
        <v>3581</v>
      </c>
      <c r="C430" s="102">
        <v>3538</v>
      </c>
      <c r="D430" s="102">
        <v>2038</v>
      </c>
      <c r="E430" s="102">
        <v>1926</v>
      </c>
      <c r="F430" s="103">
        <v>34235.199999999997</v>
      </c>
      <c r="G430" s="104">
        <v>0.1</v>
      </c>
      <c r="H430" s="102">
        <v>1810</v>
      </c>
      <c r="I430" s="102">
        <v>685</v>
      </c>
      <c r="J430" s="102">
        <v>45</v>
      </c>
      <c r="K430" s="102">
        <v>940</v>
      </c>
      <c r="L430" s="102">
        <v>125</v>
      </c>
      <c r="M430" s="102">
        <v>10</v>
      </c>
      <c r="N430" s="102">
        <v>10</v>
      </c>
      <c r="Q430" s="102">
        <v>1164</v>
      </c>
    </row>
    <row r="431" spans="1:17" x14ac:dyDescent="0.25">
      <c r="A431" s="101">
        <v>5350307.0599999996</v>
      </c>
      <c r="B431" s="102">
        <v>5424</v>
      </c>
      <c r="C431" s="102">
        <v>5498</v>
      </c>
      <c r="D431" s="102">
        <v>2374</v>
      </c>
      <c r="E431" s="102">
        <v>2266</v>
      </c>
      <c r="F431" s="103">
        <v>52053.7</v>
      </c>
      <c r="G431" s="104">
        <v>0.1</v>
      </c>
      <c r="H431" s="102">
        <v>2160</v>
      </c>
      <c r="I431" s="102">
        <v>1010</v>
      </c>
      <c r="J431" s="102">
        <v>90</v>
      </c>
      <c r="K431" s="102">
        <v>845</v>
      </c>
      <c r="L431" s="102">
        <v>195</v>
      </c>
      <c r="M431" s="102">
        <v>0</v>
      </c>
      <c r="N431" s="102">
        <v>25</v>
      </c>
      <c r="Q431" s="102">
        <v>3336</v>
      </c>
    </row>
    <row r="432" spans="1:17" x14ac:dyDescent="0.25">
      <c r="A432" s="101">
        <v>5350307.07</v>
      </c>
      <c r="B432" s="102">
        <v>6321</v>
      </c>
      <c r="C432" s="102">
        <v>5637</v>
      </c>
      <c r="D432" s="102">
        <v>2651</v>
      </c>
      <c r="E432" s="102">
        <v>2366</v>
      </c>
      <c r="F432" s="103">
        <v>5160.8</v>
      </c>
      <c r="G432" s="104">
        <v>1.22</v>
      </c>
      <c r="H432" s="102">
        <v>2350</v>
      </c>
      <c r="I432" s="102">
        <v>1095</v>
      </c>
      <c r="J432" s="102">
        <v>95</v>
      </c>
      <c r="K432" s="102">
        <v>1005</v>
      </c>
      <c r="L432" s="102">
        <v>115</v>
      </c>
      <c r="M432" s="102">
        <v>10</v>
      </c>
      <c r="N432" s="102">
        <v>30</v>
      </c>
      <c r="Q432" s="102">
        <v>1245</v>
      </c>
    </row>
    <row r="433" spans="1:17" x14ac:dyDescent="0.25">
      <c r="A433" s="101"/>
      <c r="B433" s="102"/>
      <c r="C433" s="102"/>
      <c r="D433" s="102"/>
      <c r="E433" s="102"/>
      <c r="F433" s="103"/>
      <c r="G433" s="104"/>
      <c r="H433" s="102"/>
      <c r="I433" s="102"/>
      <c r="J433" s="102"/>
      <c r="K433" s="102"/>
      <c r="L433" s="102"/>
      <c r="M433" s="102"/>
      <c r="N433" s="102"/>
      <c r="Q433" s="102">
        <v>2534</v>
      </c>
    </row>
    <row r="434" spans="1:17" x14ac:dyDescent="0.25">
      <c r="A434" s="101">
        <v>5350308.0199999996</v>
      </c>
      <c r="B434" s="102">
        <v>4310</v>
      </c>
      <c r="C434" s="102">
        <v>4437</v>
      </c>
      <c r="D434" s="102">
        <v>1688</v>
      </c>
      <c r="E434" s="102">
        <v>1588</v>
      </c>
      <c r="F434" s="103">
        <v>3025</v>
      </c>
      <c r="G434" s="104">
        <v>1.42</v>
      </c>
      <c r="H434" s="102">
        <v>1810</v>
      </c>
      <c r="I434" s="102">
        <v>1100</v>
      </c>
      <c r="J434" s="102">
        <v>100</v>
      </c>
      <c r="K434" s="102">
        <v>500</v>
      </c>
      <c r="L434" s="102">
        <v>60</v>
      </c>
      <c r="M434" s="102">
        <v>40</v>
      </c>
      <c r="N434" s="102">
        <v>10</v>
      </c>
      <c r="Q434" s="102">
        <v>811</v>
      </c>
    </row>
    <row r="435" spans="1:17" x14ac:dyDescent="0.25">
      <c r="A435" s="101">
        <v>5350308.03</v>
      </c>
      <c r="B435" s="102">
        <v>1147</v>
      </c>
      <c r="C435" s="102">
        <v>1162</v>
      </c>
      <c r="D435" s="102">
        <v>425</v>
      </c>
      <c r="E435" s="102">
        <v>385</v>
      </c>
      <c r="F435" s="103">
        <v>2891.4</v>
      </c>
      <c r="G435" s="104">
        <v>0.4</v>
      </c>
      <c r="H435" s="102">
        <v>480</v>
      </c>
      <c r="I435" s="102">
        <v>255</v>
      </c>
      <c r="J435" s="102">
        <v>15</v>
      </c>
      <c r="K435" s="102">
        <v>185</v>
      </c>
      <c r="L435" s="102">
        <v>20</v>
      </c>
      <c r="M435" s="102">
        <v>0</v>
      </c>
      <c r="N435" s="102">
        <v>10</v>
      </c>
      <c r="Q435" s="102">
        <v>3330</v>
      </c>
    </row>
    <row r="436" spans="1:17" x14ac:dyDescent="0.25">
      <c r="A436" s="101">
        <v>5350308.04</v>
      </c>
      <c r="B436" s="102">
        <v>11479</v>
      </c>
      <c r="C436" s="102">
        <v>9405</v>
      </c>
      <c r="D436" s="102">
        <v>5941</v>
      </c>
      <c r="E436" s="102">
        <v>5576</v>
      </c>
      <c r="F436" s="103">
        <v>10577.8</v>
      </c>
      <c r="G436" s="104">
        <v>1.0900000000000001</v>
      </c>
      <c r="H436" s="102">
        <v>4610</v>
      </c>
      <c r="I436" s="102">
        <v>1905</v>
      </c>
      <c r="J436" s="102">
        <v>160</v>
      </c>
      <c r="K436" s="102">
        <v>2160</v>
      </c>
      <c r="L436" s="102">
        <v>325</v>
      </c>
      <c r="M436" s="102">
        <v>15</v>
      </c>
      <c r="N436" s="102">
        <v>35</v>
      </c>
      <c r="Q436" s="102">
        <v>1527</v>
      </c>
    </row>
    <row r="437" spans="1:17" x14ac:dyDescent="0.25">
      <c r="A437" s="101">
        <v>5350309</v>
      </c>
      <c r="B437" s="102">
        <v>6383</v>
      </c>
      <c r="C437" s="102">
        <v>6323</v>
      </c>
      <c r="D437" s="102">
        <v>2354</v>
      </c>
      <c r="E437" s="102">
        <v>2308</v>
      </c>
      <c r="F437" s="103">
        <v>8605.9</v>
      </c>
      <c r="G437" s="104">
        <v>0.74</v>
      </c>
      <c r="H437" s="102">
        <v>3050</v>
      </c>
      <c r="I437" s="102">
        <v>1130</v>
      </c>
      <c r="J437" s="102">
        <v>150</v>
      </c>
      <c r="K437" s="102">
        <v>1655</v>
      </c>
      <c r="L437" s="102">
        <v>70</v>
      </c>
      <c r="M437" s="102">
        <v>10</v>
      </c>
      <c r="N437" s="102">
        <v>40</v>
      </c>
      <c r="Q437" s="102">
        <v>2036</v>
      </c>
    </row>
    <row r="438" spans="1:17" x14ac:dyDescent="0.25">
      <c r="A438" s="101">
        <v>5350310.01</v>
      </c>
      <c r="B438" s="102">
        <v>3512</v>
      </c>
      <c r="C438" s="102">
        <v>3367</v>
      </c>
      <c r="D438" s="102">
        <v>1271</v>
      </c>
      <c r="E438" s="102">
        <v>1204</v>
      </c>
      <c r="F438" s="103">
        <v>2470.3000000000002</v>
      </c>
      <c r="G438" s="104">
        <v>1.42</v>
      </c>
      <c r="H438" s="102">
        <v>1545</v>
      </c>
      <c r="I438" s="102">
        <v>1040</v>
      </c>
      <c r="J438" s="102">
        <v>50</v>
      </c>
      <c r="K438" s="102">
        <v>400</v>
      </c>
      <c r="L438" s="102">
        <v>30</v>
      </c>
      <c r="M438" s="102">
        <v>0</v>
      </c>
      <c r="N438" s="102">
        <v>25</v>
      </c>
      <c r="Q438" s="102">
        <v>2067</v>
      </c>
    </row>
    <row r="439" spans="1:17" x14ac:dyDescent="0.25">
      <c r="A439" s="101">
        <v>5350310.0199999996</v>
      </c>
      <c r="B439" s="102">
        <v>5048</v>
      </c>
      <c r="C439" s="102">
        <v>5201</v>
      </c>
      <c r="D439" s="102">
        <v>2028</v>
      </c>
      <c r="E439" s="102">
        <v>1858</v>
      </c>
      <c r="F439" s="103">
        <v>2357.4</v>
      </c>
      <c r="G439" s="104">
        <v>2.14</v>
      </c>
      <c r="H439" s="102">
        <v>2370</v>
      </c>
      <c r="I439" s="102">
        <v>1245</v>
      </c>
      <c r="J439" s="102">
        <v>95</v>
      </c>
      <c r="K439" s="102">
        <v>915</v>
      </c>
      <c r="L439" s="102">
        <v>95</v>
      </c>
      <c r="M439" s="102">
        <v>0</v>
      </c>
      <c r="N439" s="102">
        <v>25</v>
      </c>
      <c r="Q439" s="102">
        <v>1258</v>
      </c>
    </row>
    <row r="440" spans="1:17" x14ac:dyDescent="0.25">
      <c r="A440" s="101">
        <v>5350311.0199999996</v>
      </c>
      <c r="B440" s="102">
        <v>5823</v>
      </c>
      <c r="C440" s="102">
        <v>5930</v>
      </c>
      <c r="D440" s="102">
        <v>2308</v>
      </c>
      <c r="E440" s="102">
        <v>2141</v>
      </c>
      <c r="F440" s="103">
        <v>6536.8</v>
      </c>
      <c r="G440" s="104">
        <v>0.89</v>
      </c>
      <c r="H440" s="102">
        <v>2500</v>
      </c>
      <c r="I440" s="102">
        <v>1275</v>
      </c>
      <c r="J440" s="102">
        <v>175</v>
      </c>
      <c r="K440" s="102">
        <v>885</v>
      </c>
      <c r="L440" s="102">
        <v>100</v>
      </c>
      <c r="M440" s="102">
        <v>25</v>
      </c>
      <c r="N440" s="102">
        <v>40</v>
      </c>
      <c r="Q440" s="102">
        <v>1429</v>
      </c>
    </row>
    <row r="441" spans="1:17" x14ac:dyDescent="0.25">
      <c r="A441" s="101">
        <v>5350311.03</v>
      </c>
      <c r="B441" s="102">
        <v>2651</v>
      </c>
      <c r="C441" s="102">
        <v>2648</v>
      </c>
      <c r="D441" s="102">
        <v>923</v>
      </c>
      <c r="E441" s="102">
        <v>863</v>
      </c>
      <c r="F441" s="103">
        <v>3326.2</v>
      </c>
      <c r="G441" s="104">
        <v>0.8</v>
      </c>
      <c r="H441" s="102">
        <v>1265</v>
      </c>
      <c r="I441" s="102">
        <v>750</v>
      </c>
      <c r="J441" s="102">
        <v>80</v>
      </c>
      <c r="K441" s="102">
        <v>385</v>
      </c>
      <c r="L441" s="102">
        <v>40</v>
      </c>
      <c r="M441" s="102">
        <v>10</v>
      </c>
      <c r="N441" s="102">
        <v>0</v>
      </c>
      <c r="Q441" s="102">
        <v>2242</v>
      </c>
    </row>
    <row r="442" spans="1:17" x14ac:dyDescent="0.25">
      <c r="A442" s="101">
        <v>5350311.04</v>
      </c>
      <c r="B442" s="102">
        <v>6552</v>
      </c>
      <c r="C442" s="102">
        <v>6864</v>
      </c>
      <c r="D442" s="102">
        <v>2436</v>
      </c>
      <c r="E442" s="102">
        <v>2247</v>
      </c>
      <c r="F442" s="103">
        <v>6845.7</v>
      </c>
      <c r="G442" s="104">
        <v>0.96</v>
      </c>
      <c r="H442" s="102">
        <v>3025</v>
      </c>
      <c r="I442" s="102">
        <v>1485</v>
      </c>
      <c r="J442" s="102">
        <v>135</v>
      </c>
      <c r="K442" s="102">
        <v>1265</v>
      </c>
      <c r="L442" s="102">
        <v>100</v>
      </c>
      <c r="M442" s="102">
        <v>25</v>
      </c>
      <c r="N442" s="102">
        <v>15</v>
      </c>
      <c r="Q442" s="102">
        <v>1185</v>
      </c>
    </row>
    <row r="443" spans="1:17" x14ac:dyDescent="0.25">
      <c r="A443" s="101">
        <v>5350311.05</v>
      </c>
      <c r="B443" s="102">
        <v>6823</v>
      </c>
      <c r="C443" s="102">
        <v>6576</v>
      </c>
      <c r="D443" s="102">
        <v>2681</v>
      </c>
      <c r="E443" s="102">
        <v>2593</v>
      </c>
      <c r="F443" s="103">
        <v>19748.2</v>
      </c>
      <c r="G443" s="104">
        <v>0.35</v>
      </c>
      <c r="H443" s="102">
        <v>3085</v>
      </c>
      <c r="I443" s="102">
        <v>1185</v>
      </c>
      <c r="J443" s="102">
        <v>130</v>
      </c>
      <c r="K443" s="102">
        <v>1570</v>
      </c>
      <c r="L443" s="102">
        <v>165</v>
      </c>
      <c r="M443" s="102">
        <v>35</v>
      </c>
      <c r="N443" s="102">
        <v>0</v>
      </c>
      <c r="Q443" s="102">
        <v>1706</v>
      </c>
    </row>
    <row r="444" spans="1:17" x14ac:dyDescent="0.25">
      <c r="A444" s="101">
        <v>5350311.0599999996</v>
      </c>
      <c r="B444" s="102">
        <v>5744</v>
      </c>
      <c r="C444" s="102">
        <v>5695</v>
      </c>
      <c r="D444" s="102">
        <v>2703</v>
      </c>
      <c r="E444" s="102">
        <v>2326</v>
      </c>
      <c r="F444" s="103">
        <v>561.4</v>
      </c>
      <c r="G444" s="104">
        <v>10.23</v>
      </c>
      <c r="H444" s="102">
        <v>2915</v>
      </c>
      <c r="I444" s="102">
        <v>1250</v>
      </c>
      <c r="J444" s="102">
        <v>145</v>
      </c>
      <c r="K444" s="102">
        <v>1300</v>
      </c>
      <c r="L444" s="102">
        <v>180</v>
      </c>
      <c r="M444" s="102">
        <v>20</v>
      </c>
      <c r="N444" s="102">
        <v>20</v>
      </c>
      <c r="Q444" s="102">
        <v>1849</v>
      </c>
    </row>
    <row r="445" spans="1:17" x14ac:dyDescent="0.25">
      <c r="A445" s="101">
        <v>5350312.0199999996</v>
      </c>
      <c r="B445" s="102">
        <v>3448</v>
      </c>
      <c r="C445" s="102">
        <v>3624</v>
      </c>
      <c r="D445" s="102">
        <v>1185</v>
      </c>
      <c r="E445" s="102">
        <v>1077</v>
      </c>
      <c r="F445" s="103">
        <v>6580.2</v>
      </c>
      <c r="G445" s="104">
        <v>0.52</v>
      </c>
      <c r="H445" s="102">
        <v>1330</v>
      </c>
      <c r="I445" s="102">
        <v>655</v>
      </c>
      <c r="J445" s="102">
        <v>150</v>
      </c>
      <c r="K445" s="102">
        <v>435</v>
      </c>
      <c r="L445" s="102">
        <v>80</v>
      </c>
      <c r="M445" s="102">
        <v>10</v>
      </c>
      <c r="N445" s="102">
        <v>0</v>
      </c>
      <c r="Q445" s="102">
        <v>1143</v>
      </c>
    </row>
    <row r="446" spans="1:17" x14ac:dyDescent="0.25">
      <c r="A446" s="101">
        <v>5350312.03</v>
      </c>
      <c r="B446" s="102">
        <v>6420</v>
      </c>
      <c r="C446" s="102">
        <v>6518</v>
      </c>
      <c r="D446" s="102">
        <v>2219</v>
      </c>
      <c r="E446" s="102">
        <v>2164</v>
      </c>
      <c r="F446" s="103">
        <v>4316.5</v>
      </c>
      <c r="G446" s="104">
        <v>1.49</v>
      </c>
      <c r="H446" s="102">
        <v>2585</v>
      </c>
      <c r="I446" s="102">
        <v>1490</v>
      </c>
      <c r="J446" s="102">
        <v>190</v>
      </c>
      <c r="K446" s="102">
        <v>840</v>
      </c>
      <c r="L446" s="102">
        <v>45</v>
      </c>
      <c r="M446" s="102">
        <v>10</v>
      </c>
      <c r="N446" s="102">
        <v>20</v>
      </c>
      <c r="Q446" s="102">
        <v>2133</v>
      </c>
    </row>
    <row r="447" spans="1:17" x14ac:dyDescent="0.25">
      <c r="A447" s="101">
        <v>5350312.04</v>
      </c>
      <c r="B447" s="102">
        <v>5763</v>
      </c>
      <c r="C447" s="102">
        <v>5930</v>
      </c>
      <c r="D447" s="102">
        <v>1820</v>
      </c>
      <c r="E447" s="102">
        <v>1718</v>
      </c>
      <c r="F447" s="103">
        <v>7942.4</v>
      </c>
      <c r="G447" s="104">
        <v>0.73</v>
      </c>
      <c r="H447" s="102">
        <v>1955</v>
      </c>
      <c r="I447" s="102">
        <v>990</v>
      </c>
      <c r="J447" s="102">
        <v>195</v>
      </c>
      <c r="K447" s="102">
        <v>675</v>
      </c>
      <c r="L447" s="102">
        <v>50</v>
      </c>
      <c r="M447" s="102">
        <v>15</v>
      </c>
      <c r="N447" s="102">
        <v>25</v>
      </c>
      <c r="Q447" s="102">
        <v>1701</v>
      </c>
    </row>
    <row r="448" spans="1:17" x14ac:dyDescent="0.25">
      <c r="A448" s="101">
        <v>5350312.05</v>
      </c>
      <c r="B448" s="102">
        <v>3836</v>
      </c>
      <c r="C448" s="102">
        <v>3803</v>
      </c>
      <c r="D448" s="102">
        <v>1348</v>
      </c>
      <c r="E448" s="102">
        <v>1295</v>
      </c>
      <c r="F448" s="103">
        <v>11089.9</v>
      </c>
      <c r="G448" s="104">
        <v>0.35</v>
      </c>
      <c r="H448" s="102">
        <v>1325</v>
      </c>
      <c r="I448" s="102">
        <v>585</v>
      </c>
      <c r="J448" s="102">
        <v>115</v>
      </c>
      <c r="K448" s="102">
        <v>585</v>
      </c>
      <c r="L448" s="102">
        <v>35</v>
      </c>
      <c r="M448" s="102">
        <v>10</v>
      </c>
      <c r="N448" s="102">
        <v>0</v>
      </c>
      <c r="Q448" s="102">
        <v>1382</v>
      </c>
    </row>
    <row r="449" spans="1:17" x14ac:dyDescent="0.25">
      <c r="A449" s="101">
        <v>5350312.0599999996</v>
      </c>
      <c r="B449" s="102">
        <v>3444</v>
      </c>
      <c r="C449" s="102">
        <v>3626</v>
      </c>
      <c r="D449" s="102">
        <v>1086</v>
      </c>
      <c r="E449" s="102">
        <v>1058</v>
      </c>
      <c r="F449" s="103">
        <v>7513.1</v>
      </c>
      <c r="G449" s="104">
        <v>0.46</v>
      </c>
      <c r="H449" s="102">
        <v>1280</v>
      </c>
      <c r="I449" s="102">
        <v>645</v>
      </c>
      <c r="J449" s="102">
        <v>115</v>
      </c>
      <c r="K449" s="102">
        <v>480</v>
      </c>
      <c r="L449" s="102">
        <v>15</v>
      </c>
      <c r="M449" s="102">
        <v>10</v>
      </c>
      <c r="N449" s="102">
        <v>10</v>
      </c>
      <c r="Q449" s="102">
        <v>1182</v>
      </c>
    </row>
    <row r="450" spans="1:17" x14ac:dyDescent="0.25">
      <c r="A450" s="101">
        <v>5350312.07</v>
      </c>
      <c r="B450" s="102">
        <v>3076</v>
      </c>
      <c r="C450" s="102">
        <v>3226</v>
      </c>
      <c r="D450" s="102">
        <v>1312</v>
      </c>
      <c r="E450" s="102">
        <v>1221</v>
      </c>
      <c r="F450" s="103">
        <v>4929.5</v>
      </c>
      <c r="G450" s="104">
        <v>0.62</v>
      </c>
      <c r="H450" s="102">
        <v>1155</v>
      </c>
      <c r="I450" s="102">
        <v>685</v>
      </c>
      <c r="J450" s="102">
        <v>65</v>
      </c>
      <c r="K450" s="102">
        <v>395</v>
      </c>
      <c r="L450" s="102">
        <v>10</v>
      </c>
      <c r="M450" s="102">
        <v>0</v>
      </c>
      <c r="N450" s="102">
        <v>10</v>
      </c>
      <c r="Q450" s="102">
        <v>1730</v>
      </c>
    </row>
    <row r="451" spans="1:17" x14ac:dyDescent="0.25">
      <c r="A451" s="101">
        <v>5350313</v>
      </c>
      <c r="B451" s="102">
        <v>5554</v>
      </c>
      <c r="C451" s="102">
        <v>5496</v>
      </c>
      <c r="D451" s="102">
        <v>1945</v>
      </c>
      <c r="E451" s="102">
        <v>1808</v>
      </c>
      <c r="F451" s="103">
        <v>1938.6</v>
      </c>
      <c r="G451" s="104">
        <v>2.86</v>
      </c>
      <c r="H451" s="102">
        <v>2645</v>
      </c>
      <c r="I451" s="102">
        <v>1535</v>
      </c>
      <c r="J451" s="102">
        <v>145</v>
      </c>
      <c r="K451" s="102">
        <v>875</v>
      </c>
      <c r="L451" s="102">
        <v>45</v>
      </c>
      <c r="M451" s="102">
        <v>10</v>
      </c>
      <c r="N451" s="102">
        <v>30</v>
      </c>
      <c r="Q451" s="102">
        <v>2261</v>
      </c>
    </row>
    <row r="452" spans="1:17" x14ac:dyDescent="0.25">
      <c r="A452" s="101">
        <v>5350314.01</v>
      </c>
      <c r="B452" s="102">
        <v>5036</v>
      </c>
      <c r="C452" s="102">
        <v>5055</v>
      </c>
      <c r="D452" s="102">
        <v>1741</v>
      </c>
      <c r="E452" s="102">
        <v>1676</v>
      </c>
      <c r="F452" s="103">
        <v>11766.4</v>
      </c>
      <c r="G452" s="104">
        <v>0.43</v>
      </c>
      <c r="H452" s="102">
        <v>1920</v>
      </c>
      <c r="I452" s="102">
        <v>1085</v>
      </c>
      <c r="J452" s="102">
        <v>155</v>
      </c>
      <c r="K452" s="102">
        <v>635</v>
      </c>
      <c r="L452" s="102">
        <v>25</v>
      </c>
      <c r="M452" s="102">
        <v>0</v>
      </c>
      <c r="N452" s="102">
        <v>10</v>
      </c>
      <c r="Q452" s="102">
        <v>1877</v>
      </c>
    </row>
    <row r="453" spans="1:17" x14ac:dyDescent="0.25">
      <c r="A453" s="101">
        <v>5350314.0199999996</v>
      </c>
      <c r="B453" s="102">
        <v>4955</v>
      </c>
      <c r="C453" s="102">
        <v>5302</v>
      </c>
      <c r="D453" s="102">
        <v>1704</v>
      </c>
      <c r="E453" s="102">
        <v>1568</v>
      </c>
      <c r="F453" s="103">
        <v>4610.6000000000004</v>
      </c>
      <c r="G453" s="104">
        <v>1.07</v>
      </c>
      <c r="H453" s="102">
        <v>2140</v>
      </c>
      <c r="I453" s="102">
        <v>1305</v>
      </c>
      <c r="J453" s="102">
        <v>205</v>
      </c>
      <c r="K453" s="102">
        <v>560</v>
      </c>
      <c r="L453" s="102">
        <v>45</v>
      </c>
      <c r="M453" s="102">
        <v>10</v>
      </c>
      <c r="N453" s="102">
        <v>15</v>
      </c>
      <c r="Q453" s="102">
        <v>1261</v>
      </c>
    </row>
    <row r="454" spans="1:17" x14ac:dyDescent="0.25">
      <c r="A454" s="101">
        <v>5350315.01</v>
      </c>
      <c r="B454" s="102">
        <v>3368</v>
      </c>
      <c r="C454" s="102">
        <v>3333</v>
      </c>
      <c r="D454" s="102">
        <v>1223</v>
      </c>
      <c r="E454" s="102">
        <v>1122</v>
      </c>
      <c r="F454" s="103">
        <v>2285.1</v>
      </c>
      <c r="G454" s="104">
        <v>1.47</v>
      </c>
      <c r="H454" s="102">
        <v>1385</v>
      </c>
      <c r="I454" s="102">
        <v>940</v>
      </c>
      <c r="J454" s="102">
        <v>95</v>
      </c>
      <c r="K454" s="102">
        <v>320</v>
      </c>
      <c r="L454" s="102">
        <v>10</v>
      </c>
      <c r="M454" s="102">
        <v>10</v>
      </c>
      <c r="N454" s="102">
        <v>0</v>
      </c>
      <c r="Q454" s="102">
        <v>2785</v>
      </c>
    </row>
    <row r="455" spans="1:17" x14ac:dyDescent="0.25">
      <c r="A455" s="101">
        <v>5350315.0199999996</v>
      </c>
      <c r="B455" s="102">
        <v>3543</v>
      </c>
      <c r="C455" s="102">
        <v>3666</v>
      </c>
      <c r="D455" s="102">
        <v>1170</v>
      </c>
      <c r="E455" s="102">
        <v>1076</v>
      </c>
      <c r="F455" s="103">
        <v>8283.7999999999993</v>
      </c>
      <c r="G455" s="104">
        <v>0.43</v>
      </c>
      <c r="H455" s="102">
        <v>1345</v>
      </c>
      <c r="I455" s="102">
        <v>840</v>
      </c>
      <c r="J455" s="102">
        <v>130</v>
      </c>
      <c r="K455" s="102">
        <v>335</v>
      </c>
      <c r="L455" s="102">
        <v>30</v>
      </c>
      <c r="M455" s="102">
        <v>0</v>
      </c>
      <c r="N455" s="102">
        <v>10</v>
      </c>
      <c r="Q455" s="102">
        <v>1644</v>
      </c>
    </row>
    <row r="456" spans="1:17" x14ac:dyDescent="0.25">
      <c r="A456" s="101">
        <v>5350315.03</v>
      </c>
      <c r="B456" s="102">
        <v>5505</v>
      </c>
      <c r="C456" s="102">
        <v>5526</v>
      </c>
      <c r="D456" s="102">
        <v>1895</v>
      </c>
      <c r="E456" s="102">
        <v>1699</v>
      </c>
      <c r="F456" s="103">
        <v>915.9</v>
      </c>
      <c r="G456" s="104">
        <v>6.01</v>
      </c>
      <c r="H456" s="102">
        <v>2320</v>
      </c>
      <c r="I456" s="102">
        <v>1445</v>
      </c>
      <c r="J456" s="102">
        <v>140</v>
      </c>
      <c r="K456" s="102">
        <v>650</v>
      </c>
      <c r="L456" s="102">
        <v>55</v>
      </c>
      <c r="M456" s="102">
        <v>0</v>
      </c>
      <c r="N456" s="102">
        <v>25</v>
      </c>
      <c r="Q456" s="102">
        <v>1274</v>
      </c>
    </row>
    <row r="457" spans="1:17" x14ac:dyDescent="0.25">
      <c r="A457" s="101">
        <v>5350316.01</v>
      </c>
      <c r="B457" s="102">
        <v>3910</v>
      </c>
      <c r="C457" s="102">
        <v>4023</v>
      </c>
      <c r="D457" s="102">
        <v>1301</v>
      </c>
      <c r="E457" s="102">
        <v>1224</v>
      </c>
      <c r="F457" s="103">
        <v>2203.1999999999998</v>
      </c>
      <c r="G457" s="104">
        <v>1.77</v>
      </c>
      <c r="H457" s="102">
        <v>1570</v>
      </c>
      <c r="I457" s="102">
        <v>1035</v>
      </c>
      <c r="J457" s="102">
        <v>170</v>
      </c>
      <c r="K457" s="102">
        <v>300</v>
      </c>
      <c r="L457" s="102">
        <v>25</v>
      </c>
      <c r="M457" s="102">
        <v>25</v>
      </c>
      <c r="N457" s="102">
        <v>15</v>
      </c>
      <c r="Q457" s="102">
        <v>2984</v>
      </c>
    </row>
    <row r="458" spans="1:17" x14ac:dyDescent="0.25">
      <c r="A458" s="101">
        <v>5350316.03</v>
      </c>
      <c r="B458" s="102">
        <v>5888</v>
      </c>
      <c r="C458" s="102">
        <v>5761</v>
      </c>
      <c r="D458" s="102">
        <v>2039</v>
      </c>
      <c r="E458" s="102">
        <v>1948</v>
      </c>
      <c r="F458" s="103">
        <v>14694.3</v>
      </c>
      <c r="G458" s="104">
        <v>0.4</v>
      </c>
      <c r="H458" s="102">
        <v>2175</v>
      </c>
      <c r="I458" s="102">
        <v>990</v>
      </c>
      <c r="J458" s="102">
        <v>230</v>
      </c>
      <c r="K458" s="102">
        <v>810</v>
      </c>
      <c r="L458" s="102">
        <v>90</v>
      </c>
      <c r="M458" s="102">
        <v>20</v>
      </c>
      <c r="N458" s="102">
        <v>25</v>
      </c>
      <c r="Q458" s="102">
        <v>2393</v>
      </c>
    </row>
    <row r="459" spans="1:17" x14ac:dyDescent="0.25">
      <c r="A459" s="101">
        <v>5350316.04</v>
      </c>
      <c r="B459" s="102">
        <v>4275</v>
      </c>
      <c r="C459" s="102">
        <v>4415</v>
      </c>
      <c r="D459" s="102">
        <v>1760</v>
      </c>
      <c r="E459" s="102">
        <v>1679</v>
      </c>
      <c r="F459" s="103">
        <v>9193.5</v>
      </c>
      <c r="G459" s="104">
        <v>0.47</v>
      </c>
      <c r="H459" s="102">
        <v>1355</v>
      </c>
      <c r="I459" s="102">
        <v>735</v>
      </c>
      <c r="J459" s="102">
        <v>100</v>
      </c>
      <c r="K459" s="102">
        <v>465</v>
      </c>
      <c r="L459" s="102">
        <v>40</v>
      </c>
      <c r="M459" s="102">
        <v>10</v>
      </c>
      <c r="N459" s="102">
        <v>10</v>
      </c>
      <c r="Q459" s="102">
        <v>316</v>
      </c>
    </row>
    <row r="460" spans="1:17" x14ac:dyDescent="0.25">
      <c r="A460" s="101">
        <v>5350316.05</v>
      </c>
      <c r="B460" s="102">
        <v>3992</v>
      </c>
      <c r="C460" s="102">
        <v>4148</v>
      </c>
      <c r="D460" s="102">
        <v>1373</v>
      </c>
      <c r="E460" s="102">
        <v>1309</v>
      </c>
      <c r="F460" s="103">
        <v>9827.7000000000007</v>
      </c>
      <c r="G460" s="104">
        <v>0.41</v>
      </c>
      <c r="H460" s="102">
        <v>1500</v>
      </c>
      <c r="I460" s="102">
        <v>700</v>
      </c>
      <c r="J460" s="102">
        <v>145</v>
      </c>
      <c r="K460" s="102">
        <v>570</v>
      </c>
      <c r="L460" s="102">
        <v>60</v>
      </c>
      <c r="M460" s="102">
        <v>15</v>
      </c>
      <c r="N460" s="102">
        <v>15</v>
      </c>
      <c r="Q460" s="102">
        <v>862</v>
      </c>
    </row>
    <row r="461" spans="1:17" x14ac:dyDescent="0.25">
      <c r="A461" s="101">
        <v>5350316.0599999996</v>
      </c>
      <c r="B461" s="102">
        <v>3672</v>
      </c>
      <c r="C461" s="102">
        <v>3710</v>
      </c>
      <c r="D461" s="102">
        <v>1198</v>
      </c>
      <c r="E461" s="102">
        <v>1164</v>
      </c>
      <c r="F461" s="103">
        <v>9064.4</v>
      </c>
      <c r="G461" s="104">
        <v>0.41</v>
      </c>
      <c r="H461" s="102">
        <v>1310</v>
      </c>
      <c r="I461" s="102">
        <v>580</v>
      </c>
      <c r="J461" s="102">
        <v>90</v>
      </c>
      <c r="K461" s="102">
        <v>575</v>
      </c>
      <c r="L461" s="102">
        <v>30</v>
      </c>
      <c r="M461" s="102">
        <v>15</v>
      </c>
      <c r="N461" s="102">
        <v>20</v>
      </c>
      <c r="Q461" s="102">
        <v>2627</v>
      </c>
    </row>
    <row r="462" spans="1:17" x14ac:dyDescent="0.25">
      <c r="A462" s="101">
        <v>5350317.0199999996</v>
      </c>
      <c r="B462" s="102">
        <v>7347</v>
      </c>
      <c r="C462" s="102">
        <v>7215</v>
      </c>
      <c r="D462" s="102">
        <v>3408</v>
      </c>
      <c r="E462" s="102">
        <v>3336</v>
      </c>
      <c r="F462" s="103">
        <v>16999.099999999999</v>
      </c>
      <c r="G462" s="104">
        <v>0.43</v>
      </c>
      <c r="H462" s="102">
        <v>3110</v>
      </c>
      <c r="I462" s="102">
        <v>1505</v>
      </c>
      <c r="J462" s="102">
        <v>155</v>
      </c>
      <c r="K462" s="102">
        <v>1295</v>
      </c>
      <c r="L462" s="102">
        <v>110</v>
      </c>
      <c r="M462" s="102">
        <v>25</v>
      </c>
      <c r="N462" s="102">
        <v>25</v>
      </c>
      <c r="Q462" s="102">
        <v>3000</v>
      </c>
    </row>
    <row r="463" spans="1:17" x14ac:dyDescent="0.25">
      <c r="A463" s="101">
        <v>5350317.03</v>
      </c>
      <c r="B463" s="102">
        <v>3688</v>
      </c>
      <c r="C463" s="102">
        <v>3665</v>
      </c>
      <c r="D463" s="102">
        <v>1264</v>
      </c>
      <c r="E463" s="102">
        <v>1245</v>
      </c>
      <c r="F463" s="103">
        <v>3090.8</v>
      </c>
      <c r="G463" s="104">
        <v>1.19</v>
      </c>
      <c r="H463" s="102">
        <v>1615</v>
      </c>
      <c r="I463" s="102">
        <v>925</v>
      </c>
      <c r="J463" s="102">
        <v>90</v>
      </c>
      <c r="K463" s="102">
        <v>545</v>
      </c>
      <c r="L463" s="102">
        <v>40</v>
      </c>
      <c r="M463" s="102">
        <v>10</v>
      </c>
      <c r="N463" s="102">
        <v>10</v>
      </c>
      <c r="Q463" s="102">
        <v>2457</v>
      </c>
    </row>
    <row r="464" spans="1:17" x14ac:dyDescent="0.25">
      <c r="A464" s="101">
        <v>5350317.04</v>
      </c>
      <c r="B464" s="102">
        <v>6627</v>
      </c>
      <c r="C464" s="102">
        <v>6016</v>
      </c>
      <c r="D464" s="102">
        <v>2594</v>
      </c>
      <c r="E464" s="102">
        <v>2534</v>
      </c>
      <c r="F464" s="103">
        <v>9179.9</v>
      </c>
      <c r="G464" s="104">
        <v>0.72</v>
      </c>
      <c r="H464" s="102">
        <v>3075</v>
      </c>
      <c r="I464" s="102">
        <v>1460</v>
      </c>
      <c r="J464" s="102">
        <v>115</v>
      </c>
      <c r="K464" s="102">
        <v>1340</v>
      </c>
      <c r="L464" s="102">
        <v>115</v>
      </c>
      <c r="M464" s="102">
        <v>15</v>
      </c>
      <c r="N464" s="102">
        <v>35</v>
      </c>
      <c r="Q464" s="102">
        <v>1777</v>
      </c>
    </row>
    <row r="465" spans="1:17" x14ac:dyDescent="0.25">
      <c r="A465" s="101">
        <v>5350317.05</v>
      </c>
      <c r="B465" s="102">
        <v>2229</v>
      </c>
      <c r="C465" s="102">
        <v>2227</v>
      </c>
      <c r="D465" s="102">
        <v>834</v>
      </c>
      <c r="E465" s="102">
        <v>811</v>
      </c>
      <c r="F465" s="103">
        <v>4499.3999999999996</v>
      </c>
      <c r="G465" s="104">
        <v>0.5</v>
      </c>
      <c r="H465" s="102">
        <v>1055</v>
      </c>
      <c r="I465" s="102">
        <v>565</v>
      </c>
      <c r="J465" s="102">
        <v>40</v>
      </c>
      <c r="K465" s="102">
        <v>440</v>
      </c>
      <c r="L465" s="102">
        <v>10</v>
      </c>
      <c r="M465" s="102">
        <v>0</v>
      </c>
      <c r="N465" s="102">
        <v>0</v>
      </c>
      <c r="Q465" s="102">
        <v>1334</v>
      </c>
    </row>
    <row r="466" spans="1:17" x14ac:dyDescent="0.25">
      <c r="A466" s="101">
        <v>5350318</v>
      </c>
      <c r="B466" s="102">
        <v>8574</v>
      </c>
      <c r="C466" s="102">
        <v>8371</v>
      </c>
      <c r="D466" s="102">
        <v>3568</v>
      </c>
      <c r="E466" s="102">
        <v>3330</v>
      </c>
      <c r="F466" s="103">
        <v>4497.7</v>
      </c>
      <c r="G466" s="104">
        <v>1.91</v>
      </c>
      <c r="H466" s="102">
        <v>3820</v>
      </c>
      <c r="I466" s="102">
        <v>1575</v>
      </c>
      <c r="J466" s="102">
        <v>240</v>
      </c>
      <c r="K466" s="102">
        <v>1785</v>
      </c>
      <c r="L466" s="102">
        <v>150</v>
      </c>
      <c r="M466" s="102">
        <v>15</v>
      </c>
      <c r="N466" s="102">
        <v>50</v>
      </c>
      <c r="Q466" s="102">
        <v>2171</v>
      </c>
    </row>
    <row r="467" spans="1:17" x14ac:dyDescent="0.25">
      <c r="A467" s="101">
        <v>5350319</v>
      </c>
      <c r="B467" s="102">
        <v>4191</v>
      </c>
      <c r="C467" s="102">
        <v>4168</v>
      </c>
      <c r="D467" s="102">
        <v>1616</v>
      </c>
      <c r="E467" s="102">
        <v>1527</v>
      </c>
      <c r="F467" s="103">
        <v>3487.8</v>
      </c>
      <c r="G467" s="104">
        <v>1.2</v>
      </c>
      <c r="H467" s="102">
        <v>1665</v>
      </c>
      <c r="I467" s="102">
        <v>970</v>
      </c>
      <c r="J467" s="102">
        <v>45</v>
      </c>
      <c r="K467" s="102">
        <v>540</v>
      </c>
      <c r="L467" s="102">
        <v>70</v>
      </c>
      <c r="M467" s="102">
        <v>10</v>
      </c>
      <c r="N467" s="102">
        <v>40</v>
      </c>
      <c r="Q467" s="102">
        <v>2376</v>
      </c>
    </row>
    <row r="468" spans="1:17" x14ac:dyDescent="0.25">
      <c r="A468" s="101">
        <v>5350320.01</v>
      </c>
      <c r="B468" s="102">
        <v>5197</v>
      </c>
      <c r="C468" s="102">
        <v>4813</v>
      </c>
      <c r="D468" s="102">
        <v>2103</v>
      </c>
      <c r="E468" s="102">
        <v>2036</v>
      </c>
      <c r="F468" s="103">
        <v>7054.4</v>
      </c>
      <c r="G468" s="104">
        <v>0.74</v>
      </c>
      <c r="H468" s="102">
        <v>2180</v>
      </c>
      <c r="I468" s="102">
        <v>1035</v>
      </c>
      <c r="J468" s="102">
        <v>165</v>
      </c>
      <c r="K468" s="102">
        <v>845</v>
      </c>
      <c r="L468" s="102">
        <v>110</v>
      </c>
      <c r="M468" s="102">
        <v>20</v>
      </c>
      <c r="N468" s="102">
        <v>10</v>
      </c>
      <c r="Q468" s="102">
        <v>1517</v>
      </c>
    </row>
    <row r="469" spans="1:17" x14ac:dyDescent="0.25">
      <c r="A469" s="101">
        <v>5350320.0199999996</v>
      </c>
      <c r="B469" s="102">
        <v>5869</v>
      </c>
      <c r="C469" s="102">
        <v>5700</v>
      </c>
      <c r="D469" s="102">
        <v>2129</v>
      </c>
      <c r="E469" s="102">
        <v>2067</v>
      </c>
      <c r="F469" s="103">
        <v>6883.7</v>
      </c>
      <c r="G469" s="104">
        <v>0.85</v>
      </c>
      <c r="H469" s="102">
        <v>2900</v>
      </c>
      <c r="I469" s="102">
        <v>1180</v>
      </c>
      <c r="J469" s="102">
        <v>175</v>
      </c>
      <c r="K469" s="102">
        <v>1365</v>
      </c>
      <c r="L469" s="102">
        <v>140</v>
      </c>
      <c r="M469" s="102">
        <v>10</v>
      </c>
      <c r="N469" s="102">
        <v>30</v>
      </c>
      <c r="Q469" s="102">
        <v>1880</v>
      </c>
    </row>
    <row r="470" spans="1:17" x14ac:dyDescent="0.25">
      <c r="A470" s="101">
        <v>5350321.01</v>
      </c>
      <c r="B470" s="102">
        <v>3830</v>
      </c>
      <c r="C470" s="102">
        <v>3839</v>
      </c>
      <c r="D470" s="102">
        <v>1340</v>
      </c>
      <c r="E470" s="102">
        <v>1258</v>
      </c>
      <c r="F470" s="103">
        <v>3046</v>
      </c>
      <c r="G470" s="104">
        <v>1.26</v>
      </c>
      <c r="H470" s="102">
        <v>1560</v>
      </c>
      <c r="I470" s="102">
        <v>860</v>
      </c>
      <c r="J470" s="102">
        <v>105</v>
      </c>
      <c r="K470" s="102">
        <v>550</v>
      </c>
      <c r="L470" s="102">
        <v>25</v>
      </c>
      <c r="M470" s="102">
        <v>0</v>
      </c>
      <c r="N470" s="102">
        <v>25</v>
      </c>
      <c r="Q470" s="102">
        <v>1829</v>
      </c>
    </row>
    <row r="471" spans="1:17" x14ac:dyDescent="0.25">
      <c r="A471" s="101">
        <v>5350321.0199999996</v>
      </c>
      <c r="B471" s="102">
        <v>4030</v>
      </c>
      <c r="C471" s="102">
        <v>4128</v>
      </c>
      <c r="D471" s="102">
        <v>1497</v>
      </c>
      <c r="E471" s="102">
        <v>1429</v>
      </c>
      <c r="F471" s="103">
        <v>3310.6</v>
      </c>
      <c r="G471" s="104">
        <v>1.22</v>
      </c>
      <c r="H471" s="102">
        <v>1680</v>
      </c>
      <c r="I471" s="102">
        <v>910</v>
      </c>
      <c r="J471" s="102">
        <v>80</v>
      </c>
      <c r="K471" s="102">
        <v>600</v>
      </c>
      <c r="L471" s="102">
        <v>65</v>
      </c>
      <c r="M471" s="102">
        <v>10</v>
      </c>
      <c r="N471" s="102">
        <v>15</v>
      </c>
      <c r="Q471" s="102">
        <v>1258</v>
      </c>
    </row>
    <row r="472" spans="1:17" x14ac:dyDescent="0.25">
      <c r="A472" s="101"/>
      <c r="B472" s="102"/>
      <c r="C472" s="102"/>
      <c r="D472" s="102"/>
      <c r="E472" s="102"/>
      <c r="F472" s="103"/>
      <c r="G472" s="104"/>
      <c r="H472" s="102"/>
      <c r="I472" s="102"/>
      <c r="J472" s="102"/>
      <c r="K472" s="102"/>
      <c r="L472" s="102"/>
      <c r="M472" s="102"/>
      <c r="N472" s="102"/>
      <c r="Q472" s="102">
        <v>1609</v>
      </c>
    </row>
    <row r="473" spans="1:17" x14ac:dyDescent="0.25">
      <c r="A473" s="101">
        <v>5350322.01</v>
      </c>
      <c r="B473" s="102">
        <v>4737</v>
      </c>
      <c r="C473" s="102">
        <v>4917</v>
      </c>
      <c r="D473" s="102">
        <v>2371</v>
      </c>
      <c r="E473" s="102">
        <v>2242</v>
      </c>
      <c r="F473" s="103">
        <v>22774</v>
      </c>
      <c r="G473" s="104">
        <v>0.21</v>
      </c>
      <c r="H473" s="102">
        <v>2245</v>
      </c>
      <c r="I473" s="102">
        <v>820</v>
      </c>
      <c r="J473" s="102">
        <v>55</v>
      </c>
      <c r="K473" s="102">
        <v>1215</v>
      </c>
      <c r="L473" s="102">
        <v>130</v>
      </c>
      <c r="M473" s="102">
        <v>15</v>
      </c>
      <c r="N473" s="102">
        <v>15</v>
      </c>
      <c r="Q473" s="102">
        <v>2029</v>
      </c>
    </row>
    <row r="474" spans="1:17" x14ac:dyDescent="0.25">
      <c r="A474" s="101">
        <v>5350322.0199999996</v>
      </c>
      <c r="B474" s="102">
        <v>3500</v>
      </c>
      <c r="C474" s="102">
        <v>3539</v>
      </c>
      <c r="D474" s="102">
        <v>1262</v>
      </c>
      <c r="E474" s="102">
        <v>1185</v>
      </c>
      <c r="F474" s="103">
        <v>2487.4</v>
      </c>
      <c r="G474" s="104">
        <v>1.41</v>
      </c>
      <c r="H474" s="102">
        <v>1115</v>
      </c>
      <c r="I474" s="102">
        <v>655</v>
      </c>
      <c r="J474" s="102">
        <v>55</v>
      </c>
      <c r="K474" s="102">
        <v>340</v>
      </c>
      <c r="L474" s="102">
        <v>50</v>
      </c>
      <c r="M474" s="102">
        <v>10</v>
      </c>
      <c r="N474" s="102">
        <v>0</v>
      </c>
      <c r="Q474" s="102">
        <v>924</v>
      </c>
    </row>
    <row r="475" spans="1:17" x14ac:dyDescent="0.25">
      <c r="A475" s="101">
        <v>5350323.01</v>
      </c>
      <c r="B475" s="102">
        <v>4289</v>
      </c>
      <c r="C475" s="102">
        <v>4102</v>
      </c>
      <c r="D475" s="102">
        <v>1746</v>
      </c>
      <c r="E475" s="102">
        <v>1706</v>
      </c>
      <c r="F475" s="103">
        <v>4148.3999999999996</v>
      </c>
      <c r="G475" s="104">
        <v>1.03</v>
      </c>
      <c r="H475" s="102">
        <v>1770</v>
      </c>
      <c r="I475" s="102">
        <v>1065</v>
      </c>
      <c r="J475" s="102">
        <v>95</v>
      </c>
      <c r="K475" s="102">
        <v>520</v>
      </c>
      <c r="L475" s="102">
        <v>65</v>
      </c>
      <c r="M475" s="102">
        <v>0</v>
      </c>
      <c r="N475" s="102">
        <v>20</v>
      </c>
      <c r="Q475" s="102">
        <v>1972</v>
      </c>
    </row>
    <row r="476" spans="1:17" x14ac:dyDescent="0.25">
      <c r="A476" s="101">
        <v>5350323.0199999996</v>
      </c>
      <c r="B476" s="102">
        <v>5367</v>
      </c>
      <c r="C476" s="102">
        <v>5624</v>
      </c>
      <c r="D476" s="102">
        <v>1935</v>
      </c>
      <c r="E476" s="102">
        <v>1849</v>
      </c>
      <c r="F476" s="103">
        <v>2895.3</v>
      </c>
      <c r="G476" s="104">
        <v>1.85</v>
      </c>
      <c r="H476" s="102">
        <v>1760</v>
      </c>
      <c r="I476" s="102">
        <v>1130</v>
      </c>
      <c r="J476" s="102">
        <v>80</v>
      </c>
      <c r="K476" s="102">
        <v>490</v>
      </c>
      <c r="L476" s="102">
        <v>20</v>
      </c>
      <c r="M476" s="102">
        <v>10</v>
      </c>
      <c r="N476" s="102">
        <v>30</v>
      </c>
      <c r="Q476" s="102">
        <v>2309</v>
      </c>
    </row>
    <row r="477" spans="1:17" x14ac:dyDescent="0.25">
      <c r="A477" s="101">
        <v>5350324.01</v>
      </c>
      <c r="B477" s="102">
        <v>3498</v>
      </c>
      <c r="C477" s="102">
        <v>3804</v>
      </c>
      <c r="D477" s="102">
        <v>1214</v>
      </c>
      <c r="E477" s="102">
        <v>1143</v>
      </c>
      <c r="F477" s="103">
        <v>2958.9</v>
      </c>
      <c r="G477" s="104">
        <v>1.18</v>
      </c>
      <c r="H477" s="102">
        <v>1435</v>
      </c>
      <c r="I477" s="102">
        <v>725</v>
      </c>
      <c r="J477" s="102">
        <v>65</v>
      </c>
      <c r="K477" s="102">
        <v>600</v>
      </c>
      <c r="L477" s="102">
        <v>25</v>
      </c>
      <c r="M477" s="102">
        <v>0</v>
      </c>
      <c r="N477" s="102">
        <v>15</v>
      </c>
      <c r="Q477" s="102">
        <v>1986</v>
      </c>
    </row>
    <row r="478" spans="1:17" x14ac:dyDescent="0.25">
      <c r="A478" s="101">
        <v>5350324.0199999996</v>
      </c>
      <c r="B478" s="102">
        <v>6123</v>
      </c>
      <c r="C478" s="102">
        <v>6458</v>
      </c>
      <c r="D478" s="102">
        <v>2256</v>
      </c>
      <c r="E478" s="102">
        <v>2133</v>
      </c>
      <c r="F478" s="103">
        <v>3233.9</v>
      </c>
      <c r="G478" s="104">
        <v>1.89</v>
      </c>
      <c r="H478" s="102">
        <v>2375</v>
      </c>
      <c r="I478" s="102">
        <v>1405</v>
      </c>
      <c r="J478" s="102">
        <v>70</v>
      </c>
      <c r="K478" s="102">
        <v>830</v>
      </c>
      <c r="L478" s="102">
        <v>45</v>
      </c>
      <c r="M478" s="102">
        <v>0</v>
      </c>
      <c r="N478" s="102">
        <v>20</v>
      </c>
      <c r="Q478" s="102">
        <v>2051</v>
      </c>
    </row>
    <row r="479" spans="1:17" x14ac:dyDescent="0.25">
      <c r="A479" s="101">
        <v>5350324.03</v>
      </c>
      <c r="B479" s="102">
        <v>3862</v>
      </c>
      <c r="C479" s="102">
        <v>4098</v>
      </c>
      <c r="D479" s="102">
        <v>1762</v>
      </c>
      <c r="E479" s="102">
        <v>1701</v>
      </c>
      <c r="F479" s="103">
        <v>1781.9</v>
      </c>
      <c r="G479" s="104">
        <v>2.17</v>
      </c>
      <c r="H479" s="102">
        <v>1270</v>
      </c>
      <c r="I479" s="102">
        <v>760</v>
      </c>
      <c r="J479" s="102">
        <v>100</v>
      </c>
      <c r="K479" s="102">
        <v>360</v>
      </c>
      <c r="L479" s="102">
        <v>40</v>
      </c>
      <c r="M479" s="102">
        <v>0</v>
      </c>
      <c r="N479" s="102">
        <v>0</v>
      </c>
      <c r="Q479" s="102">
        <v>1088</v>
      </c>
    </row>
    <row r="480" spans="1:17" x14ac:dyDescent="0.25">
      <c r="A480" s="101">
        <v>5350324.05</v>
      </c>
      <c r="B480" s="102">
        <v>3388</v>
      </c>
      <c r="C480" s="102">
        <v>3488</v>
      </c>
      <c r="D480" s="102">
        <v>1405</v>
      </c>
      <c r="E480" s="102">
        <v>1382</v>
      </c>
      <c r="F480" s="103">
        <v>5163.1000000000004</v>
      </c>
      <c r="G480" s="104">
        <v>0.66</v>
      </c>
      <c r="H480" s="102">
        <v>1280</v>
      </c>
      <c r="I480" s="102">
        <v>725</v>
      </c>
      <c r="J480" s="102">
        <v>95</v>
      </c>
      <c r="K480" s="102">
        <v>415</v>
      </c>
      <c r="L480" s="102">
        <v>40</v>
      </c>
      <c r="M480" s="102">
        <v>10</v>
      </c>
      <c r="N480" s="102">
        <v>0</v>
      </c>
      <c r="Q480" s="102">
        <v>1892</v>
      </c>
    </row>
    <row r="481" spans="1:17" x14ac:dyDescent="0.25">
      <c r="A481" s="101">
        <v>5350324.0599999996</v>
      </c>
      <c r="B481" s="102">
        <v>3561</v>
      </c>
      <c r="C481" s="102">
        <v>3612</v>
      </c>
      <c r="D481" s="102">
        <v>1219</v>
      </c>
      <c r="E481" s="102">
        <v>1182</v>
      </c>
      <c r="F481" s="103">
        <v>5433.3</v>
      </c>
      <c r="G481" s="104">
        <v>0.66</v>
      </c>
      <c r="H481" s="102">
        <v>1505</v>
      </c>
      <c r="I481" s="102">
        <v>805</v>
      </c>
      <c r="J481" s="102">
        <v>55</v>
      </c>
      <c r="K481" s="102">
        <v>565</v>
      </c>
      <c r="L481" s="102">
        <v>55</v>
      </c>
      <c r="M481" s="102">
        <v>0</v>
      </c>
      <c r="N481" s="102">
        <v>20</v>
      </c>
      <c r="Q481" s="102">
        <v>1649</v>
      </c>
    </row>
    <row r="482" spans="1:17" x14ac:dyDescent="0.25">
      <c r="A482" s="101">
        <v>5350330</v>
      </c>
      <c r="B482" s="102">
        <v>4288</v>
      </c>
      <c r="C482" s="102">
        <v>4240</v>
      </c>
      <c r="D482" s="102">
        <v>1757</v>
      </c>
      <c r="E482" s="102">
        <v>1730</v>
      </c>
      <c r="F482" s="103">
        <v>1954.7</v>
      </c>
      <c r="G482" s="104">
        <v>2.19</v>
      </c>
      <c r="H482" s="102">
        <v>1880</v>
      </c>
      <c r="I482" s="102">
        <v>1205</v>
      </c>
      <c r="J482" s="102">
        <v>60</v>
      </c>
      <c r="K482" s="102">
        <v>520</v>
      </c>
      <c r="L482" s="102">
        <v>60</v>
      </c>
      <c r="M482" s="102">
        <v>10</v>
      </c>
      <c r="N482" s="102">
        <v>35</v>
      </c>
      <c r="Q482" s="102">
        <v>1075</v>
      </c>
    </row>
    <row r="483" spans="1:17" x14ac:dyDescent="0.25">
      <c r="A483" s="101">
        <v>5350331.01</v>
      </c>
      <c r="B483" s="102">
        <v>5629</v>
      </c>
      <c r="C483" s="102">
        <v>5576</v>
      </c>
      <c r="D483" s="102">
        <v>2287</v>
      </c>
      <c r="E483" s="102">
        <v>2261</v>
      </c>
      <c r="F483" s="103">
        <v>3703</v>
      </c>
      <c r="G483" s="104">
        <v>1.52</v>
      </c>
      <c r="H483" s="102">
        <v>2285</v>
      </c>
      <c r="I483" s="102">
        <v>1285</v>
      </c>
      <c r="J483" s="102">
        <v>115</v>
      </c>
      <c r="K483" s="102">
        <v>800</v>
      </c>
      <c r="L483" s="102">
        <v>70</v>
      </c>
      <c r="M483" s="102">
        <v>0</v>
      </c>
      <c r="N483" s="102">
        <v>15</v>
      </c>
      <c r="Q483" s="102">
        <v>1590</v>
      </c>
    </row>
    <row r="484" spans="1:17" x14ac:dyDescent="0.25">
      <c r="A484" s="101">
        <v>5350331.03</v>
      </c>
      <c r="B484" s="102">
        <v>6162</v>
      </c>
      <c r="C484" s="102">
        <v>5912</v>
      </c>
      <c r="D484" s="102">
        <v>1931</v>
      </c>
      <c r="E484" s="102">
        <v>1877</v>
      </c>
      <c r="F484" s="103">
        <v>12072.9</v>
      </c>
      <c r="G484" s="104">
        <v>0.51</v>
      </c>
      <c r="H484" s="102">
        <v>1960</v>
      </c>
      <c r="I484" s="102">
        <v>935</v>
      </c>
      <c r="J484" s="102">
        <v>105</v>
      </c>
      <c r="K484" s="102">
        <v>825</v>
      </c>
      <c r="L484" s="102">
        <v>75</v>
      </c>
      <c r="M484" s="102">
        <v>0</v>
      </c>
      <c r="N484" s="102">
        <v>10</v>
      </c>
      <c r="Q484" s="102">
        <v>1695</v>
      </c>
    </row>
    <row r="485" spans="1:17" x14ac:dyDescent="0.25">
      <c r="A485" s="101">
        <v>5350331.04</v>
      </c>
      <c r="B485" s="102">
        <v>3212</v>
      </c>
      <c r="C485" s="102">
        <v>3224</v>
      </c>
      <c r="D485" s="102">
        <v>1288</v>
      </c>
      <c r="E485" s="102">
        <v>1261</v>
      </c>
      <c r="F485" s="103">
        <v>3029.9</v>
      </c>
      <c r="G485" s="104">
        <v>1.06</v>
      </c>
      <c r="H485" s="102">
        <v>1440</v>
      </c>
      <c r="I485" s="102">
        <v>770</v>
      </c>
      <c r="J485" s="102">
        <v>70</v>
      </c>
      <c r="K485" s="102">
        <v>560</v>
      </c>
      <c r="L485" s="102">
        <v>30</v>
      </c>
      <c r="M485" s="102">
        <v>0</v>
      </c>
      <c r="N485" s="102">
        <v>10</v>
      </c>
      <c r="Q485" s="102">
        <v>1919</v>
      </c>
    </row>
    <row r="486" spans="1:17" x14ac:dyDescent="0.25">
      <c r="A486" s="101">
        <v>5350332</v>
      </c>
      <c r="B486" s="102">
        <v>7350</v>
      </c>
      <c r="C486" s="102">
        <v>7473</v>
      </c>
      <c r="D486" s="102">
        <v>2914</v>
      </c>
      <c r="E486" s="102">
        <v>2785</v>
      </c>
      <c r="F486" s="103">
        <v>4815.6000000000004</v>
      </c>
      <c r="G486" s="104">
        <v>1.53</v>
      </c>
      <c r="H486" s="102">
        <v>2850</v>
      </c>
      <c r="I486" s="102">
        <v>1360</v>
      </c>
      <c r="J486" s="102">
        <v>175</v>
      </c>
      <c r="K486" s="102">
        <v>1185</v>
      </c>
      <c r="L486" s="102">
        <v>105</v>
      </c>
      <c r="M486" s="102">
        <v>0</v>
      </c>
      <c r="N486" s="102">
        <v>30</v>
      </c>
      <c r="Q486" s="102">
        <v>1776</v>
      </c>
    </row>
    <row r="487" spans="1:17" x14ac:dyDescent="0.25">
      <c r="A487" s="101">
        <v>5350333</v>
      </c>
      <c r="B487" s="102">
        <v>4695</v>
      </c>
      <c r="C487" s="102">
        <v>4774</v>
      </c>
      <c r="D487" s="102">
        <v>1710</v>
      </c>
      <c r="E487" s="102">
        <v>1644</v>
      </c>
      <c r="F487" s="103">
        <v>1956.9</v>
      </c>
      <c r="G487" s="104">
        <v>2.4</v>
      </c>
      <c r="H487" s="102">
        <v>2030</v>
      </c>
      <c r="I487" s="102">
        <v>1260</v>
      </c>
      <c r="J487" s="102">
        <v>75</v>
      </c>
      <c r="K487" s="102">
        <v>635</v>
      </c>
      <c r="L487" s="102">
        <v>50</v>
      </c>
      <c r="M487" s="102">
        <v>10</v>
      </c>
      <c r="N487" s="102">
        <v>0</v>
      </c>
      <c r="Q487" s="102">
        <v>993</v>
      </c>
    </row>
    <row r="488" spans="1:17" x14ac:dyDescent="0.25">
      <c r="A488" s="101">
        <v>5350334</v>
      </c>
      <c r="B488" s="102">
        <v>3500</v>
      </c>
      <c r="C488" s="102">
        <v>3593</v>
      </c>
      <c r="D488" s="102">
        <v>1358</v>
      </c>
      <c r="E488" s="102">
        <v>1274</v>
      </c>
      <c r="F488" s="103">
        <v>1470.2</v>
      </c>
      <c r="G488" s="104">
        <v>2.38</v>
      </c>
      <c r="H488" s="102">
        <v>1575</v>
      </c>
      <c r="I488" s="102">
        <v>1020</v>
      </c>
      <c r="J488" s="102">
        <v>70</v>
      </c>
      <c r="K488" s="102">
        <v>410</v>
      </c>
      <c r="L488" s="102">
        <v>45</v>
      </c>
      <c r="M488" s="102">
        <v>10</v>
      </c>
      <c r="N488" s="102">
        <v>15</v>
      </c>
      <c r="Q488" s="102">
        <v>559</v>
      </c>
    </row>
    <row r="489" spans="1:17" x14ac:dyDescent="0.25">
      <c r="A489" s="101">
        <v>5350335</v>
      </c>
      <c r="B489" s="102">
        <v>7740</v>
      </c>
      <c r="C489" s="102">
        <v>7336</v>
      </c>
      <c r="D489" s="102">
        <v>3026</v>
      </c>
      <c r="E489" s="102">
        <v>2984</v>
      </c>
      <c r="F489" s="103">
        <v>3468.1</v>
      </c>
      <c r="G489" s="104">
        <v>2.23</v>
      </c>
      <c r="H489" s="102">
        <v>3190</v>
      </c>
      <c r="I489" s="102">
        <v>1690</v>
      </c>
      <c r="J489" s="102">
        <v>115</v>
      </c>
      <c r="K489" s="102">
        <v>1275</v>
      </c>
      <c r="L489" s="102">
        <v>75</v>
      </c>
      <c r="M489" s="102">
        <v>15</v>
      </c>
      <c r="N489" s="102">
        <v>25</v>
      </c>
      <c r="Q489" s="102">
        <v>1555</v>
      </c>
    </row>
    <row r="490" spans="1:17" x14ac:dyDescent="0.25">
      <c r="A490" s="101">
        <v>5350336</v>
      </c>
      <c r="B490" s="102">
        <v>6772</v>
      </c>
      <c r="C490" s="102">
        <v>6691</v>
      </c>
      <c r="D490" s="102">
        <v>2553</v>
      </c>
      <c r="E490" s="102">
        <v>2393</v>
      </c>
      <c r="F490" s="103">
        <v>4144.2</v>
      </c>
      <c r="G490" s="104">
        <v>1.63</v>
      </c>
      <c r="H490" s="102">
        <v>3235</v>
      </c>
      <c r="I490" s="102">
        <v>1755</v>
      </c>
      <c r="J490" s="102">
        <v>205</v>
      </c>
      <c r="K490" s="102">
        <v>1130</v>
      </c>
      <c r="L490" s="102">
        <v>80</v>
      </c>
      <c r="M490" s="102">
        <v>30</v>
      </c>
      <c r="N490" s="102">
        <v>30</v>
      </c>
      <c r="Q490" s="102">
        <v>2404</v>
      </c>
    </row>
    <row r="491" spans="1:17" x14ac:dyDescent="0.25">
      <c r="A491" s="101"/>
      <c r="B491" s="102"/>
      <c r="C491" s="102"/>
      <c r="D491" s="102"/>
      <c r="E491" s="102"/>
      <c r="F491" s="103"/>
      <c r="G491" s="104"/>
      <c r="H491" s="102"/>
      <c r="I491" s="102"/>
      <c r="J491" s="102"/>
      <c r="K491" s="102"/>
      <c r="L491" s="102"/>
      <c r="M491" s="102"/>
      <c r="N491" s="102"/>
      <c r="Q491" s="102">
        <v>1693</v>
      </c>
    </row>
    <row r="492" spans="1:17" x14ac:dyDescent="0.25">
      <c r="A492" s="101">
        <v>5350337.01</v>
      </c>
      <c r="B492" s="102">
        <v>721</v>
      </c>
      <c r="C492" s="102">
        <v>669</v>
      </c>
      <c r="D492" s="102">
        <v>357</v>
      </c>
      <c r="E492" s="102">
        <v>316</v>
      </c>
      <c r="F492" s="103">
        <v>3574.6</v>
      </c>
      <c r="G492" s="104">
        <v>0.2</v>
      </c>
      <c r="H492" s="102">
        <v>335</v>
      </c>
      <c r="I492" s="102">
        <v>185</v>
      </c>
      <c r="J492" s="102">
        <v>0</v>
      </c>
      <c r="K492" s="102">
        <v>125</v>
      </c>
      <c r="L492" s="102">
        <v>20</v>
      </c>
      <c r="M492" s="102">
        <v>0</v>
      </c>
      <c r="N492" s="102">
        <v>0</v>
      </c>
      <c r="Q492" s="102">
        <v>1129</v>
      </c>
    </row>
    <row r="493" spans="1:17" x14ac:dyDescent="0.25">
      <c r="A493" s="101">
        <v>5350337.0199999996</v>
      </c>
      <c r="B493" s="102">
        <v>2155</v>
      </c>
      <c r="C493" s="102">
        <v>2264</v>
      </c>
      <c r="D493" s="102">
        <v>888</v>
      </c>
      <c r="E493" s="102">
        <v>862</v>
      </c>
      <c r="F493" s="103">
        <v>3480.3</v>
      </c>
      <c r="G493" s="104">
        <v>0.62</v>
      </c>
      <c r="H493" s="102">
        <v>775</v>
      </c>
      <c r="I493" s="102">
        <v>425</v>
      </c>
      <c r="J493" s="102">
        <v>50</v>
      </c>
      <c r="K493" s="102">
        <v>230</v>
      </c>
      <c r="L493" s="102">
        <v>30</v>
      </c>
      <c r="M493" s="102">
        <v>10</v>
      </c>
      <c r="N493" s="102">
        <v>30</v>
      </c>
      <c r="Q493" s="102">
        <v>1955</v>
      </c>
    </row>
    <row r="494" spans="1:17" x14ac:dyDescent="0.25">
      <c r="A494" s="101">
        <v>5350338</v>
      </c>
      <c r="B494" s="102">
        <v>5956</v>
      </c>
      <c r="C494" s="102">
        <v>5639</v>
      </c>
      <c r="D494" s="102">
        <v>2729</v>
      </c>
      <c r="E494" s="102">
        <v>2627</v>
      </c>
      <c r="F494" s="103">
        <v>3609.5</v>
      </c>
      <c r="G494" s="104">
        <v>1.65</v>
      </c>
      <c r="H494" s="102">
        <v>2685</v>
      </c>
      <c r="I494" s="102">
        <v>1585</v>
      </c>
      <c r="J494" s="102">
        <v>150</v>
      </c>
      <c r="K494" s="102">
        <v>790</v>
      </c>
      <c r="L494" s="102">
        <v>100</v>
      </c>
      <c r="M494" s="102">
        <v>30</v>
      </c>
      <c r="N494" s="102">
        <v>30</v>
      </c>
      <c r="Q494" s="102">
        <v>2217</v>
      </c>
    </row>
    <row r="495" spans="1:17" x14ac:dyDescent="0.25">
      <c r="A495" s="101">
        <v>5350339</v>
      </c>
      <c r="B495" s="102">
        <v>6687</v>
      </c>
      <c r="C495" s="102">
        <v>6593</v>
      </c>
      <c r="D495" s="102">
        <v>3110</v>
      </c>
      <c r="E495" s="102">
        <v>3000</v>
      </c>
      <c r="F495" s="103">
        <v>3664.7</v>
      </c>
      <c r="G495" s="104">
        <v>1.82</v>
      </c>
      <c r="H495" s="102">
        <v>3070</v>
      </c>
      <c r="I495" s="102">
        <v>1745</v>
      </c>
      <c r="J495" s="102">
        <v>75</v>
      </c>
      <c r="K495" s="102">
        <v>935</v>
      </c>
      <c r="L495" s="102">
        <v>185</v>
      </c>
      <c r="M495" s="102">
        <v>70</v>
      </c>
      <c r="N495" s="102">
        <v>50</v>
      </c>
      <c r="Q495" s="102">
        <v>2687</v>
      </c>
    </row>
    <row r="496" spans="1:17" x14ac:dyDescent="0.25">
      <c r="A496" s="101">
        <v>5350340</v>
      </c>
      <c r="B496" s="102">
        <v>6771</v>
      </c>
      <c r="C496" s="102">
        <v>6541</v>
      </c>
      <c r="D496" s="102">
        <v>2557</v>
      </c>
      <c r="E496" s="102">
        <v>2457</v>
      </c>
      <c r="F496" s="103">
        <v>5310.6</v>
      </c>
      <c r="G496" s="104">
        <v>1.28</v>
      </c>
      <c r="H496" s="102">
        <v>3025</v>
      </c>
      <c r="I496" s="102">
        <v>1370</v>
      </c>
      <c r="J496" s="102">
        <v>135</v>
      </c>
      <c r="K496" s="102">
        <v>1380</v>
      </c>
      <c r="L496" s="102">
        <v>105</v>
      </c>
      <c r="M496" s="102">
        <v>15</v>
      </c>
      <c r="N496" s="102">
        <v>20</v>
      </c>
      <c r="Q496" s="102">
        <v>1998</v>
      </c>
    </row>
    <row r="497" spans="1:17" x14ac:dyDescent="0.25">
      <c r="A497" s="101">
        <v>5350341.0199999996</v>
      </c>
      <c r="B497" s="102">
        <v>4379</v>
      </c>
      <c r="C497" s="102">
        <v>3992</v>
      </c>
      <c r="D497" s="102">
        <v>1860</v>
      </c>
      <c r="E497" s="102">
        <v>1777</v>
      </c>
      <c r="F497" s="103">
        <v>5624.9</v>
      </c>
      <c r="G497" s="104">
        <v>0.78</v>
      </c>
      <c r="H497" s="102">
        <v>1810</v>
      </c>
      <c r="I497" s="102">
        <v>700</v>
      </c>
      <c r="J497" s="102">
        <v>65</v>
      </c>
      <c r="K497" s="102">
        <v>955</v>
      </c>
      <c r="L497" s="102">
        <v>60</v>
      </c>
      <c r="M497" s="102">
        <v>10</v>
      </c>
      <c r="N497" s="102">
        <v>25</v>
      </c>
      <c r="Q497" s="102">
        <v>1928</v>
      </c>
    </row>
    <row r="498" spans="1:17" x14ac:dyDescent="0.25">
      <c r="A498" s="101">
        <v>5350341.03</v>
      </c>
      <c r="B498" s="102">
        <v>3436</v>
      </c>
      <c r="C498" s="102">
        <v>5073</v>
      </c>
      <c r="D498" s="102">
        <v>1465</v>
      </c>
      <c r="E498" s="102">
        <v>1334</v>
      </c>
      <c r="F498" s="103">
        <v>8475.6</v>
      </c>
      <c r="G498" s="104">
        <v>0.41</v>
      </c>
      <c r="H498" s="102">
        <v>1005</v>
      </c>
      <c r="I498" s="102">
        <v>275</v>
      </c>
      <c r="J498" s="102">
        <v>10</v>
      </c>
      <c r="K498" s="102">
        <v>630</v>
      </c>
      <c r="L498" s="102">
        <v>75</v>
      </c>
      <c r="M498" s="102">
        <v>0</v>
      </c>
      <c r="N498" s="102">
        <v>0</v>
      </c>
      <c r="Q498" s="102">
        <v>2451</v>
      </c>
    </row>
    <row r="499" spans="1:17" x14ac:dyDescent="0.25">
      <c r="A499" s="101">
        <v>5350341.04</v>
      </c>
      <c r="B499" s="102">
        <v>6030</v>
      </c>
      <c r="C499" s="102">
        <v>4432</v>
      </c>
      <c r="D499" s="102">
        <v>2261</v>
      </c>
      <c r="E499" s="102">
        <v>2171</v>
      </c>
      <c r="F499" s="103">
        <v>8986.6</v>
      </c>
      <c r="G499" s="104">
        <v>0.67</v>
      </c>
      <c r="H499" s="102">
        <v>2165</v>
      </c>
      <c r="I499" s="102">
        <v>820</v>
      </c>
      <c r="J499" s="102">
        <v>55</v>
      </c>
      <c r="K499" s="102">
        <v>1140</v>
      </c>
      <c r="L499" s="102">
        <v>110</v>
      </c>
      <c r="M499" s="102">
        <v>25</v>
      </c>
      <c r="N499" s="102">
        <v>25</v>
      </c>
      <c r="Q499" s="102">
        <v>2083</v>
      </c>
    </row>
    <row r="500" spans="1:17" x14ac:dyDescent="0.25">
      <c r="A500" s="101">
        <v>5350342</v>
      </c>
      <c r="B500" s="102">
        <v>7561</v>
      </c>
      <c r="C500" s="102">
        <v>6407</v>
      </c>
      <c r="D500" s="102">
        <v>2414</v>
      </c>
      <c r="E500" s="102">
        <v>2376</v>
      </c>
      <c r="F500" s="103">
        <v>6133.2</v>
      </c>
      <c r="G500" s="104">
        <v>1.23</v>
      </c>
      <c r="H500" s="102">
        <v>3490</v>
      </c>
      <c r="I500" s="102">
        <v>1575</v>
      </c>
      <c r="J500" s="102">
        <v>160</v>
      </c>
      <c r="K500" s="102">
        <v>1635</v>
      </c>
      <c r="L500" s="102">
        <v>85</v>
      </c>
      <c r="M500" s="102">
        <v>25</v>
      </c>
      <c r="N500" s="102">
        <v>0</v>
      </c>
      <c r="Q500" s="102">
        <v>1626</v>
      </c>
    </row>
    <row r="501" spans="1:17" x14ac:dyDescent="0.25">
      <c r="A501" s="101">
        <v>5350343</v>
      </c>
      <c r="B501" s="102">
        <v>4218</v>
      </c>
      <c r="C501" s="102">
        <v>4075</v>
      </c>
      <c r="D501" s="102">
        <v>1620</v>
      </c>
      <c r="E501" s="102">
        <v>1517</v>
      </c>
      <c r="F501" s="103">
        <v>3841.5</v>
      </c>
      <c r="G501" s="104">
        <v>1.1000000000000001</v>
      </c>
      <c r="H501" s="102">
        <v>1860</v>
      </c>
      <c r="I501" s="102">
        <v>895</v>
      </c>
      <c r="J501" s="102">
        <v>70</v>
      </c>
      <c r="K501" s="102">
        <v>805</v>
      </c>
      <c r="L501" s="102">
        <v>50</v>
      </c>
      <c r="M501" s="102">
        <v>0</v>
      </c>
      <c r="N501" s="102">
        <v>25</v>
      </c>
      <c r="Q501" s="102">
        <v>2074</v>
      </c>
    </row>
    <row r="502" spans="1:17" x14ac:dyDescent="0.25">
      <c r="A502" s="101">
        <v>5350344.01</v>
      </c>
      <c r="B502" s="102">
        <v>5186</v>
      </c>
      <c r="C502" s="102">
        <v>5038</v>
      </c>
      <c r="D502" s="102">
        <v>1990</v>
      </c>
      <c r="E502" s="102">
        <v>1880</v>
      </c>
      <c r="F502" s="103">
        <v>4879.1000000000004</v>
      </c>
      <c r="G502" s="104">
        <v>1.06</v>
      </c>
      <c r="H502" s="102">
        <v>2415</v>
      </c>
      <c r="I502" s="102">
        <v>1080</v>
      </c>
      <c r="J502" s="102">
        <v>70</v>
      </c>
      <c r="K502" s="102">
        <v>1145</v>
      </c>
      <c r="L502" s="102">
        <v>70</v>
      </c>
      <c r="M502" s="102">
        <v>10</v>
      </c>
      <c r="N502" s="102">
        <v>30</v>
      </c>
      <c r="Q502" s="102">
        <v>1756</v>
      </c>
    </row>
    <row r="503" spans="1:17" x14ac:dyDescent="0.25">
      <c r="A503" s="101">
        <v>5350344.0199999996</v>
      </c>
      <c r="B503" s="102">
        <v>3365</v>
      </c>
      <c r="C503" s="102">
        <v>3452</v>
      </c>
      <c r="D503" s="102">
        <v>1850</v>
      </c>
      <c r="E503" s="102">
        <v>1829</v>
      </c>
      <c r="F503" s="103">
        <v>15240</v>
      </c>
      <c r="G503" s="104">
        <v>0.22</v>
      </c>
      <c r="H503" s="102">
        <v>1230</v>
      </c>
      <c r="I503" s="102">
        <v>570</v>
      </c>
      <c r="J503" s="102">
        <v>55</v>
      </c>
      <c r="K503" s="102">
        <v>565</v>
      </c>
      <c r="L503" s="102">
        <v>20</v>
      </c>
      <c r="M503" s="102">
        <v>0</v>
      </c>
      <c r="N503" s="102">
        <v>10</v>
      </c>
      <c r="Q503" s="102">
        <v>1106</v>
      </c>
    </row>
    <row r="504" spans="1:17" x14ac:dyDescent="0.25">
      <c r="A504" s="101">
        <v>5350345</v>
      </c>
      <c r="B504" s="102">
        <v>3938</v>
      </c>
      <c r="C504" s="102">
        <v>3680</v>
      </c>
      <c r="D504" s="102">
        <v>1328</v>
      </c>
      <c r="E504" s="102">
        <v>1258</v>
      </c>
      <c r="F504" s="103">
        <v>5000.6000000000004</v>
      </c>
      <c r="G504" s="104">
        <v>0.79</v>
      </c>
      <c r="H504" s="102">
        <v>1810</v>
      </c>
      <c r="I504" s="102">
        <v>895</v>
      </c>
      <c r="J504" s="102">
        <v>95</v>
      </c>
      <c r="K504" s="102">
        <v>785</v>
      </c>
      <c r="L504" s="102">
        <v>10</v>
      </c>
      <c r="M504" s="102">
        <v>15</v>
      </c>
      <c r="N504" s="102">
        <v>10</v>
      </c>
      <c r="Q504" s="102">
        <v>1106</v>
      </c>
    </row>
    <row r="505" spans="1:17" x14ac:dyDescent="0.25">
      <c r="A505" s="101">
        <v>5350346.01</v>
      </c>
      <c r="B505" s="102">
        <v>4634</v>
      </c>
      <c r="C505" s="102">
        <v>4888</v>
      </c>
      <c r="D505" s="102">
        <v>1717</v>
      </c>
      <c r="E505" s="102">
        <v>1609</v>
      </c>
      <c r="F505" s="103">
        <v>3048.9</v>
      </c>
      <c r="G505" s="104">
        <v>1.52</v>
      </c>
      <c r="H505" s="102">
        <v>1980</v>
      </c>
      <c r="I505" s="102">
        <v>790</v>
      </c>
      <c r="J505" s="102">
        <v>105</v>
      </c>
      <c r="K505" s="102">
        <v>1010</v>
      </c>
      <c r="L505" s="102">
        <v>25</v>
      </c>
      <c r="M505" s="102">
        <v>20</v>
      </c>
      <c r="N505" s="102">
        <v>30</v>
      </c>
      <c r="Q505" s="102">
        <v>1694</v>
      </c>
    </row>
    <row r="506" spans="1:17" x14ac:dyDescent="0.25">
      <c r="A506" s="101">
        <v>5350346.0199999996</v>
      </c>
      <c r="B506" s="102">
        <v>5388</v>
      </c>
      <c r="C506" s="102">
        <v>5095</v>
      </c>
      <c r="D506" s="102">
        <v>2066</v>
      </c>
      <c r="E506" s="102">
        <v>2029</v>
      </c>
      <c r="F506" s="103">
        <v>13449.8</v>
      </c>
      <c r="G506" s="104">
        <v>0.4</v>
      </c>
      <c r="H506" s="102">
        <v>2585</v>
      </c>
      <c r="I506" s="102">
        <v>885</v>
      </c>
      <c r="J506" s="102">
        <v>70</v>
      </c>
      <c r="K506" s="102">
        <v>1410</v>
      </c>
      <c r="L506" s="102">
        <v>155</v>
      </c>
      <c r="M506" s="102">
        <v>10</v>
      </c>
      <c r="N506" s="102">
        <v>50</v>
      </c>
      <c r="Q506" s="102">
        <v>3326</v>
      </c>
    </row>
    <row r="507" spans="1:17" x14ac:dyDescent="0.25">
      <c r="A507" s="101">
        <v>5350347</v>
      </c>
      <c r="B507" s="102">
        <v>2833</v>
      </c>
      <c r="C507" s="102">
        <v>2610</v>
      </c>
      <c r="D507" s="102">
        <v>931</v>
      </c>
      <c r="E507" s="102">
        <v>924</v>
      </c>
      <c r="F507" s="103">
        <v>1883.4</v>
      </c>
      <c r="G507" s="104">
        <v>1.5</v>
      </c>
      <c r="H507" s="102">
        <v>1420</v>
      </c>
      <c r="I507" s="102">
        <v>650</v>
      </c>
      <c r="J507" s="102">
        <v>50</v>
      </c>
      <c r="K507" s="102">
        <v>670</v>
      </c>
      <c r="L507" s="102">
        <v>45</v>
      </c>
      <c r="M507" s="102">
        <v>10</v>
      </c>
      <c r="N507" s="102">
        <v>0</v>
      </c>
      <c r="Q507" s="102">
        <v>1925</v>
      </c>
    </row>
    <row r="508" spans="1:17" x14ac:dyDescent="0.25">
      <c r="A508" s="101">
        <v>5350348</v>
      </c>
      <c r="B508" s="102">
        <v>5601</v>
      </c>
      <c r="C508" s="102">
        <v>5137</v>
      </c>
      <c r="D508" s="102">
        <v>2007</v>
      </c>
      <c r="E508" s="102">
        <v>1972</v>
      </c>
      <c r="F508" s="103">
        <v>2417.9</v>
      </c>
      <c r="G508" s="104">
        <v>2.3199999999999998</v>
      </c>
      <c r="H508" s="102">
        <v>2595</v>
      </c>
      <c r="I508" s="102">
        <v>1370</v>
      </c>
      <c r="J508" s="102">
        <v>145</v>
      </c>
      <c r="K508" s="102">
        <v>945</v>
      </c>
      <c r="L508" s="102">
        <v>55</v>
      </c>
      <c r="M508" s="102">
        <v>40</v>
      </c>
      <c r="N508" s="102">
        <v>35</v>
      </c>
      <c r="Q508" s="102">
        <v>1973</v>
      </c>
    </row>
    <row r="509" spans="1:17" x14ac:dyDescent="0.25">
      <c r="A509" s="101">
        <v>5350349</v>
      </c>
      <c r="B509" s="102">
        <v>5720</v>
      </c>
      <c r="C509" s="102">
        <v>5644</v>
      </c>
      <c r="D509" s="102">
        <v>2335</v>
      </c>
      <c r="E509" s="102">
        <v>2309</v>
      </c>
      <c r="F509" s="103">
        <v>6528.9</v>
      </c>
      <c r="G509" s="104">
        <v>0.88</v>
      </c>
      <c r="H509" s="102">
        <v>2650</v>
      </c>
      <c r="I509" s="102">
        <v>1145</v>
      </c>
      <c r="J509" s="102">
        <v>105</v>
      </c>
      <c r="K509" s="102">
        <v>1210</v>
      </c>
      <c r="L509" s="102">
        <v>130</v>
      </c>
      <c r="M509" s="102">
        <v>25</v>
      </c>
      <c r="N509" s="102">
        <v>35</v>
      </c>
      <c r="Q509" s="102">
        <v>957</v>
      </c>
    </row>
    <row r="510" spans="1:17" x14ac:dyDescent="0.25">
      <c r="A510" s="101">
        <v>5350350</v>
      </c>
      <c r="B510" s="102">
        <v>5419</v>
      </c>
      <c r="C510" s="102">
        <v>5412</v>
      </c>
      <c r="D510" s="102">
        <v>2063</v>
      </c>
      <c r="E510" s="102">
        <v>1986</v>
      </c>
      <c r="F510" s="103">
        <v>1612</v>
      </c>
      <c r="G510" s="104">
        <v>3.36</v>
      </c>
      <c r="H510" s="102">
        <v>2290</v>
      </c>
      <c r="I510" s="102">
        <v>1410</v>
      </c>
      <c r="J510" s="102">
        <v>110</v>
      </c>
      <c r="K510" s="102">
        <v>675</v>
      </c>
      <c r="L510" s="102">
        <v>60</v>
      </c>
      <c r="M510" s="102">
        <v>20</v>
      </c>
      <c r="N510" s="102">
        <v>20</v>
      </c>
      <c r="Q510" s="102">
        <v>1946</v>
      </c>
    </row>
    <row r="511" spans="1:17" x14ac:dyDescent="0.25">
      <c r="A511" s="101">
        <v>5350351.01</v>
      </c>
      <c r="B511" s="102">
        <v>5497</v>
      </c>
      <c r="C511" s="102">
        <v>5284</v>
      </c>
      <c r="D511" s="102">
        <v>2130</v>
      </c>
      <c r="E511" s="102">
        <v>2051</v>
      </c>
      <c r="F511" s="103">
        <v>5639.1</v>
      </c>
      <c r="G511" s="104">
        <v>0.97</v>
      </c>
      <c r="H511" s="102">
        <v>2360</v>
      </c>
      <c r="I511" s="102">
        <v>1070</v>
      </c>
      <c r="J511" s="102">
        <v>120</v>
      </c>
      <c r="K511" s="102">
        <v>1090</v>
      </c>
      <c r="L511" s="102">
        <v>45</v>
      </c>
      <c r="M511" s="102">
        <v>10</v>
      </c>
      <c r="N511" s="102">
        <v>25</v>
      </c>
      <c r="Q511" s="102">
        <v>2069</v>
      </c>
    </row>
    <row r="512" spans="1:17" x14ac:dyDescent="0.25">
      <c r="A512" s="101">
        <v>5350351.0199999996</v>
      </c>
      <c r="B512" s="102">
        <v>2756</v>
      </c>
      <c r="C512" s="102">
        <v>2712</v>
      </c>
      <c r="D512" s="102">
        <v>1116</v>
      </c>
      <c r="E512" s="102">
        <v>1088</v>
      </c>
      <c r="F512" s="103">
        <v>4871.8</v>
      </c>
      <c r="G512" s="104">
        <v>0.56999999999999995</v>
      </c>
      <c r="H512" s="102">
        <v>1140</v>
      </c>
      <c r="I512" s="102">
        <v>485</v>
      </c>
      <c r="J512" s="102">
        <v>65</v>
      </c>
      <c r="K512" s="102">
        <v>525</v>
      </c>
      <c r="L512" s="102">
        <v>35</v>
      </c>
      <c r="M512" s="102">
        <v>10</v>
      </c>
      <c r="N512" s="102">
        <v>20</v>
      </c>
      <c r="Q512" s="102">
        <v>1375</v>
      </c>
    </row>
    <row r="513" spans="1:17" x14ac:dyDescent="0.25">
      <c r="A513" s="101">
        <v>5350352</v>
      </c>
      <c r="B513" s="102">
        <v>5309</v>
      </c>
      <c r="C513" s="102">
        <v>5387</v>
      </c>
      <c r="D513" s="102">
        <v>1945</v>
      </c>
      <c r="E513" s="102">
        <v>1892</v>
      </c>
      <c r="F513" s="103">
        <v>4709.5</v>
      </c>
      <c r="G513" s="104">
        <v>1.1299999999999999</v>
      </c>
      <c r="H513" s="102">
        <v>2375</v>
      </c>
      <c r="I513" s="102">
        <v>1260</v>
      </c>
      <c r="J513" s="102">
        <v>90</v>
      </c>
      <c r="K513" s="102">
        <v>915</v>
      </c>
      <c r="L513" s="102">
        <v>70</v>
      </c>
      <c r="M513" s="102">
        <v>15</v>
      </c>
      <c r="N513" s="102">
        <v>25</v>
      </c>
      <c r="Q513" s="102">
        <v>1186</v>
      </c>
    </row>
    <row r="514" spans="1:17" x14ac:dyDescent="0.25">
      <c r="A514" s="101">
        <v>5350353.0199999996</v>
      </c>
      <c r="B514" s="102">
        <v>5305</v>
      </c>
      <c r="C514" s="102">
        <v>5263</v>
      </c>
      <c r="D514" s="102">
        <v>1697</v>
      </c>
      <c r="E514" s="102">
        <v>1649</v>
      </c>
      <c r="F514" s="103">
        <v>4372.3999999999996</v>
      </c>
      <c r="G514" s="104">
        <v>1.21</v>
      </c>
      <c r="H514" s="102">
        <v>2270</v>
      </c>
      <c r="I514" s="102">
        <v>1215</v>
      </c>
      <c r="J514" s="102">
        <v>115</v>
      </c>
      <c r="K514" s="102">
        <v>850</v>
      </c>
      <c r="L514" s="102">
        <v>70</v>
      </c>
      <c r="M514" s="102">
        <v>0</v>
      </c>
      <c r="N514" s="102">
        <v>15</v>
      </c>
      <c r="Q514" s="102">
        <v>3582</v>
      </c>
    </row>
    <row r="515" spans="1:17" x14ac:dyDescent="0.25">
      <c r="A515" s="101">
        <v>5350353.03</v>
      </c>
      <c r="B515" s="102">
        <v>3107</v>
      </c>
      <c r="C515" s="102">
        <v>3189</v>
      </c>
      <c r="D515" s="102">
        <v>1100</v>
      </c>
      <c r="E515" s="102">
        <v>1075</v>
      </c>
      <c r="F515" s="103">
        <v>7596.6</v>
      </c>
      <c r="G515" s="104">
        <v>0.41</v>
      </c>
      <c r="H515" s="102">
        <v>1430</v>
      </c>
      <c r="I515" s="102">
        <v>605</v>
      </c>
      <c r="J515" s="102">
        <v>75</v>
      </c>
      <c r="K515" s="102">
        <v>715</v>
      </c>
      <c r="L515" s="102">
        <v>30</v>
      </c>
      <c r="M515" s="102">
        <v>0</v>
      </c>
      <c r="N515" s="102">
        <v>10</v>
      </c>
      <c r="Q515" s="102">
        <v>1399</v>
      </c>
    </row>
    <row r="516" spans="1:17" x14ac:dyDescent="0.25">
      <c r="A516" s="101">
        <v>5350353.04</v>
      </c>
      <c r="B516" s="102">
        <v>4509</v>
      </c>
      <c r="C516" s="102">
        <v>4461</v>
      </c>
      <c r="D516" s="102">
        <v>1650</v>
      </c>
      <c r="E516" s="102">
        <v>1590</v>
      </c>
      <c r="F516" s="103">
        <v>7162.8</v>
      </c>
      <c r="G516" s="104">
        <v>0.63</v>
      </c>
      <c r="H516" s="102">
        <v>1645</v>
      </c>
      <c r="I516" s="102">
        <v>710</v>
      </c>
      <c r="J516" s="102">
        <v>100</v>
      </c>
      <c r="K516" s="102">
        <v>780</v>
      </c>
      <c r="L516" s="102">
        <v>25</v>
      </c>
      <c r="M516" s="102">
        <v>10</v>
      </c>
      <c r="N516" s="102">
        <v>15</v>
      </c>
      <c r="Q516" s="102">
        <v>2441</v>
      </c>
    </row>
    <row r="517" spans="1:17" x14ac:dyDescent="0.25">
      <c r="A517" s="101">
        <v>5350354</v>
      </c>
      <c r="B517" s="102">
        <v>5403</v>
      </c>
      <c r="C517" s="102">
        <v>5086</v>
      </c>
      <c r="D517" s="102">
        <v>1826</v>
      </c>
      <c r="E517" s="102">
        <v>1695</v>
      </c>
      <c r="F517" s="103">
        <v>4053.3</v>
      </c>
      <c r="G517" s="104">
        <v>1.33</v>
      </c>
      <c r="H517" s="102">
        <v>2475</v>
      </c>
      <c r="I517" s="102">
        <v>1160</v>
      </c>
      <c r="J517" s="102">
        <v>120</v>
      </c>
      <c r="K517" s="102">
        <v>1065</v>
      </c>
      <c r="L517" s="102">
        <v>85</v>
      </c>
      <c r="M517" s="102">
        <v>25</v>
      </c>
      <c r="N517" s="102">
        <v>20</v>
      </c>
      <c r="Q517" s="102">
        <v>3725</v>
      </c>
    </row>
    <row r="518" spans="1:17" x14ac:dyDescent="0.25">
      <c r="A518" s="101">
        <v>5350355.0199999996</v>
      </c>
      <c r="B518" s="102">
        <v>5214</v>
      </c>
      <c r="C518" s="102">
        <v>5374</v>
      </c>
      <c r="D518" s="102">
        <v>1980</v>
      </c>
      <c r="E518" s="102">
        <v>1919</v>
      </c>
      <c r="F518" s="103">
        <v>4718.1000000000004</v>
      </c>
      <c r="G518" s="104">
        <v>1.1100000000000001</v>
      </c>
      <c r="H518" s="102">
        <v>2245</v>
      </c>
      <c r="I518" s="102">
        <v>1045</v>
      </c>
      <c r="J518" s="102">
        <v>95</v>
      </c>
      <c r="K518" s="102">
        <v>1040</v>
      </c>
      <c r="L518" s="102">
        <v>60</v>
      </c>
      <c r="M518" s="102">
        <v>0</v>
      </c>
      <c r="N518" s="102">
        <v>0</v>
      </c>
      <c r="Q518" s="102">
        <v>1803</v>
      </c>
    </row>
    <row r="519" spans="1:17" x14ac:dyDescent="0.25">
      <c r="A519" s="101"/>
      <c r="B519" s="102"/>
      <c r="C519" s="102"/>
      <c r="D519" s="102"/>
      <c r="E519" s="102"/>
      <c r="F519" s="103"/>
      <c r="G519" s="104"/>
      <c r="H519" s="102"/>
      <c r="I519" s="102"/>
      <c r="J519" s="102"/>
      <c r="K519" s="102"/>
      <c r="L519" s="102"/>
      <c r="M519" s="102"/>
      <c r="N519" s="102"/>
      <c r="Q519" s="102">
        <v>1357</v>
      </c>
    </row>
    <row r="520" spans="1:17" x14ac:dyDescent="0.25">
      <c r="A520" s="101">
        <v>5350355.04</v>
      </c>
      <c r="B520" s="102">
        <v>5270</v>
      </c>
      <c r="C520" s="102">
        <v>5255</v>
      </c>
      <c r="D520" s="102">
        <v>1810</v>
      </c>
      <c r="E520" s="102">
        <v>1776</v>
      </c>
      <c r="F520" s="103">
        <v>9131.9</v>
      </c>
      <c r="G520" s="104">
        <v>0.57999999999999996</v>
      </c>
      <c r="H520" s="102">
        <v>2220</v>
      </c>
      <c r="I520" s="102">
        <v>935</v>
      </c>
      <c r="J520" s="102">
        <v>95</v>
      </c>
      <c r="K520" s="102">
        <v>1105</v>
      </c>
      <c r="L520" s="102">
        <v>55</v>
      </c>
      <c r="M520" s="102">
        <v>0</v>
      </c>
      <c r="N520" s="102">
        <v>30</v>
      </c>
      <c r="Q520" s="102">
        <v>2570</v>
      </c>
    </row>
    <row r="521" spans="1:17" x14ac:dyDescent="0.25">
      <c r="A521" s="101">
        <v>5350355.05</v>
      </c>
      <c r="B521" s="102">
        <v>3033</v>
      </c>
      <c r="C521" s="102">
        <v>3080</v>
      </c>
      <c r="D521" s="102">
        <v>1056</v>
      </c>
      <c r="E521" s="102">
        <v>993</v>
      </c>
      <c r="F521" s="103">
        <v>9650</v>
      </c>
      <c r="G521" s="104">
        <v>0.31</v>
      </c>
      <c r="H521" s="102">
        <v>1210</v>
      </c>
      <c r="I521" s="102">
        <v>445</v>
      </c>
      <c r="J521" s="102">
        <v>60</v>
      </c>
      <c r="K521" s="102">
        <v>665</v>
      </c>
      <c r="L521" s="102">
        <v>25</v>
      </c>
      <c r="M521" s="102">
        <v>0</v>
      </c>
      <c r="N521" s="102">
        <v>10</v>
      </c>
      <c r="Q521" s="102">
        <v>1440</v>
      </c>
    </row>
    <row r="522" spans="1:17" x14ac:dyDescent="0.25">
      <c r="A522" s="101">
        <v>5350355.0599999996</v>
      </c>
      <c r="B522" s="102">
        <v>1643</v>
      </c>
      <c r="C522" s="102">
        <v>1470</v>
      </c>
      <c r="D522" s="102">
        <v>603</v>
      </c>
      <c r="E522" s="102">
        <v>559</v>
      </c>
      <c r="F522" s="103">
        <v>8543.9</v>
      </c>
      <c r="G522" s="104">
        <v>0.19</v>
      </c>
      <c r="H522" s="102">
        <v>515</v>
      </c>
      <c r="I522" s="102">
        <v>200</v>
      </c>
      <c r="J522" s="102">
        <v>20</v>
      </c>
      <c r="K522" s="102">
        <v>290</v>
      </c>
      <c r="L522" s="102">
        <v>0</v>
      </c>
      <c r="M522" s="102">
        <v>0</v>
      </c>
      <c r="N522" s="102">
        <v>0</v>
      </c>
      <c r="Q522" s="102">
        <v>1801</v>
      </c>
    </row>
    <row r="523" spans="1:17" x14ac:dyDescent="0.25">
      <c r="A523" s="101">
        <v>5350356</v>
      </c>
      <c r="B523" s="102">
        <v>4833</v>
      </c>
      <c r="C523" s="102">
        <v>4610</v>
      </c>
      <c r="D523" s="102">
        <v>1633</v>
      </c>
      <c r="E523" s="102">
        <v>1555</v>
      </c>
      <c r="F523" s="103">
        <v>3109.4</v>
      </c>
      <c r="G523" s="104">
        <v>1.55</v>
      </c>
      <c r="H523" s="102">
        <v>2125</v>
      </c>
      <c r="I523" s="102">
        <v>1260</v>
      </c>
      <c r="J523" s="102">
        <v>160</v>
      </c>
      <c r="K523" s="102">
        <v>600</v>
      </c>
      <c r="L523" s="102">
        <v>70</v>
      </c>
      <c r="M523" s="102">
        <v>15</v>
      </c>
      <c r="N523" s="102">
        <v>20</v>
      </c>
      <c r="Q523" s="102">
        <v>1656</v>
      </c>
    </row>
    <row r="524" spans="1:17" x14ac:dyDescent="0.25">
      <c r="A524" s="101">
        <v>5350357.01</v>
      </c>
      <c r="B524" s="102">
        <v>7123</v>
      </c>
      <c r="C524" s="102">
        <v>7266</v>
      </c>
      <c r="D524" s="102">
        <v>2490</v>
      </c>
      <c r="E524" s="102">
        <v>2404</v>
      </c>
      <c r="F524" s="103">
        <v>6776.7</v>
      </c>
      <c r="G524" s="104">
        <v>1.05</v>
      </c>
      <c r="H524" s="102">
        <v>2260</v>
      </c>
      <c r="I524" s="102">
        <v>1215</v>
      </c>
      <c r="J524" s="102">
        <v>130</v>
      </c>
      <c r="K524" s="102">
        <v>740</v>
      </c>
      <c r="L524" s="102">
        <v>125</v>
      </c>
      <c r="M524" s="102">
        <v>0</v>
      </c>
      <c r="N524" s="102">
        <v>45</v>
      </c>
      <c r="Q524" s="102">
        <v>1053</v>
      </c>
    </row>
    <row r="525" spans="1:17" x14ac:dyDescent="0.25">
      <c r="A525" s="101">
        <v>5350357.0199999996</v>
      </c>
      <c r="B525" s="102">
        <v>4940</v>
      </c>
      <c r="C525" s="102">
        <v>4890</v>
      </c>
      <c r="D525" s="102">
        <v>1774</v>
      </c>
      <c r="E525" s="102">
        <v>1693</v>
      </c>
      <c r="F525" s="103">
        <v>4467</v>
      </c>
      <c r="G525" s="104">
        <v>1.1100000000000001</v>
      </c>
      <c r="H525" s="102">
        <v>1630</v>
      </c>
      <c r="I525" s="102">
        <v>770</v>
      </c>
      <c r="J525" s="102">
        <v>50</v>
      </c>
      <c r="K525" s="102">
        <v>705</v>
      </c>
      <c r="L525" s="102">
        <v>90</v>
      </c>
      <c r="M525" s="102">
        <v>0</v>
      </c>
      <c r="N525" s="102">
        <v>10</v>
      </c>
      <c r="Q525" s="102">
        <v>1655</v>
      </c>
    </row>
    <row r="526" spans="1:17" x14ac:dyDescent="0.25">
      <c r="A526" s="101">
        <v>5350358.01</v>
      </c>
      <c r="B526" s="102">
        <v>3397</v>
      </c>
      <c r="C526" s="102">
        <v>3460</v>
      </c>
      <c r="D526" s="102">
        <v>1180</v>
      </c>
      <c r="E526" s="102">
        <v>1129</v>
      </c>
      <c r="F526" s="103">
        <v>3060.4</v>
      </c>
      <c r="G526" s="104">
        <v>1.1100000000000001</v>
      </c>
      <c r="H526" s="102">
        <v>1390</v>
      </c>
      <c r="I526" s="102">
        <v>830</v>
      </c>
      <c r="J526" s="102">
        <v>95</v>
      </c>
      <c r="K526" s="102">
        <v>425</v>
      </c>
      <c r="L526" s="102">
        <v>20</v>
      </c>
      <c r="M526" s="102">
        <v>10</v>
      </c>
      <c r="N526" s="102">
        <v>15</v>
      </c>
      <c r="Q526" s="102">
        <v>2733</v>
      </c>
    </row>
    <row r="527" spans="1:17" x14ac:dyDescent="0.25">
      <c r="A527" s="101">
        <v>5350358.0199999996</v>
      </c>
      <c r="B527" s="102">
        <v>4732</v>
      </c>
      <c r="C527" s="102">
        <v>4590</v>
      </c>
      <c r="D527" s="102">
        <v>2021</v>
      </c>
      <c r="E527" s="102">
        <v>1955</v>
      </c>
      <c r="F527" s="103">
        <v>7657</v>
      </c>
      <c r="G527" s="104">
        <v>0.62</v>
      </c>
      <c r="H527" s="102">
        <v>1910</v>
      </c>
      <c r="I527" s="102">
        <v>925</v>
      </c>
      <c r="J527" s="102">
        <v>140</v>
      </c>
      <c r="K527" s="102">
        <v>765</v>
      </c>
      <c r="L527" s="102">
        <v>55</v>
      </c>
      <c r="M527" s="102">
        <v>0</v>
      </c>
      <c r="N527" s="102">
        <v>20</v>
      </c>
      <c r="Q527" s="102">
        <v>694</v>
      </c>
    </row>
    <row r="528" spans="1:17" x14ac:dyDescent="0.25">
      <c r="A528" s="101">
        <v>5350358.03</v>
      </c>
      <c r="B528" s="102">
        <v>5598</v>
      </c>
      <c r="C528" s="102">
        <v>5565</v>
      </c>
      <c r="D528" s="102">
        <v>2304</v>
      </c>
      <c r="E528" s="102">
        <v>2217</v>
      </c>
      <c r="F528" s="103">
        <v>5101.1000000000004</v>
      </c>
      <c r="G528" s="104">
        <v>1.1000000000000001</v>
      </c>
      <c r="H528" s="102">
        <v>2235</v>
      </c>
      <c r="I528" s="102">
        <v>1120</v>
      </c>
      <c r="J528" s="102">
        <v>100</v>
      </c>
      <c r="K528" s="102">
        <v>935</v>
      </c>
      <c r="L528" s="102">
        <v>50</v>
      </c>
      <c r="M528" s="102">
        <v>10</v>
      </c>
      <c r="N528" s="102">
        <v>10</v>
      </c>
      <c r="Q528" s="102">
        <v>1866</v>
      </c>
    </row>
    <row r="529" spans="1:17" x14ac:dyDescent="0.25">
      <c r="A529" s="101">
        <v>5350359</v>
      </c>
      <c r="B529" s="102">
        <v>7558</v>
      </c>
      <c r="C529" s="102">
        <v>7058</v>
      </c>
      <c r="D529" s="102">
        <v>2773</v>
      </c>
      <c r="E529" s="102">
        <v>2687</v>
      </c>
      <c r="F529" s="103">
        <v>3380</v>
      </c>
      <c r="G529" s="104">
        <v>2.2400000000000002</v>
      </c>
      <c r="H529" s="102">
        <v>2835</v>
      </c>
      <c r="I529" s="102">
        <v>1395</v>
      </c>
      <c r="J529" s="102">
        <v>175</v>
      </c>
      <c r="K529" s="102">
        <v>1125</v>
      </c>
      <c r="L529" s="102">
        <v>100</v>
      </c>
      <c r="M529" s="102">
        <v>0</v>
      </c>
      <c r="N529" s="102">
        <v>30</v>
      </c>
      <c r="Q529" s="102">
        <v>1633</v>
      </c>
    </row>
    <row r="530" spans="1:17" x14ac:dyDescent="0.25">
      <c r="A530" s="101">
        <v>5350360</v>
      </c>
      <c r="B530" s="102">
        <v>6107</v>
      </c>
      <c r="C530" s="102">
        <v>5874</v>
      </c>
      <c r="D530" s="102">
        <v>2040</v>
      </c>
      <c r="E530" s="102">
        <v>1998</v>
      </c>
      <c r="F530" s="103">
        <v>1352</v>
      </c>
      <c r="G530" s="104">
        <v>4.5199999999999996</v>
      </c>
      <c r="H530" s="102">
        <v>2680</v>
      </c>
      <c r="I530" s="102">
        <v>1710</v>
      </c>
      <c r="J530" s="102">
        <v>130</v>
      </c>
      <c r="K530" s="102">
        <v>740</v>
      </c>
      <c r="L530" s="102">
        <v>65</v>
      </c>
      <c r="M530" s="102">
        <v>10</v>
      </c>
      <c r="N530" s="102">
        <v>20</v>
      </c>
      <c r="Q530" s="102">
        <v>2449</v>
      </c>
    </row>
    <row r="531" spans="1:17" x14ac:dyDescent="0.25">
      <c r="A531" s="101">
        <v>5350361.01</v>
      </c>
      <c r="B531" s="102">
        <v>5804</v>
      </c>
      <c r="C531" s="102">
        <v>5869</v>
      </c>
      <c r="D531" s="102">
        <v>1963</v>
      </c>
      <c r="E531" s="102">
        <v>1928</v>
      </c>
      <c r="F531" s="103">
        <v>1981.7</v>
      </c>
      <c r="G531" s="104">
        <v>2.93</v>
      </c>
      <c r="H531" s="102">
        <v>2570</v>
      </c>
      <c r="I531" s="102">
        <v>1710</v>
      </c>
      <c r="J531" s="102">
        <v>135</v>
      </c>
      <c r="K531" s="102">
        <v>675</v>
      </c>
      <c r="L531" s="102">
        <v>15</v>
      </c>
      <c r="M531" s="102">
        <v>0</v>
      </c>
      <c r="N531" s="102">
        <v>35</v>
      </c>
      <c r="Q531" s="102">
        <v>1584</v>
      </c>
    </row>
    <row r="532" spans="1:17" x14ac:dyDescent="0.25">
      <c r="A532" s="101">
        <v>5350361.0199999996</v>
      </c>
      <c r="B532" s="102">
        <v>7558</v>
      </c>
      <c r="C532" s="102">
        <v>7224</v>
      </c>
      <c r="D532" s="102">
        <v>2476</v>
      </c>
      <c r="E532" s="102">
        <v>2451</v>
      </c>
      <c r="F532" s="103">
        <v>3075.6</v>
      </c>
      <c r="G532" s="104">
        <v>2.46</v>
      </c>
      <c r="H532" s="102">
        <v>3600</v>
      </c>
      <c r="I532" s="102">
        <v>2245</v>
      </c>
      <c r="J532" s="102">
        <v>215</v>
      </c>
      <c r="K532" s="102">
        <v>1000</v>
      </c>
      <c r="L532" s="102">
        <v>95</v>
      </c>
      <c r="M532" s="102">
        <v>0</v>
      </c>
      <c r="N532" s="102">
        <v>35</v>
      </c>
      <c r="Q532" s="102">
        <v>1614</v>
      </c>
    </row>
    <row r="533" spans="1:17" x14ac:dyDescent="0.25">
      <c r="A533" s="101">
        <v>5350362.01</v>
      </c>
      <c r="B533" s="102">
        <v>6300</v>
      </c>
      <c r="C533" s="102">
        <v>6279</v>
      </c>
      <c r="D533" s="102">
        <v>2153</v>
      </c>
      <c r="E533" s="102">
        <v>2083</v>
      </c>
      <c r="F533" s="103">
        <v>2540.6999999999998</v>
      </c>
      <c r="G533" s="104">
        <v>2.48</v>
      </c>
      <c r="H533" s="102">
        <v>2825</v>
      </c>
      <c r="I533" s="102">
        <v>1780</v>
      </c>
      <c r="J533" s="102">
        <v>205</v>
      </c>
      <c r="K533" s="102">
        <v>790</v>
      </c>
      <c r="L533" s="102">
        <v>40</v>
      </c>
      <c r="M533" s="102">
        <v>0</v>
      </c>
      <c r="N533" s="102">
        <v>15</v>
      </c>
      <c r="Q533" s="102">
        <v>1804</v>
      </c>
    </row>
    <row r="534" spans="1:17" x14ac:dyDescent="0.25">
      <c r="A534" s="101">
        <v>5350362.0199999996</v>
      </c>
      <c r="B534" s="102">
        <v>5628</v>
      </c>
      <c r="C534" s="102">
        <v>5902</v>
      </c>
      <c r="D534" s="102">
        <v>1731</v>
      </c>
      <c r="E534" s="102">
        <v>1626</v>
      </c>
      <c r="F534" s="103">
        <v>2895.8</v>
      </c>
      <c r="G534" s="104">
        <v>1.94</v>
      </c>
      <c r="H534" s="102">
        <v>2615</v>
      </c>
      <c r="I534" s="102">
        <v>1745</v>
      </c>
      <c r="J534" s="102">
        <v>145</v>
      </c>
      <c r="K534" s="102">
        <v>695</v>
      </c>
      <c r="L534" s="102">
        <v>15</v>
      </c>
      <c r="M534" s="102">
        <v>15</v>
      </c>
      <c r="N534" s="102">
        <v>0</v>
      </c>
      <c r="Q534" s="102">
        <v>1998</v>
      </c>
    </row>
    <row r="535" spans="1:17" x14ac:dyDescent="0.25">
      <c r="A535" s="101">
        <v>5350362.03</v>
      </c>
      <c r="B535" s="102">
        <v>6866</v>
      </c>
      <c r="C535" s="102">
        <v>7195</v>
      </c>
      <c r="D535" s="102">
        <v>2176</v>
      </c>
      <c r="E535" s="102">
        <v>2074</v>
      </c>
      <c r="F535" s="103">
        <v>2107.9</v>
      </c>
      <c r="G535" s="104">
        <v>3.26</v>
      </c>
      <c r="H535" s="102">
        <v>3110</v>
      </c>
      <c r="I535" s="102">
        <v>2060</v>
      </c>
      <c r="J535" s="102">
        <v>180</v>
      </c>
      <c r="K535" s="102">
        <v>785</v>
      </c>
      <c r="L535" s="102">
        <v>60</v>
      </c>
      <c r="M535" s="102">
        <v>10</v>
      </c>
      <c r="N535" s="102">
        <v>15</v>
      </c>
      <c r="Q535" s="102">
        <v>219</v>
      </c>
    </row>
    <row r="536" spans="1:17" x14ac:dyDescent="0.25">
      <c r="A536" s="101">
        <v>5350362.04</v>
      </c>
      <c r="B536" s="102">
        <v>5019</v>
      </c>
      <c r="C536" s="102">
        <v>4996</v>
      </c>
      <c r="D536" s="102">
        <v>1796</v>
      </c>
      <c r="E536" s="102">
        <v>1756</v>
      </c>
      <c r="F536" s="103">
        <v>3709.5</v>
      </c>
      <c r="G536" s="104">
        <v>1.35</v>
      </c>
      <c r="H536" s="102">
        <v>2185</v>
      </c>
      <c r="I536" s="102">
        <v>1435</v>
      </c>
      <c r="J536" s="102">
        <v>140</v>
      </c>
      <c r="K536" s="102">
        <v>565</v>
      </c>
      <c r="L536" s="102">
        <v>15</v>
      </c>
      <c r="M536" s="102">
        <v>0</v>
      </c>
      <c r="N536" s="102">
        <v>20</v>
      </c>
      <c r="Q536" s="102">
        <v>2123</v>
      </c>
    </row>
    <row r="537" spans="1:17" x14ac:dyDescent="0.25">
      <c r="A537" s="101">
        <v>5350363.0199999996</v>
      </c>
      <c r="B537" s="102">
        <v>3253</v>
      </c>
      <c r="C537" s="102">
        <v>3233</v>
      </c>
      <c r="D537" s="102">
        <v>1115</v>
      </c>
      <c r="E537" s="102">
        <v>1106</v>
      </c>
      <c r="F537" s="103">
        <v>2716.5</v>
      </c>
      <c r="G537" s="104">
        <v>1.2</v>
      </c>
      <c r="H537" s="102">
        <v>1450</v>
      </c>
      <c r="I537" s="102">
        <v>880</v>
      </c>
      <c r="J537" s="102">
        <v>115</v>
      </c>
      <c r="K537" s="102">
        <v>420</v>
      </c>
      <c r="L537" s="102">
        <v>25</v>
      </c>
      <c r="M537" s="102">
        <v>0</v>
      </c>
      <c r="N537" s="102">
        <v>10</v>
      </c>
      <c r="Q537" s="102">
        <v>1602</v>
      </c>
    </row>
    <row r="538" spans="1:17" x14ac:dyDescent="0.25">
      <c r="A538" s="101">
        <v>5350363.04</v>
      </c>
      <c r="B538" s="102">
        <v>3668</v>
      </c>
      <c r="C538" s="102">
        <v>3624</v>
      </c>
      <c r="D538" s="102">
        <v>1119</v>
      </c>
      <c r="E538" s="102">
        <v>1106</v>
      </c>
      <c r="F538" s="103">
        <v>3254.1</v>
      </c>
      <c r="G538" s="104">
        <v>1.1299999999999999</v>
      </c>
      <c r="H538" s="102">
        <v>1780</v>
      </c>
      <c r="I538" s="102">
        <v>1050</v>
      </c>
      <c r="J538" s="102">
        <v>145</v>
      </c>
      <c r="K538" s="102">
        <v>555</v>
      </c>
      <c r="L538" s="102">
        <v>10</v>
      </c>
      <c r="M538" s="102">
        <v>0</v>
      </c>
      <c r="N538" s="102">
        <v>20</v>
      </c>
      <c r="Q538" s="102">
        <v>1014</v>
      </c>
    </row>
    <row r="539" spans="1:17" x14ac:dyDescent="0.25">
      <c r="A539" s="101">
        <v>5350363.05</v>
      </c>
      <c r="B539" s="102">
        <v>4538</v>
      </c>
      <c r="C539" s="102">
        <v>4721</v>
      </c>
      <c r="D539" s="102">
        <v>1776</v>
      </c>
      <c r="E539" s="102">
        <v>1694</v>
      </c>
      <c r="F539" s="103">
        <v>9018.2999999999993</v>
      </c>
      <c r="G539" s="104">
        <v>0.5</v>
      </c>
      <c r="H539" s="102">
        <v>1735</v>
      </c>
      <c r="I539" s="102">
        <v>820</v>
      </c>
      <c r="J539" s="102">
        <v>105</v>
      </c>
      <c r="K539" s="102">
        <v>745</v>
      </c>
      <c r="L539" s="102">
        <v>45</v>
      </c>
      <c r="M539" s="102">
        <v>0</v>
      </c>
      <c r="N539" s="102">
        <v>25</v>
      </c>
      <c r="Q539" s="102">
        <v>1887</v>
      </c>
    </row>
    <row r="540" spans="1:17" x14ac:dyDescent="0.25">
      <c r="A540" s="101">
        <v>5350363.0599999996</v>
      </c>
      <c r="B540" s="102">
        <v>7307</v>
      </c>
      <c r="C540" s="102">
        <v>6658</v>
      </c>
      <c r="D540" s="102">
        <v>3439</v>
      </c>
      <c r="E540" s="102">
        <v>3326</v>
      </c>
      <c r="F540" s="103">
        <v>8815.2999999999993</v>
      </c>
      <c r="G540" s="104">
        <v>0.83</v>
      </c>
      <c r="H540" s="102">
        <v>3470</v>
      </c>
      <c r="I540" s="102">
        <v>1945</v>
      </c>
      <c r="J540" s="102">
        <v>185</v>
      </c>
      <c r="K540" s="102">
        <v>1105</v>
      </c>
      <c r="L540" s="102">
        <v>205</v>
      </c>
      <c r="M540" s="102">
        <v>0</v>
      </c>
      <c r="N540" s="102">
        <v>35</v>
      </c>
      <c r="Q540" s="102">
        <v>1362</v>
      </c>
    </row>
    <row r="541" spans="1:17" x14ac:dyDescent="0.25">
      <c r="A541" s="101">
        <v>5350363.07</v>
      </c>
      <c r="B541" s="102">
        <v>5338</v>
      </c>
      <c r="C541" s="102">
        <v>5566</v>
      </c>
      <c r="D541" s="102">
        <v>1971</v>
      </c>
      <c r="E541" s="102">
        <v>1925</v>
      </c>
      <c r="F541" s="103">
        <v>2344.6</v>
      </c>
      <c r="G541" s="104">
        <v>2.2799999999999998</v>
      </c>
      <c r="H541" s="102">
        <v>1790</v>
      </c>
      <c r="I541" s="102">
        <v>765</v>
      </c>
      <c r="J541" s="102">
        <v>140</v>
      </c>
      <c r="K541" s="102">
        <v>860</v>
      </c>
      <c r="L541" s="102">
        <v>30</v>
      </c>
      <c r="M541" s="102">
        <v>0</v>
      </c>
      <c r="N541" s="102">
        <v>0</v>
      </c>
      <c r="Q541" s="102">
        <v>1053</v>
      </c>
    </row>
    <row r="542" spans="1:17" x14ac:dyDescent="0.25">
      <c r="A542" s="101">
        <v>5350364.01</v>
      </c>
      <c r="B542" s="102">
        <v>5996</v>
      </c>
      <c r="C542" s="102">
        <v>6009</v>
      </c>
      <c r="D542" s="102">
        <v>2034</v>
      </c>
      <c r="E542" s="102">
        <v>1973</v>
      </c>
      <c r="F542" s="103">
        <v>2062.6999999999998</v>
      </c>
      <c r="G542" s="104">
        <v>2.91</v>
      </c>
      <c r="H542" s="102">
        <v>2485</v>
      </c>
      <c r="I542" s="102">
        <v>1490</v>
      </c>
      <c r="J542" s="102">
        <v>140</v>
      </c>
      <c r="K542" s="102">
        <v>765</v>
      </c>
      <c r="L542" s="102">
        <v>50</v>
      </c>
      <c r="M542" s="102">
        <v>10</v>
      </c>
      <c r="N542" s="102">
        <v>20</v>
      </c>
      <c r="Q542" s="102">
        <v>1518</v>
      </c>
    </row>
    <row r="543" spans="1:17" x14ac:dyDescent="0.25">
      <c r="A543" s="101">
        <v>5350364.0199999996</v>
      </c>
      <c r="B543" s="102">
        <v>3053</v>
      </c>
      <c r="C543" s="102">
        <v>2942</v>
      </c>
      <c r="D543" s="102">
        <v>1004</v>
      </c>
      <c r="E543" s="102">
        <v>957</v>
      </c>
      <c r="F543" s="103">
        <v>4104.6000000000004</v>
      </c>
      <c r="G543" s="104">
        <v>0.74</v>
      </c>
      <c r="H543" s="102">
        <v>1385</v>
      </c>
      <c r="I543" s="102">
        <v>800</v>
      </c>
      <c r="J543" s="102">
        <v>85</v>
      </c>
      <c r="K543" s="102">
        <v>470</v>
      </c>
      <c r="L543" s="102">
        <v>20</v>
      </c>
      <c r="M543" s="102">
        <v>0</v>
      </c>
      <c r="N543" s="102">
        <v>10</v>
      </c>
      <c r="Q543" s="102">
        <v>1621</v>
      </c>
    </row>
    <row r="544" spans="1:17" x14ac:dyDescent="0.25">
      <c r="A544" s="101">
        <v>5350365</v>
      </c>
      <c r="B544" s="102">
        <v>6497</v>
      </c>
      <c r="C544" s="102">
        <v>6772</v>
      </c>
      <c r="D544" s="102">
        <v>2028</v>
      </c>
      <c r="E544" s="102">
        <v>1946</v>
      </c>
      <c r="F544" s="103">
        <v>4145.3</v>
      </c>
      <c r="G544" s="104">
        <v>1.57</v>
      </c>
      <c r="H544" s="102">
        <v>2750</v>
      </c>
      <c r="I544" s="102">
        <v>1580</v>
      </c>
      <c r="J544" s="102">
        <v>200</v>
      </c>
      <c r="K544" s="102">
        <v>905</v>
      </c>
      <c r="L544" s="102">
        <v>40</v>
      </c>
      <c r="M544" s="102">
        <v>0</v>
      </c>
      <c r="N544" s="102">
        <v>20</v>
      </c>
      <c r="Q544" s="102">
        <v>3574</v>
      </c>
    </row>
    <row r="545" spans="1:17" x14ac:dyDescent="0.25">
      <c r="A545" s="101">
        <v>5350366</v>
      </c>
      <c r="B545" s="102">
        <v>6136</v>
      </c>
      <c r="C545" s="102">
        <v>6130</v>
      </c>
      <c r="D545" s="102">
        <v>2143</v>
      </c>
      <c r="E545" s="102">
        <v>2069</v>
      </c>
      <c r="F545" s="103">
        <v>4260.2</v>
      </c>
      <c r="G545" s="104">
        <v>1.44</v>
      </c>
      <c r="H545" s="102">
        <v>2655</v>
      </c>
      <c r="I545" s="102">
        <v>1340</v>
      </c>
      <c r="J545" s="102">
        <v>175</v>
      </c>
      <c r="K545" s="102">
        <v>975</v>
      </c>
      <c r="L545" s="102">
        <v>120</v>
      </c>
      <c r="M545" s="102">
        <v>10</v>
      </c>
      <c r="N545" s="102">
        <v>30</v>
      </c>
      <c r="Q545" s="102">
        <v>1407</v>
      </c>
    </row>
    <row r="546" spans="1:17" x14ac:dyDescent="0.25">
      <c r="A546" s="101">
        <v>5350367.01</v>
      </c>
      <c r="B546" s="102">
        <v>4710</v>
      </c>
      <c r="C546" s="102">
        <v>4896</v>
      </c>
      <c r="D546" s="102">
        <v>1398</v>
      </c>
      <c r="E546" s="102">
        <v>1375</v>
      </c>
      <c r="F546" s="103">
        <v>6605.9</v>
      </c>
      <c r="G546" s="104">
        <v>0.71</v>
      </c>
      <c r="H546" s="102">
        <v>1925</v>
      </c>
      <c r="I546" s="102">
        <v>905</v>
      </c>
      <c r="J546" s="102">
        <v>195</v>
      </c>
      <c r="K546" s="102">
        <v>755</v>
      </c>
      <c r="L546" s="102">
        <v>35</v>
      </c>
      <c r="M546" s="102">
        <v>0</v>
      </c>
      <c r="N546" s="102">
        <v>30</v>
      </c>
      <c r="Q546" s="102">
        <v>868</v>
      </c>
    </row>
    <row r="547" spans="1:17" x14ac:dyDescent="0.25">
      <c r="A547" s="101">
        <v>5350367.0199999996</v>
      </c>
      <c r="B547" s="102">
        <v>3548</v>
      </c>
      <c r="C547" s="102">
        <v>3620</v>
      </c>
      <c r="D547" s="102">
        <v>1218</v>
      </c>
      <c r="E547" s="102">
        <v>1186</v>
      </c>
      <c r="F547" s="103">
        <v>3442.7</v>
      </c>
      <c r="G547" s="104">
        <v>1.03</v>
      </c>
      <c r="H547" s="102">
        <v>1605</v>
      </c>
      <c r="I547" s="102">
        <v>925</v>
      </c>
      <c r="J547" s="102">
        <v>85</v>
      </c>
      <c r="K547" s="102">
        <v>520</v>
      </c>
      <c r="L547" s="102">
        <v>45</v>
      </c>
      <c r="M547" s="102">
        <v>20</v>
      </c>
      <c r="N547" s="102">
        <v>10</v>
      </c>
      <c r="Q547" s="102">
        <v>1682</v>
      </c>
    </row>
    <row r="548" spans="1:17" x14ac:dyDescent="0.25">
      <c r="A548" s="101"/>
      <c r="B548" s="102"/>
      <c r="C548" s="102"/>
      <c r="D548" s="102"/>
      <c r="E548" s="102"/>
      <c r="F548" s="103"/>
      <c r="G548" s="104"/>
      <c r="H548" s="102"/>
      <c r="I548" s="102"/>
      <c r="J548" s="102"/>
      <c r="K548" s="102"/>
      <c r="L548" s="102"/>
      <c r="M548" s="102"/>
      <c r="N548" s="102"/>
      <c r="Q548" s="102">
        <v>980</v>
      </c>
    </row>
    <row r="549" spans="1:17" x14ac:dyDescent="0.25">
      <c r="A549" s="101">
        <v>5350368.01</v>
      </c>
      <c r="B549" s="102">
        <v>6843</v>
      </c>
      <c r="C549" s="102">
        <v>5516</v>
      </c>
      <c r="D549" s="102">
        <v>3786</v>
      </c>
      <c r="E549" s="102">
        <v>3582</v>
      </c>
      <c r="F549" s="103">
        <v>7702.6</v>
      </c>
      <c r="G549" s="104">
        <v>0.89</v>
      </c>
      <c r="H549" s="102">
        <v>3160</v>
      </c>
      <c r="I549" s="102">
        <v>1480</v>
      </c>
      <c r="J549" s="102">
        <v>115</v>
      </c>
      <c r="K549" s="102">
        <v>1335</v>
      </c>
      <c r="L549" s="102">
        <v>205</v>
      </c>
      <c r="M549" s="102">
        <v>10</v>
      </c>
      <c r="N549" s="102">
        <v>20</v>
      </c>
      <c r="Q549" s="102">
        <v>1282</v>
      </c>
    </row>
    <row r="550" spans="1:17" x14ac:dyDescent="0.25">
      <c r="A550" s="101">
        <v>5350368.0199999996</v>
      </c>
      <c r="B550" s="102">
        <v>4315</v>
      </c>
      <c r="C550" s="102">
        <v>4308</v>
      </c>
      <c r="D550" s="102">
        <v>1464</v>
      </c>
      <c r="E550" s="102">
        <v>1399</v>
      </c>
      <c r="F550" s="103">
        <v>2742.5</v>
      </c>
      <c r="G550" s="104">
        <v>1.57</v>
      </c>
      <c r="H550" s="102">
        <v>1560</v>
      </c>
      <c r="I550" s="102">
        <v>915</v>
      </c>
      <c r="J550" s="102">
        <v>65</v>
      </c>
      <c r="K550" s="102">
        <v>505</v>
      </c>
      <c r="L550" s="102">
        <v>45</v>
      </c>
      <c r="M550" s="102">
        <v>0</v>
      </c>
      <c r="N550" s="102">
        <v>30</v>
      </c>
      <c r="Q550" s="102">
        <v>929</v>
      </c>
    </row>
    <row r="551" spans="1:17" x14ac:dyDescent="0.25">
      <c r="A551" s="101">
        <v>5350369</v>
      </c>
      <c r="B551" s="102">
        <v>8094</v>
      </c>
      <c r="C551" s="102">
        <v>7703</v>
      </c>
      <c r="D551" s="102">
        <v>2520</v>
      </c>
      <c r="E551" s="102">
        <v>2441</v>
      </c>
      <c r="F551" s="103">
        <v>3281.6</v>
      </c>
      <c r="G551" s="104">
        <v>2.4700000000000002</v>
      </c>
      <c r="H551" s="102">
        <v>2965</v>
      </c>
      <c r="I551" s="102">
        <v>1695</v>
      </c>
      <c r="J551" s="102">
        <v>205</v>
      </c>
      <c r="K551" s="102">
        <v>925</v>
      </c>
      <c r="L551" s="102">
        <v>115</v>
      </c>
      <c r="M551" s="102">
        <v>10</v>
      </c>
      <c r="N551" s="102">
        <v>15</v>
      </c>
      <c r="Q551" s="102">
        <v>2434</v>
      </c>
    </row>
    <row r="552" spans="1:17" x14ac:dyDescent="0.25">
      <c r="A552" s="101">
        <v>5350370.01</v>
      </c>
      <c r="B552" s="102">
        <v>9977</v>
      </c>
      <c r="C552" s="102">
        <v>10205</v>
      </c>
      <c r="D552" s="102">
        <v>3792</v>
      </c>
      <c r="E552" s="102">
        <v>3725</v>
      </c>
      <c r="F552" s="103">
        <v>5648.2</v>
      </c>
      <c r="G552" s="104">
        <v>1.77</v>
      </c>
      <c r="H552" s="102">
        <v>4195</v>
      </c>
      <c r="I552" s="102">
        <v>2080</v>
      </c>
      <c r="J552" s="102">
        <v>260</v>
      </c>
      <c r="K552" s="102">
        <v>1565</v>
      </c>
      <c r="L552" s="102">
        <v>230</v>
      </c>
      <c r="M552" s="102">
        <v>10</v>
      </c>
      <c r="N552" s="102">
        <v>45</v>
      </c>
      <c r="Q552" s="102">
        <v>1753</v>
      </c>
    </row>
    <row r="553" spans="1:17" x14ac:dyDescent="0.25">
      <c r="A553" s="101">
        <v>5350370.0199999996</v>
      </c>
      <c r="B553" s="102">
        <v>5580</v>
      </c>
      <c r="C553" s="102">
        <v>4975</v>
      </c>
      <c r="D553" s="102">
        <v>1849</v>
      </c>
      <c r="E553" s="102">
        <v>1803</v>
      </c>
      <c r="F553" s="103">
        <v>2454</v>
      </c>
      <c r="G553" s="104">
        <v>2.27</v>
      </c>
      <c r="H553" s="102">
        <v>2635</v>
      </c>
      <c r="I553" s="102">
        <v>1265</v>
      </c>
      <c r="J553" s="102">
        <v>130</v>
      </c>
      <c r="K553" s="102">
        <v>1110</v>
      </c>
      <c r="L553" s="102">
        <v>100</v>
      </c>
      <c r="M553" s="102">
        <v>20</v>
      </c>
      <c r="N553" s="102">
        <v>15</v>
      </c>
      <c r="Q553" s="102">
        <v>1201</v>
      </c>
    </row>
    <row r="554" spans="1:17" x14ac:dyDescent="0.25">
      <c r="A554" s="101">
        <v>5350370.03</v>
      </c>
      <c r="B554" s="102">
        <v>4137</v>
      </c>
      <c r="C554" s="102">
        <v>3796</v>
      </c>
      <c r="D554" s="102">
        <v>1409</v>
      </c>
      <c r="E554" s="102">
        <v>1357</v>
      </c>
      <c r="F554" s="103">
        <v>4826.2</v>
      </c>
      <c r="G554" s="104">
        <v>0.86</v>
      </c>
      <c r="H554" s="102">
        <v>1810</v>
      </c>
      <c r="I554" s="102">
        <v>975</v>
      </c>
      <c r="J554" s="102">
        <v>120</v>
      </c>
      <c r="K554" s="102">
        <v>665</v>
      </c>
      <c r="L554" s="102">
        <v>40</v>
      </c>
      <c r="M554" s="102">
        <v>10</v>
      </c>
      <c r="N554" s="102">
        <v>10</v>
      </c>
      <c r="Q554" s="102">
        <v>1671</v>
      </c>
    </row>
    <row r="555" spans="1:17" x14ac:dyDescent="0.25">
      <c r="A555" s="101">
        <v>5350371</v>
      </c>
      <c r="B555" s="102">
        <v>7626</v>
      </c>
      <c r="C555" s="102">
        <v>6999</v>
      </c>
      <c r="D555" s="102">
        <v>2691</v>
      </c>
      <c r="E555" s="102">
        <v>2570</v>
      </c>
      <c r="F555" s="103">
        <v>2052.6999999999998</v>
      </c>
      <c r="G555" s="104">
        <v>3.72</v>
      </c>
      <c r="H555" s="102">
        <v>3245</v>
      </c>
      <c r="I555" s="102">
        <v>2025</v>
      </c>
      <c r="J555" s="102">
        <v>165</v>
      </c>
      <c r="K555" s="102">
        <v>940</v>
      </c>
      <c r="L555" s="102">
        <v>70</v>
      </c>
      <c r="M555" s="102">
        <v>20</v>
      </c>
      <c r="N555" s="102">
        <v>15</v>
      </c>
      <c r="Q555" s="102">
        <v>2226</v>
      </c>
    </row>
    <row r="556" spans="1:17" x14ac:dyDescent="0.25">
      <c r="A556" s="101">
        <v>5350372</v>
      </c>
      <c r="B556" s="102">
        <v>4346</v>
      </c>
      <c r="C556" s="102">
        <v>4364</v>
      </c>
      <c r="D556" s="102">
        <v>1504</v>
      </c>
      <c r="E556" s="102">
        <v>1440</v>
      </c>
      <c r="F556" s="103">
        <v>3263</v>
      </c>
      <c r="G556" s="104">
        <v>1.33</v>
      </c>
      <c r="H556" s="102">
        <v>2070</v>
      </c>
      <c r="I556" s="102">
        <v>1295</v>
      </c>
      <c r="J556" s="102">
        <v>105</v>
      </c>
      <c r="K556" s="102">
        <v>595</v>
      </c>
      <c r="L556" s="102">
        <v>60</v>
      </c>
      <c r="M556" s="102">
        <v>0</v>
      </c>
      <c r="N556" s="102">
        <v>15</v>
      </c>
      <c r="Q556" s="102">
        <v>1953</v>
      </c>
    </row>
    <row r="557" spans="1:17" x14ac:dyDescent="0.25">
      <c r="A557" s="101">
        <v>5350373</v>
      </c>
      <c r="B557" s="102">
        <v>4806</v>
      </c>
      <c r="C557" s="102">
        <v>4599</v>
      </c>
      <c r="D557" s="102">
        <v>1869</v>
      </c>
      <c r="E557" s="102">
        <v>1801</v>
      </c>
      <c r="F557" s="103">
        <v>5002.1000000000004</v>
      </c>
      <c r="G557" s="104">
        <v>0.96</v>
      </c>
      <c r="H557" s="102">
        <v>2105</v>
      </c>
      <c r="I557" s="102">
        <v>1150</v>
      </c>
      <c r="J557" s="102">
        <v>110</v>
      </c>
      <c r="K557" s="102">
        <v>750</v>
      </c>
      <c r="L557" s="102">
        <v>60</v>
      </c>
      <c r="M557" s="102">
        <v>15</v>
      </c>
      <c r="N557" s="102">
        <v>20</v>
      </c>
      <c r="Q557" s="102">
        <v>1713</v>
      </c>
    </row>
    <row r="558" spans="1:17" x14ac:dyDescent="0.25">
      <c r="A558" s="101">
        <v>5350374.01</v>
      </c>
      <c r="B558" s="102">
        <v>4848</v>
      </c>
      <c r="C558" s="102">
        <v>4844</v>
      </c>
      <c r="D558" s="102">
        <v>1717</v>
      </c>
      <c r="E558" s="102">
        <v>1656</v>
      </c>
      <c r="F558" s="103">
        <v>4081.8</v>
      </c>
      <c r="G558" s="104">
        <v>1.19</v>
      </c>
      <c r="H558" s="102">
        <v>2115</v>
      </c>
      <c r="I558" s="102">
        <v>1195</v>
      </c>
      <c r="J558" s="102">
        <v>145</v>
      </c>
      <c r="K558" s="102">
        <v>695</v>
      </c>
      <c r="L558" s="102">
        <v>45</v>
      </c>
      <c r="M558" s="102">
        <v>15</v>
      </c>
      <c r="N558" s="102">
        <v>30</v>
      </c>
      <c r="Q558" s="102">
        <v>1828</v>
      </c>
    </row>
    <row r="559" spans="1:17" x14ac:dyDescent="0.25">
      <c r="A559" s="101">
        <v>5350374.0199999996</v>
      </c>
      <c r="B559" s="102">
        <v>3215</v>
      </c>
      <c r="C559" s="102">
        <v>3265</v>
      </c>
      <c r="D559" s="102">
        <v>1084</v>
      </c>
      <c r="E559" s="102">
        <v>1053</v>
      </c>
      <c r="F559" s="103">
        <v>4007.7</v>
      </c>
      <c r="G559" s="104">
        <v>0.8</v>
      </c>
      <c r="H559" s="102">
        <v>1330</v>
      </c>
      <c r="I559" s="102">
        <v>775</v>
      </c>
      <c r="J559" s="102">
        <v>70</v>
      </c>
      <c r="K559" s="102">
        <v>455</v>
      </c>
      <c r="L559" s="102">
        <v>25</v>
      </c>
      <c r="M559" s="102">
        <v>10</v>
      </c>
      <c r="N559" s="102">
        <v>0</v>
      </c>
      <c r="Q559" s="102">
        <v>1168</v>
      </c>
    </row>
    <row r="560" spans="1:17" x14ac:dyDescent="0.25">
      <c r="A560" s="101">
        <v>5350374.03</v>
      </c>
      <c r="B560" s="102">
        <v>4184</v>
      </c>
      <c r="C560" s="102">
        <v>4247</v>
      </c>
      <c r="D560" s="102">
        <v>1718</v>
      </c>
      <c r="E560" s="102">
        <v>1655</v>
      </c>
      <c r="F560" s="103">
        <v>5176.8999999999996</v>
      </c>
      <c r="G560" s="104">
        <v>0.81</v>
      </c>
      <c r="H560" s="102">
        <v>1830</v>
      </c>
      <c r="I560" s="102">
        <v>880</v>
      </c>
      <c r="J560" s="102">
        <v>130</v>
      </c>
      <c r="K560" s="102">
        <v>740</v>
      </c>
      <c r="L560" s="102">
        <v>60</v>
      </c>
      <c r="M560" s="102">
        <v>0</v>
      </c>
      <c r="N560" s="102">
        <v>10</v>
      </c>
      <c r="Q560" s="102">
        <v>1923</v>
      </c>
    </row>
    <row r="561" spans="1:17" x14ac:dyDescent="0.25">
      <c r="A561" s="101">
        <v>5350375.01</v>
      </c>
      <c r="B561" s="102">
        <v>6324</v>
      </c>
      <c r="C561" s="102">
        <v>6131</v>
      </c>
      <c r="D561" s="102">
        <v>2817</v>
      </c>
      <c r="E561" s="102">
        <v>2733</v>
      </c>
      <c r="F561" s="103">
        <v>6633.1</v>
      </c>
      <c r="G561" s="104">
        <v>0.95</v>
      </c>
      <c r="H561" s="102">
        <v>2240</v>
      </c>
      <c r="I561" s="102">
        <v>1155</v>
      </c>
      <c r="J561" s="102">
        <v>120</v>
      </c>
      <c r="K561" s="102">
        <v>825</v>
      </c>
      <c r="L561" s="102">
        <v>95</v>
      </c>
      <c r="M561" s="102">
        <v>15</v>
      </c>
      <c r="N561" s="102">
        <v>25</v>
      </c>
      <c r="Q561" s="102">
        <v>903</v>
      </c>
    </row>
    <row r="562" spans="1:17" x14ac:dyDescent="0.25">
      <c r="A562" s="101">
        <v>5350375.0199999996</v>
      </c>
      <c r="B562" s="102">
        <v>1959</v>
      </c>
      <c r="C562" s="102">
        <v>1950</v>
      </c>
      <c r="D562" s="102">
        <v>702</v>
      </c>
      <c r="E562" s="102">
        <v>694</v>
      </c>
      <c r="F562" s="103">
        <v>3214.1</v>
      </c>
      <c r="G562" s="104">
        <v>0.61</v>
      </c>
      <c r="H562" s="102">
        <v>865</v>
      </c>
      <c r="I562" s="102">
        <v>560</v>
      </c>
      <c r="J562" s="102">
        <v>60</v>
      </c>
      <c r="K562" s="102">
        <v>220</v>
      </c>
      <c r="L562" s="102">
        <v>25</v>
      </c>
      <c r="M562" s="102">
        <v>0</v>
      </c>
      <c r="N562" s="102">
        <v>0</v>
      </c>
      <c r="Q562" s="102">
        <v>1100</v>
      </c>
    </row>
    <row r="563" spans="1:17" x14ac:dyDescent="0.25">
      <c r="A563" s="101">
        <v>5350375.03</v>
      </c>
      <c r="B563" s="102">
        <v>5318</v>
      </c>
      <c r="C563" s="102">
        <v>5412</v>
      </c>
      <c r="D563" s="102">
        <v>1917</v>
      </c>
      <c r="E563" s="102">
        <v>1866</v>
      </c>
      <c r="F563" s="103">
        <v>6537.2</v>
      </c>
      <c r="G563" s="104">
        <v>0.81</v>
      </c>
      <c r="H563" s="102">
        <v>2165</v>
      </c>
      <c r="I563" s="102">
        <v>1115</v>
      </c>
      <c r="J563" s="102">
        <v>105</v>
      </c>
      <c r="K563" s="102">
        <v>860</v>
      </c>
      <c r="L563" s="102">
        <v>50</v>
      </c>
      <c r="M563" s="102">
        <v>0</v>
      </c>
      <c r="N563" s="102">
        <v>35</v>
      </c>
      <c r="Q563" s="102">
        <v>1411</v>
      </c>
    </row>
    <row r="564" spans="1:17" x14ac:dyDescent="0.25">
      <c r="A564" s="101">
        <v>5350375.04</v>
      </c>
      <c r="B564" s="102">
        <v>5300</v>
      </c>
      <c r="C564" s="102">
        <v>5477</v>
      </c>
      <c r="D564" s="102">
        <v>1667</v>
      </c>
      <c r="E564" s="102">
        <v>1633</v>
      </c>
      <c r="F564" s="103">
        <v>5733.4</v>
      </c>
      <c r="G564" s="104">
        <v>0.92</v>
      </c>
      <c r="H564" s="102">
        <v>2350</v>
      </c>
      <c r="I564" s="102">
        <v>1325</v>
      </c>
      <c r="J564" s="102">
        <v>190</v>
      </c>
      <c r="K564" s="102">
        <v>775</v>
      </c>
      <c r="L564" s="102">
        <v>25</v>
      </c>
      <c r="M564" s="102">
        <v>0</v>
      </c>
      <c r="N564" s="102">
        <v>30</v>
      </c>
      <c r="Q564" s="102">
        <v>769</v>
      </c>
    </row>
    <row r="565" spans="1:17" x14ac:dyDescent="0.25">
      <c r="A565" s="101">
        <v>5350375.05</v>
      </c>
      <c r="B565" s="102">
        <v>7208</v>
      </c>
      <c r="C565" s="102">
        <v>7320</v>
      </c>
      <c r="D565" s="102">
        <v>2484</v>
      </c>
      <c r="E565" s="102">
        <v>2449</v>
      </c>
      <c r="F565" s="103">
        <v>6374.8</v>
      </c>
      <c r="G565" s="104">
        <v>1.1299999999999999</v>
      </c>
      <c r="H565" s="102">
        <v>3060</v>
      </c>
      <c r="I565" s="102">
        <v>1850</v>
      </c>
      <c r="J565" s="102">
        <v>160</v>
      </c>
      <c r="K565" s="102">
        <v>960</v>
      </c>
      <c r="L565" s="102">
        <v>65</v>
      </c>
      <c r="M565" s="102">
        <v>10</v>
      </c>
      <c r="N565" s="102">
        <v>15</v>
      </c>
      <c r="Q565" s="102">
        <v>1043</v>
      </c>
    </row>
    <row r="566" spans="1:17" x14ac:dyDescent="0.25">
      <c r="A566" s="101">
        <v>5350376.01</v>
      </c>
      <c r="B566" s="102">
        <v>5094</v>
      </c>
      <c r="C566" s="102">
        <v>5248</v>
      </c>
      <c r="D566" s="102">
        <v>1697</v>
      </c>
      <c r="E566" s="102">
        <v>1584</v>
      </c>
      <c r="F566" s="103">
        <v>4866.3</v>
      </c>
      <c r="G566" s="104">
        <v>1.05</v>
      </c>
      <c r="H566" s="102">
        <v>1975</v>
      </c>
      <c r="I566" s="102">
        <v>1115</v>
      </c>
      <c r="J566" s="102">
        <v>150</v>
      </c>
      <c r="K566" s="102">
        <v>665</v>
      </c>
      <c r="L566" s="102">
        <v>15</v>
      </c>
      <c r="M566" s="102">
        <v>10</v>
      </c>
      <c r="N566" s="102">
        <v>20</v>
      </c>
      <c r="Q566" s="102">
        <v>877</v>
      </c>
    </row>
    <row r="567" spans="1:17" x14ac:dyDescent="0.25">
      <c r="A567" s="101">
        <v>5350376.0199999996</v>
      </c>
      <c r="B567" s="102">
        <v>5176</v>
      </c>
      <c r="C567" s="102">
        <v>5278</v>
      </c>
      <c r="D567" s="102">
        <v>1656</v>
      </c>
      <c r="E567" s="102">
        <v>1614</v>
      </c>
      <c r="F567" s="103">
        <v>6067.3</v>
      </c>
      <c r="G567" s="104">
        <v>0.85</v>
      </c>
      <c r="H567" s="102">
        <v>2095</v>
      </c>
      <c r="I567" s="102">
        <v>1185</v>
      </c>
      <c r="J567" s="102">
        <v>170</v>
      </c>
      <c r="K567" s="102">
        <v>650</v>
      </c>
      <c r="L567" s="102">
        <v>50</v>
      </c>
      <c r="M567" s="102">
        <v>15</v>
      </c>
      <c r="N567" s="102">
        <v>15</v>
      </c>
      <c r="Q567" s="102">
        <v>1302</v>
      </c>
    </row>
    <row r="568" spans="1:17" x14ac:dyDescent="0.25">
      <c r="A568" s="101">
        <v>5350376.04</v>
      </c>
      <c r="B568" s="102">
        <v>5460</v>
      </c>
      <c r="C568" s="102">
        <v>5256</v>
      </c>
      <c r="D568" s="102">
        <v>1866</v>
      </c>
      <c r="E568" s="102">
        <v>1804</v>
      </c>
      <c r="F568" s="103">
        <v>4572.8999999999996</v>
      </c>
      <c r="G568" s="104">
        <v>1.19</v>
      </c>
      <c r="H568" s="102">
        <v>1935</v>
      </c>
      <c r="I568" s="102">
        <v>1260</v>
      </c>
      <c r="J568" s="102">
        <v>115</v>
      </c>
      <c r="K568" s="102">
        <v>495</v>
      </c>
      <c r="L568" s="102">
        <v>60</v>
      </c>
      <c r="M568" s="102">
        <v>0</v>
      </c>
      <c r="N568" s="102">
        <v>0</v>
      </c>
      <c r="Q568" s="102">
        <v>2147</v>
      </c>
    </row>
    <row r="569" spans="1:17" x14ac:dyDescent="0.25">
      <c r="A569" s="101">
        <v>5350376.05</v>
      </c>
      <c r="B569" s="102">
        <v>6860</v>
      </c>
      <c r="C569" s="102">
        <v>7132</v>
      </c>
      <c r="D569" s="102">
        <v>2045</v>
      </c>
      <c r="E569" s="102">
        <v>1998</v>
      </c>
      <c r="F569" s="103">
        <v>5328.2</v>
      </c>
      <c r="G569" s="104">
        <v>1.29</v>
      </c>
      <c r="H569" s="102">
        <v>2540</v>
      </c>
      <c r="I569" s="102">
        <v>1580</v>
      </c>
      <c r="J569" s="102">
        <v>385</v>
      </c>
      <c r="K569" s="102">
        <v>470</v>
      </c>
      <c r="L569" s="102">
        <v>60</v>
      </c>
      <c r="M569" s="102">
        <v>10</v>
      </c>
      <c r="N569" s="102">
        <v>35</v>
      </c>
      <c r="Q569" s="102">
        <v>1858</v>
      </c>
    </row>
    <row r="570" spans="1:17" x14ac:dyDescent="0.25">
      <c r="A570" s="101">
        <v>5350376.0599999996</v>
      </c>
      <c r="B570" s="102">
        <v>484</v>
      </c>
      <c r="C570" s="102">
        <v>515</v>
      </c>
      <c r="D570" s="102">
        <v>229</v>
      </c>
      <c r="E570" s="102">
        <v>219</v>
      </c>
      <c r="F570" s="103">
        <v>220.8</v>
      </c>
      <c r="G570" s="104">
        <v>2.19</v>
      </c>
      <c r="H570" s="102">
        <v>30</v>
      </c>
      <c r="I570" s="102">
        <v>20</v>
      </c>
      <c r="J570" s="102">
        <v>10</v>
      </c>
      <c r="K570" s="102">
        <v>10</v>
      </c>
      <c r="L570" s="102">
        <v>0</v>
      </c>
      <c r="M570" s="102">
        <v>0</v>
      </c>
      <c r="N570" s="102">
        <v>0</v>
      </c>
      <c r="Q570" s="102">
        <v>1144</v>
      </c>
    </row>
    <row r="571" spans="1:17" x14ac:dyDescent="0.25">
      <c r="A571" s="101"/>
      <c r="B571" s="102"/>
      <c r="C571" s="102"/>
      <c r="D571" s="102"/>
      <c r="E571" s="102"/>
      <c r="F571" s="103"/>
      <c r="G571" s="104"/>
      <c r="H571" s="102"/>
      <c r="I571" s="102"/>
      <c r="J571" s="102"/>
      <c r="K571" s="102"/>
      <c r="L571" s="102"/>
      <c r="M571" s="102"/>
      <c r="N571" s="102"/>
      <c r="Q571" s="102">
        <v>1530</v>
      </c>
    </row>
    <row r="572" spans="1:17" x14ac:dyDescent="0.25">
      <c r="A572" s="101">
        <v>5350376.08</v>
      </c>
      <c r="B572" s="102">
        <v>6157</v>
      </c>
      <c r="C572" s="102">
        <v>6378</v>
      </c>
      <c r="D572" s="102">
        <v>2176</v>
      </c>
      <c r="E572" s="102">
        <v>2123</v>
      </c>
      <c r="F572" s="103">
        <v>7006.1</v>
      </c>
      <c r="G572" s="104">
        <v>0.88</v>
      </c>
      <c r="H572" s="102">
        <v>2550</v>
      </c>
      <c r="I572" s="102">
        <v>1440</v>
      </c>
      <c r="J572" s="102">
        <v>230</v>
      </c>
      <c r="K572" s="102">
        <v>795</v>
      </c>
      <c r="L572" s="102">
        <v>65</v>
      </c>
      <c r="M572" s="102">
        <v>15</v>
      </c>
      <c r="N572" s="102">
        <v>0</v>
      </c>
      <c r="Q572" s="102">
        <v>1925</v>
      </c>
    </row>
    <row r="573" spans="1:17" x14ac:dyDescent="0.25">
      <c r="A573" s="101">
        <v>5350376.09</v>
      </c>
      <c r="B573" s="102">
        <v>4638</v>
      </c>
      <c r="C573" s="102">
        <v>4865</v>
      </c>
      <c r="D573" s="102">
        <v>1644</v>
      </c>
      <c r="E573" s="102">
        <v>1602</v>
      </c>
      <c r="F573" s="103">
        <v>5790.3</v>
      </c>
      <c r="G573" s="104">
        <v>0.8</v>
      </c>
      <c r="H573" s="102">
        <v>1985</v>
      </c>
      <c r="I573" s="102">
        <v>1225</v>
      </c>
      <c r="J573" s="102">
        <v>230</v>
      </c>
      <c r="K573" s="102">
        <v>455</v>
      </c>
      <c r="L573" s="102">
        <v>60</v>
      </c>
      <c r="M573" s="102">
        <v>10</v>
      </c>
      <c r="N573" s="102">
        <v>10</v>
      </c>
      <c r="Q573" s="102">
        <v>1877</v>
      </c>
    </row>
    <row r="574" spans="1:17" x14ac:dyDescent="0.25">
      <c r="A574" s="101">
        <v>5350376.1100000003</v>
      </c>
      <c r="B574" s="102">
        <v>3416</v>
      </c>
      <c r="C574" s="102">
        <v>3627</v>
      </c>
      <c r="D574" s="102">
        <v>1067</v>
      </c>
      <c r="E574" s="102">
        <v>1014</v>
      </c>
      <c r="F574" s="103">
        <v>7257.3</v>
      </c>
      <c r="G574" s="104">
        <v>0.47</v>
      </c>
      <c r="H574" s="102">
        <v>1335</v>
      </c>
      <c r="I574" s="102">
        <v>615</v>
      </c>
      <c r="J574" s="102">
        <v>95</v>
      </c>
      <c r="K574" s="102">
        <v>595</v>
      </c>
      <c r="L574" s="102">
        <v>20</v>
      </c>
      <c r="M574" s="102">
        <v>10</v>
      </c>
      <c r="N574" s="102">
        <v>0</v>
      </c>
      <c r="Q574" s="102">
        <v>945</v>
      </c>
    </row>
    <row r="575" spans="1:17" x14ac:dyDescent="0.25">
      <c r="A575" s="101">
        <v>5350376.12</v>
      </c>
      <c r="B575" s="102">
        <v>5318</v>
      </c>
      <c r="C575" s="102">
        <v>5460</v>
      </c>
      <c r="D575" s="102">
        <v>1922</v>
      </c>
      <c r="E575" s="102">
        <v>1887</v>
      </c>
      <c r="F575" s="103">
        <v>5829.2</v>
      </c>
      <c r="G575" s="104">
        <v>0.91</v>
      </c>
      <c r="H575" s="102">
        <v>2110</v>
      </c>
      <c r="I575" s="102">
        <v>1320</v>
      </c>
      <c r="J575" s="102">
        <v>105</v>
      </c>
      <c r="K575" s="102">
        <v>630</v>
      </c>
      <c r="L575" s="102">
        <v>35</v>
      </c>
      <c r="M575" s="102">
        <v>10</v>
      </c>
      <c r="N575" s="102">
        <v>15</v>
      </c>
      <c r="Q575" s="102">
        <v>724</v>
      </c>
    </row>
    <row r="576" spans="1:17" x14ac:dyDescent="0.25">
      <c r="A576" s="101">
        <v>5350376.13</v>
      </c>
      <c r="B576" s="102">
        <v>3902</v>
      </c>
      <c r="C576" s="102">
        <v>3976</v>
      </c>
      <c r="D576" s="102">
        <v>1386</v>
      </c>
      <c r="E576" s="102">
        <v>1362</v>
      </c>
      <c r="F576" s="103">
        <v>7636</v>
      </c>
      <c r="G576" s="104">
        <v>0.51</v>
      </c>
      <c r="H576" s="102">
        <v>1405</v>
      </c>
      <c r="I576" s="102">
        <v>845</v>
      </c>
      <c r="J576" s="102">
        <v>110</v>
      </c>
      <c r="K576" s="102">
        <v>390</v>
      </c>
      <c r="L576" s="102">
        <v>50</v>
      </c>
      <c r="M576" s="102">
        <v>0</v>
      </c>
      <c r="N576" s="102">
        <v>0</v>
      </c>
      <c r="Q576" s="102">
        <v>1034</v>
      </c>
    </row>
    <row r="577" spans="1:17" x14ac:dyDescent="0.25">
      <c r="A577" s="101">
        <v>5350376.1399999997</v>
      </c>
      <c r="B577" s="102">
        <v>3763</v>
      </c>
      <c r="C577" s="102">
        <v>3788</v>
      </c>
      <c r="D577" s="102">
        <v>1091</v>
      </c>
      <c r="E577" s="102">
        <v>1053</v>
      </c>
      <c r="F577" s="103">
        <v>5110.7</v>
      </c>
      <c r="G577" s="104">
        <v>0.74</v>
      </c>
      <c r="H577" s="102">
        <v>1505</v>
      </c>
      <c r="I577" s="102">
        <v>950</v>
      </c>
      <c r="J577" s="102">
        <v>135</v>
      </c>
      <c r="K577" s="102">
        <v>385</v>
      </c>
      <c r="L577" s="102">
        <v>15</v>
      </c>
      <c r="M577" s="102">
        <v>0</v>
      </c>
      <c r="N577" s="102">
        <v>15</v>
      </c>
      <c r="Q577" s="102">
        <v>1175</v>
      </c>
    </row>
    <row r="578" spans="1:17" x14ac:dyDescent="0.25">
      <c r="A578" s="101">
        <v>5350376.1500000004</v>
      </c>
      <c r="B578" s="102">
        <v>3696</v>
      </c>
      <c r="C578" s="102">
        <v>3943</v>
      </c>
      <c r="D578" s="102">
        <v>1574</v>
      </c>
      <c r="E578" s="102">
        <v>1518</v>
      </c>
      <c r="F578" s="103">
        <v>4016.5</v>
      </c>
      <c r="G578" s="104">
        <v>0.92</v>
      </c>
      <c r="H578" s="102">
        <v>1290</v>
      </c>
      <c r="I578" s="102">
        <v>805</v>
      </c>
      <c r="J578" s="102">
        <v>105</v>
      </c>
      <c r="K578" s="102">
        <v>340</v>
      </c>
      <c r="L578" s="102">
        <v>20</v>
      </c>
      <c r="M578" s="102">
        <v>0</v>
      </c>
      <c r="N578" s="102">
        <v>10</v>
      </c>
      <c r="Q578" s="102">
        <v>1358</v>
      </c>
    </row>
    <row r="579" spans="1:17" x14ac:dyDescent="0.25">
      <c r="A579" s="101">
        <v>5350376.16</v>
      </c>
      <c r="B579" s="102">
        <v>4226</v>
      </c>
      <c r="C579" s="102">
        <v>3737</v>
      </c>
      <c r="D579" s="102">
        <v>1672</v>
      </c>
      <c r="E579" s="102">
        <v>1621</v>
      </c>
      <c r="F579" s="103">
        <v>15565.4</v>
      </c>
      <c r="G579" s="104">
        <v>0.27</v>
      </c>
      <c r="H579" s="102">
        <v>1325</v>
      </c>
      <c r="I579" s="102">
        <v>620</v>
      </c>
      <c r="J579" s="102">
        <v>90</v>
      </c>
      <c r="K579" s="102">
        <v>510</v>
      </c>
      <c r="L579" s="102">
        <v>75</v>
      </c>
      <c r="M579" s="102">
        <v>10</v>
      </c>
      <c r="N579" s="102">
        <v>25</v>
      </c>
      <c r="Q579" s="102">
        <v>1564</v>
      </c>
    </row>
    <row r="580" spans="1:17" x14ac:dyDescent="0.25">
      <c r="A580" s="101">
        <v>5350377.01</v>
      </c>
      <c r="B580" s="102">
        <v>8996</v>
      </c>
      <c r="C580" s="102">
        <v>6650</v>
      </c>
      <c r="D580" s="102">
        <v>3752</v>
      </c>
      <c r="E580" s="102">
        <v>3574</v>
      </c>
      <c r="F580" s="103">
        <v>4366.1000000000004</v>
      </c>
      <c r="G580" s="104">
        <v>2.06</v>
      </c>
      <c r="H580" s="102">
        <v>4055</v>
      </c>
      <c r="I580" s="102">
        <v>2585</v>
      </c>
      <c r="J580" s="102">
        <v>270</v>
      </c>
      <c r="K580" s="102">
        <v>1050</v>
      </c>
      <c r="L580" s="102">
        <v>95</v>
      </c>
      <c r="M580" s="102">
        <v>25</v>
      </c>
      <c r="N580" s="102">
        <v>35</v>
      </c>
      <c r="Q580" s="102">
        <v>2188</v>
      </c>
    </row>
    <row r="581" spans="1:17" x14ac:dyDescent="0.25">
      <c r="A581" s="101">
        <v>5350377.0199999996</v>
      </c>
      <c r="B581" s="102">
        <v>4405</v>
      </c>
      <c r="C581" s="102">
        <v>4683</v>
      </c>
      <c r="D581" s="102">
        <v>1493</v>
      </c>
      <c r="E581" s="102">
        <v>1407</v>
      </c>
      <c r="F581" s="103">
        <v>2311.1999999999998</v>
      </c>
      <c r="G581" s="104">
        <v>1.91</v>
      </c>
      <c r="H581" s="102">
        <v>1775</v>
      </c>
      <c r="I581" s="102">
        <v>1175</v>
      </c>
      <c r="J581" s="102">
        <v>115</v>
      </c>
      <c r="K581" s="102">
        <v>415</v>
      </c>
      <c r="L581" s="102">
        <v>50</v>
      </c>
      <c r="M581" s="102">
        <v>10</v>
      </c>
      <c r="N581" s="102">
        <v>10</v>
      </c>
      <c r="Q581" s="102">
        <v>1651</v>
      </c>
    </row>
    <row r="582" spans="1:17" x14ac:dyDescent="0.25">
      <c r="A582" s="101">
        <v>5350377.03</v>
      </c>
      <c r="B582" s="102">
        <v>2815</v>
      </c>
      <c r="C582" s="102">
        <v>2866</v>
      </c>
      <c r="D582" s="102">
        <v>892</v>
      </c>
      <c r="E582" s="102">
        <v>868</v>
      </c>
      <c r="F582" s="103">
        <v>4329.3999999999996</v>
      </c>
      <c r="G582" s="104">
        <v>0.65</v>
      </c>
      <c r="H582" s="102">
        <v>1130</v>
      </c>
      <c r="I582" s="102">
        <v>725</v>
      </c>
      <c r="J582" s="102">
        <v>55</v>
      </c>
      <c r="K582" s="102">
        <v>300</v>
      </c>
      <c r="L582" s="102">
        <v>40</v>
      </c>
      <c r="M582" s="102">
        <v>10</v>
      </c>
      <c r="N582" s="102">
        <v>0</v>
      </c>
      <c r="Q582" s="102">
        <v>1530</v>
      </c>
    </row>
    <row r="583" spans="1:17" x14ac:dyDescent="0.25">
      <c r="A583" s="101">
        <v>5350377.04</v>
      </c>
      <c r="B583" s="102">
        <v>5939</v>
      </c>
      <c r="C583" s="102">
        <v>6114</v>
      </c>
      <c r="D583" s="102">
        <v>1746</v>
      </c>
      <c r="E583" s="102">
        <v>1682</v>
      </c>
      <c r="F583" s="103">
        <v>6722.1</v>
      </c>
      <c r="G583" s="104">
        <v>0.88</v>
      </c>
      <c r="H583" s="102">
        <v>2500</v>
      </c>
      <c r="I583" s="102">
        <v>1515</v>
      </c>
      <c r="J583" s="102">
        <v>225</v>
      </c>
      <c r="K583" s="102">
        <v>660</v>
      </c>
      <c r="L583" s="102">
        <v>70</v>
      </c>
      <c r="M583" s="102">
        <v>20</v>
      </c>
      <c r="N583" s="102">
        <v>0</v>
      </c>
      <c r="Q583" s="102">
        <v>1586</v>
      </c>
    </row>
    <row r="584" spans="1:17" x14ac:dyDescent="0.25">
      <c r="A584" s="101">
        <v>5350377.0599999996</v>
      </c>
      <c r="B584" s="102">
        <v>3809</v>
      </c>
      <c r="C584" s="102">
        <v>3856</v>
      </c>
      <c r="D584" s="102">
        <v>1001</v>
      </c>
      <c r="E584" s="102">
        <v>980</v>
      </c>
      <c r="F584" s="103">
        <v>7442.4</v>
      </c>
      <c r="G584" s="104">
        <v>0.51</v>
      </c>
      <c r="H584" s="102">
        <v>1425</v>
      </c>
      <c r="I584" s="102">
        <v>875</v>
      </c>
      <c r="J584" s="102">
        <v>210</v>
      </c>
      <c r="K584" s="102">
        <v>310</v>
      </c>
      <c r="L584" s="102">
        <v>10</v>
      </c>
      <c r="M584" s="102">
        <v>0</v>
      </c>
      <c r="N584" s="102">
        <v>20</v>
      </c>
      <c r="Q584" s="102">
        <v>1446</v>
      </c>
    </row>
    <row r="585" spans="1:17" x14ac:dyDescent="0.25">
      <c r="A585" s="101">
        <v>5350377.07</v>
      </c>
      <c r="B585" s="102">
        <v>4857</v>
      </c>
      <c r="C585" s="102">
        <v>5162</v>
      </c>
      <c r="D585" s="102">
        <v>1321</v>
      </c>
      <c r="E585" s="102">
        <v>1282</v>
      </c>
      <c r="F585" s="103">
        <v>6351.5</v>
      </c>
      <c r="G585" s="104">
        <v>0.76</v>
      </c>
      <c r="H585" s="102">
        <v>1940</v>
      </c>
      <c r="I585" s="102">
        <v>1160</v>
      </c>
      <c r="J585" s="102">
        <v>160</v>
      </c>
      <c r="K585" s="102">
        <v>535</v>
      </c>
      <c r="L585" s="102">
        <v>50</v>
      </c>
      <c r="M585" s="102">
        <v>20</v>
      </c>
      <c r="N585" s="102">
        <v>10</v>
      </c>
      <c r="Q585" s="102">
        <v>1179</v>
      </c>
    </row>
    <row r="586" spans="1:17" x14ac:dyDescent="0.25">
      <c r="A586" s="101">
        <v>5350378.0199999996</v>
      </c>
      <c r="B586" s="102">
        <v>3257</v>
      </c>
      <c r="C586" s="102">
        <v>3374</v>
      </c>
      <c r="D586" s="102">
        <v>979</v>
      </c>
      <c r="E586" s="102">
        <v>929</v>
      </c>
      <c r="F586" s="103">
        <v>3073.8</v>
      </c>
      <c r="G586" s="104">
        <v>1.06</v>
      </c>
      <c r="H586" s="102">
        <v>1350</v>
      </c>
      <c r="I586" s="102">
        <v>710</v>
      </c>
      <c r="J586" s="102">
        <v>70</v>
      </c>
      <c r="K586" s="102">
        <v>535</v>
      </c>
      <c r="L586" s="102">
        <v>30</v>
      </c>
      <c r="M586" s="102">
        <v>0</v>
      </c>
      <c r="N586" s="102">
        <v>10</v>
      </c>
      <c r="Q586" s="102">
        <v>699</v>
      </c>
    </row>
    <row r="587" spans="1:17" x14ac:dyDescent="0.25">
      <c r="A587" s="101">
        <v>5350378.03</v>
      </c>
      <c r="B587" s="102">
        <v>7363</v>
      </c>
      <c r="C587" s="102">
        <v>7593</v>
      </c>
      <c r="D587" s="102">
        <v>2503</v>
      </c>
      <c r="E587" s="102">
        <v>2434</v>
      </c>
      <c r="F587" s="103">
        <v>3336.5</v>
      </c>
      <c r="G587" s="104">
        <v>2.21</v>
      </c>
      <c r="H587" s="102">
        <v>3530</v>
      </c>
      <c r="I587" s="102">
        <v>2030</v>
      </c>
      <c r="J587" s="102">
        <v>240</v>
      </c>
      <c r="K587" s="102">
        <v>1110</v>
      </c>
      <c r="L587" s="102">
        <v>100</v>
      </c>
      <c r="M587" s="102">
        <v>10</v>
      </c>
      <c r="N587" s="102">
        <v>40</v>
      </c>
      <c r="Q587" s="102">
        <v>3031</v>
      </c>
    </row>
    <row r="588" spans="1:17" x14ac:dyDescent="0.25">
      <c r="A588" s="101">
        <v>5350378.04</v>
      </c>
      <c r="B588" s="102">
        <v>6148</v>
      </c>
      <c r="C588" s="102">
        <v>6109</v>
      </c>
      <c r="D588" s="102">
        <v>1826</v>
      </c>
      <c r="E588" s="102">
        <v>1753</v>
      </c>
      <c r="F588" s="103">
        <v>4806.5</v>
      </c>
      <c r="G588" s="104">
        <v>1.28</v>
      </c>
      <c r="H588" s="102">
        <v>2460</v>
      </c>
      <c r="I588" s="102">
        <v>1415</v>
      </c>
      <c r="J588" s="102">
        <v>190</v>
      </c>
      <c r="K588" s="102">
        <v>765</v>
      </c>
      <c r="L588" s="102">
        <v>80</v>
      </c>
      <c r="M588" s="102">
        <v>10</v>
      </c>
      <c r="N588" s="102">
        <v>0</v>
      </c>
      <c r="Q588" s="102">
        <v>1182</v>
      </c>
    </row>
    <row r="589" spans="1:17" x14ac:dyDescent="0.25">
      <c r="A589" s="101">
        <v>5350378.05</v>
      </c>
      <c r="B589" s="102">
        <v>3907</v>
      </c>
      <c r="C589" s="102">
        <v>4028</v>
      </c>
      <c r="D589" s="102">
        <v>1235</v>
      </c>
      <c r="E589" s="102">
        <v>1201</v>
      </c>
      <c r="F589" s="103">
        <v>5369.7</v>
      </c>
      <c r="G589" s="104">
        <v>0.73</v>
      </c>
      <c r="H589" s="102">
        <v>1745</v>
      </c>
      <c r="I589" s="102">
        <v>1030</v>
      </c>
      <c r="J589" s="102">
        <v>100</v>
      </c>
      <c r="K589" s="102">
        <v>585</v>
      </c>
      <c r="L589" s="102">
        <v>20</v>
      </c>
      <c r="M589" s="102">
        <v>0</v>
      </c>
      <c r="N589" s="102">
        <v>0</v>
      </c>
      <c r="Q589" s="102">
        <v>603</v>
      </c>
    </row>
    <row r="590" spans="1:17" x14ac:dyDescent="0.25">
      <c r="A590" s="101">
        <v>5350378.0599999996</v>
      </c>
      <c r="B590" s="102">
        <v>6063</v>
      </c>
      <c r="C590" s="102">
        <v>6252</v>
      </c>
      <c r="D590" s="102">
        <v>1754</v>
      </c>
      <c r="E590" s="102">
        <v>1671</v>
      </c>
      <c r="F590" s="103">
        <v>3386.2</v>
      </c>
      <c r="G590" s="104">
        <v>1.79</v>
      </c>
      <c r="H590" s="102">
        <v>2635</v>
      </c>
      <c r="I590" s="102">
        <v>1455</v>
      </c>
      <c r="J590" s="102">
        <v>160</v>
      </c>
      <c r="K590" s="102">
        <v>905</v>
      </c>
      <c r="L590" s="102">
        <v>75</v>
      </c>
      <c r="M590" s="102">
        <v>10</v>
      </c>
      <c r="N590" s="102">
        <v>25</v>
      </c>
      <c r="Q590" s="102">
        <v>2384</v>
      </c>
    </row>
    <row r="591" spans="1:17" x14ac:dyDescent="0.25">
      <c r="A591" s="101">
        <v>5350378.07</v>
      </c>
      <c r="B591" s="102">
        <v>7099</v>
      </c>
      <c r="C591" s="102">
        <v>7281</v>
      </c>
      <c r="D591" s="102">
        <v>2311</v>
      </c>
      <c r="E591" s="102">
        <v>2226</v>
      </c>
      <c r="F591" s="103">
        <v>2535.1999999999998</v>
      </c>
      <c r="G591" s="104">
        <v>2.8</v>
      </c>
      <c r="H591" s="102">
        <v>2980</v>
      </c>
      <c r="I591" s="102">
        <v>1665</v>
      </c>
      <c r="J591" s="102">
        <v>210</v>
      </c>
      <c r="K591" s="102">
        <v>985</v>
      </c>
      <c r="L591" s="102">
        <v>105</v>
      </c>
      <c r="M591" s="102">
        <v>0</v>
      </c>
      <c r="N591" s="102">
        <v>10</v>
      </c>
      <c r="Q591" s="102">
        <v>2078</v>
      </c>
    </row>
    <row r="592" spans="1:17" x14ac:dyDescent="0.25">
      <c r="A592" s="101">
        <v>5350378.08</v>
      </c>
      <c r="B592" s="102">
        <v>6263</v>
      </c>
      <c r="C592" s="102">
        <v>6571</v>
      </c>
      <c r="D592" s="102">
        <v>1997</v>
      </c>
      <c r="E592" s="102">
        <v>1953</v>
      </c>
      <c r="F592" s="103">
        <v>7071.2</v>
      </c>
      <c r="G592" s="104">
        <v>0.89</v>
      </c>
      <c r="H592" s="102">
        <v>2780</v>
      </c>
      <c r="I592" s="102">
        <v>1690</v>
      </c>
      <c r="J592" s="102">
        <v>220</v>
      </c>
      <c r="K592" s="102">
        <v>785</v>
      </c>
      <c r="L592" s="102">
        <v>60</v>
      </c>
      <c r="M592" s="102">
        <v>10</v>
      </c>
      <c r="N592" s="102">
        <v>20</v>
      </c>
      <c r="Q592" s="102">
        <v>982</v>
      </c>
    </row>
    <row r="593" spans="1:17" x14ac:dyDescent="0.25">
      <c r="A593" s="101"/>
      <c r="B593" s="102"/>
      <c r="C593" s="102"/>
      <c r="D593" s="102"/>
      <c r="E593" s="102"/>
      <c r="F593" s="103"/>
      <c r="G593" s="104"/>
      <c r="H593" s="102"/>
      <c r="I593" s="102"/>
      <c r="J593" s="102"/>
      <c r="K593" s="102"/>
      <c r="L593" s="102"/>
      <c r="M593" s="102"/>
      <c r="N593" s="102"/>
      <c r="Q593" s="102">
        <v>1265</v>
      </c>
    </row>
    <row r="594" spans="1:17" x14ac:dyDescent="0.25">
      <c r="A594" s="101">
        <v>5350378.1100000003</v>
      </c>
      <c r="B594" s="102">
        <v>5693</v>
      </c>
      <c r="C594" s="102">
        <v>5874</v>
      </c>
      <c r="D594" s="102">
        <v>1748</v>
      </c>
      <c r="E594" s="102">
        <v>1713</v>
      </c>
      <c r="F594" s="103">
        <v>5910.5</v>
      </c>
      <c r="G594" s="104">
        <v>0.96</v>
      </c>
      <c r="H594" s="102">
        <v>2610</v>
      </c>
      <c r="I594" s="102">
        <v>1420</v>
      </c>
      <c r="J594" s="102">
        <v>195</v>
      </c>
      <c r="K594" s="102">
        <v>910</v>
      </c>
      <c r="L594" s="102">
        <v>50</v>
      </c>
      <c r="M594" s="102">
        <v>0</v>
      </c>
      <c r="N594" s="102">
        <v>30</v>
      </c>
      <c r="Q594" s="102">
        <v>1484</v>
      </c>
    </row>
    <row r="595" spans="1:17" x14ac:dyDescent="0.25">
      <c r="A595" s="101">
        <v>5350378.12</v>
      </c>
      <c r="B595" s="102">
        <v>5181</v>
      </c>
      <c r="C595" s="102">
        <v>5293</v>
      </c>
      <c r="D595" s="102">
        <v>1904</v>
      </c>
      <c r="E595" s="102">
        <v>1828</v>
      </c>
      <c r="F595" s="103">
        <v>6609.3</v>
      </c>
      <c r="G595" s="104">
        <v>0.78</v>
      </c>
      <c r="H595" s="102">
        <v>2045</v>
      </c>
      <c r="I595" s="102">
        <v>1045</v>
      </c>
      <c r="J595" s="102">
        <v>215</v>
      </c>
      <c r="K595" s="102">
        <v>730</v>
      </c>
      <c r="L595" s="102">
        <v>45</v>
      </c>
      <c r="M595" s="102">
        <v>10</v>
      </c>
      <c r="N595" s="102">
        <v>10</v>
      </c>
      <c r="Q595" s="102">
        <v>1409</v>
      </c>
    </row>
    <row r="596" spans="1:17" x14ac:dyDescent="0.25">
      <c r="A596" s="101">
        <v>5350378.1399999997</v>
      </c>
      <c r="B596" s="102">
        <v>3892</v>
      </c>
      <c r="C596" s="102">
        <v>4074</v>
      </c>
      <c r="D596" s="102">
        <v>1184</v>
      </c>
      <c r="E596" s="102">
        <v>1168</v>
      </c>
      <c r="F596" s="103">
        <v>4189</v>
      </c>
      <c r="G596" s="104">
        <v>0.93</v>
      </c>
      <c r="H596" s="102">
        <v>1545</v>
      </c>
      <c r="I596" s="102">
        <v>910</v>
      </c>
      <c r="J596" s="102">
        <v>110</v>
      </c>
      <c r="K596" s="102">
        <v>485</v>
      </c>
      <c r="L596" s="102">
        <v>15</v>
      </c>
      <c r="M596" s="102">
        <v>10</v>
      </c>
      <c r="N596" s="102">
        <v>15</v>
      </c>
      <c r="Q596" s="102">
        <v>1057</v>
      </c>
    </row>
    <row r="597" spans="1:17" x14ac:dyDescent="0.25">
      <c r="A597" s="101">
        <v>5350378.16</v>
      </c>
      <c r="B597" s="102">
        <v>6103</v>
      </c>
      <c r="C597" s="102">
        <v>6438</v>
      </c>
      <c r="D597" s="102">
        <v>2005</v>
      </c>
      <c r="E597" s="102">
        <v>1923</v>
      </c>
      <c r="F597" s="103">
        <v>9615.6</v>
      </c>
      <c r="G597" s="104">
        <v>0.63</v>
      </c>
      <c r="H597" s="102">
        <v>2740</v>
      </c>
      <c r="I597" s="102">
        <v>1615</v>
      </c>
      <c r="J597" s="102">
        <v>190</v>
      </c>
      <c r="K597" s="102">
        <v>865</v>
      </c>
      <c r="L597" s="102">
        <v>55</v>
      </c>
      <c r="M597" s="102">
        <v>10</v>
      </c>
      <c r="N597" s="102">
        <v>0</v>
      </c>
      <c r="Q597" s="102">
        <v>2737</v>
      </c>
    </row>
    <row r="598" spans="1:17" x14ac:dyDescent="0.25">
      <c r="A598" s="101">
        <v>5350378.17</v>
      </c>
      <c r="B598" s="102">
        <v>3336</v>
      </c>
      <c r="C598" s="102">
        <v>3499</v>
      </c>
      <c r="D598" s="102">
        <v>961</v>
      </c>
      <c r="E598" s="102">
        <v>903</v>
      </c>
      <c r="F598" s="103">
        <v>7036.5</v>
      </c>
      <c r="G598" s="104">
        <v>0.47</v>
      </c>
      <c r="H598" s="102">
        <v>1460</v>
      </c>
      <c r="I598" s="102">
        <v>775</v>
      </c>
      <c r="J598" s="102">
        <v>110</v>
      </c>
      <c r="K598" s="102">
        <v>555</v>
      </c>
      <c r="L598" s="102">
        <v>0</v>
      </c>
      <c r="M598" s="102">
        <v>10</v>
      </c>
      <c r="N598" s="102">
        <v>10</v>
      </c>
      <c r="Q598" s="102">
        <v>1452</v>
      </c>
    </row>
    <row r="599" spans="1:17" x14ac:dyDescent="0.25">
      <c r="A599" s="101">
        <v>5350378.18</v>
      </c>
      <c r="B599" s="102">
        <v>2765</v>
      </c>
      <c r="C599" s="102">
        <v>2881</v>
      </c>
      <c r="D599" s="102">
        <v>1114</v>
      </c>
      <c r="E599" s="102">
        <v>1100</v>
      </c>
      <c r="F599" s="103">
        <v>30384.6</v>
      </c>
      <c r="G599" s="104">
        <v>0.09</v>
      </c>
      <c r="H599" s="102">
        <v>920</v>
      </c>
      <c r="I599" s="102">
        <v>595</v>
      </c>
      <c r="J599" s="102">
        <v>110</v>
      </c>
      <c r="K599" s="102">
        <v>200</v>
      </c>
      <c r="L599" s="102">
        <v>15</v>
      </c>
      <c r="M599" s="102">
        <v>0</v>
      </c>
      <c r="N599" s="102">
        <v>0</v>
      </c>
      <c r="Q599" s="102">
        <v>1788</v>
      </c>
    </row>
    <row r="600" spans="1:17" x14ac:dyDescent="0.25">
      <c r="A600" s="101">
        <v>5350378.1900000004</v>
      </c>
      <c r="B600" s="102">
        <v>5162</v>
      </c>
      <c r="C600" s="102">
        <v>5223</v>
      </c>
      <c r="D600" s="102">
        <v>1438</v>
      </c>
      <c r="E600" s="102">
        <v>1411</v>
      </c>
      <c r="F600" s="103">
        <v>1146.0999999999999</v>
      </c>
      <c r="G600" s="104">
        <v>4.5</v>
      </c>
      <c r="H600" s="102">
        <v>2285</v>
      </c>
      <c r="I600" s="102">
        <v>1500</v>
      </c>
      <c r="J600" s="102">
        <v>205</v>
      </c>
      <c r="K600" s="102">
        <v>525</v>
      </c>
      <c r="L600" s="102">
        <v>30</v>
      </c>
      <c r="M600" s="102">
        <v>10</v>
      </c>
      <c r="N600" s="102">
        <v>10</v>
      </c>
      <c r="Q600" s="102">
        <v>1770</v>
      </c>
    </row>
    <row r="601" spans="1:17" x14ac:dyDescent="0.25">
      <c r="A601" s="101">
        <v>5350378.2</v>
      </c>
      <c r="B601" s="102">
        <v>2093</v>
      </c>
      <c r="C601" s="102">
        <v>2263</v>
      </c>
      <c r="D601" s="102">
        <v>775</v>
      </c>
      <c r="E601" s="102">
        <v>769</v>
      </c>
      <c r="F601" s="103">
        <v>19114.2</v>
      </c>
      <c r="G601" s="104">
        <v>0.11</v>
      </c>
      <c r="H601" s="102">
        <v>885</v>
      </c>
      <c r="I601" s="102">
        <v>555</v>
      </c>
      <c r="J601" s="102">
        <v>120</v>
      </c>
      <c r="K601" s="102">
        <v>190</v>
      </c>
      <c r="L601" s="102">
        <v>15</v>
      </c>
      <c r="M601" s="102">
        <v>0</v>
      </c>
      <c r="N601" s="102">
        <v>0</v>
      </c>
      <c r="Q601" s="102">
        <v>2257</v>
      </c>
    </row>
    <row r="602" spans="1:17" x14ac:dyDescent="0.25">
      <c r="A602" s="101">
        <v>5350378.21</v>
      </c>
      <c r="B602" s="102">
        <v>3948</v>
      </c>
      <c r="C602" s="102">
        <v>3627</v>
      </c>
      <c r="D602" s="102">
        <v>1056</v>
      </c>
      <c r="E602" s="102">
        <v>1043</v>
      </c>
      <c r="F602" s="103">
        <v>5623.9</v>
      </c>
      <c r="G602" s="104">
        <v>0.7</v>
      </c>
      <c r="H602" s="102">
        <v>1600</v>
      </c>
      <c r="I602" s="102">
        <v>990</v>
      </c>
      <c r="J602" s="102">
        <v>170</v>
      </c>
      <c r="K602" s="102">
        <v>405</v>
      </c>
      <c r="L602" s="102">
        <v>20</v>
      </c>
      <c r="M602" s="102">
        <v>0</v>
      </c>
      <c r="N602" s="102">
        <v>0</v>
      </c>
      <c r="Q602" s="102">
        <v>1132</v>
      </c>
    </row>
    <row r="603" spans="1:17" x14ac:dyDescent="0.25">
      <c r="A603" s="101">
        <v>5350378.22</v>
      </c>
      <c r="B603" s="102">
        <v>3454</v>
      </c>
      <c r="C603" s="102">
        <v>3640</v>
      </c>
      <c r="D603" s="102">
        <v>891</v>
      </c>
      <c r="E603" s="102">
        <v>877</v>
      </c>
      <c r="F603" s="103">
        <v>6492.5</v>
      </c>
      <c r="G603" s="104">
        <v>0.53</v>
      </c>
      <c r="H603" s="102">
        <v>1395</v>
      </c>
      <c r="I603" s="102">
        <v>845</v>
      </c>
      <c r="J603" s="102">
        <v>160</v>
      </c>
      <c r="K603" s="102">
        <v>335</v>
      </c>
      <c r="L603" s="102">
        <v>40</v>
      </c>
      <c r="M603" s="102">
        <v>10</v>
      </c>
      <c r="N603" s="102">
        <v>10</v>
      </c>
      <c r="Q603" s="102">
        <v>957</v>
      </c>
    </row>
    <row r="604" spans="1:17" x14ac:dyDescent="0.25">
      <c r="A604" s="101">
        <v>5350378.2300000004</v>
      </c>
      <c r="B604" s="102">
        <v>4095</v>
      </c>
      <c r="C604" s="102">
        <v>4248</v>
      </c>
      <c r="D604" s="102">
        <v>1334</v>
      </c>
      <c r="E604" s="102">
        <v>1302</v>
      </c>
      <c r="F604" s="103">
        <v>2676.3</v>
      </c>
      <c r="G604" s="104">
        <v>1.53</v>
      </c>
      <c r="H604" s="102">
        <v>1570</v>
      </c>
      <c r="I604" s="102">
        <v>965</v>
      </c>
      <c r="J604" s="102">
        <v>110</v>
      </c>
      <c r="K604" s="102">
        <v>450</v>
      </c>
      <c r="L604" s="102">
        <v>30</v>
      </c>
      <c r="M604" s="102">
        <v>10</v>
      </c>
      <c r="N604" s="102">
        <v>10</v>
      </c>
      <c r="Q604" s="102">
        <v>2978</v>
      </c>
    </row>
    <row r="605" spans="1:17" x14ac:dyDescent="0.25">
      <c r="A605" s="101">
        <v>5350378.24</v>
      </c>
      <c r="B605" s="102">
        <v>6109</v>
      </c>
      <c r="C605" s="102">
        <v>6406</v>
      </c>
      <c r="D605" s="102">
        <v>2218</v>
      </c>
      <c r="E605" s="102">
        <v>2147</v>
      </c>
      <c r="F605" s="103">
        <v>2415.6999999999998</v>
      </c>
      <c r="G605" s="104">
        <v>2.5299999999999998</v>
      </c>
      <c r="H605" s="102">
        <v>2295</v>
      </c>
      <c r="I605" s="102">
        <v>1350</v>
      </c>
      <c r="J605" s="102">
        <v>210</v>
      </c>
      <c r="K605" s="102">
        <v>670</v>
      </c>
      <c r="L605" s="102">
        <v>50</v>
      </c>
      <c r="M605" s="102">
        <v>10</v>
      </c>
      <c r="N605" s="102">
        <v>0</v>
      </c>
      <c r="Q605" s="102">
        <v>1954</v>
      </c>
    </row>
    <row r="606" spans="1:17" x14ac:dyDescent="0.25">
      <c r="A606" s="101">
        <v>5350378.25</v>
      </c>
      <c r="B606" s="102">
        <v>7931</v>
      </c>
      <c r="C606" s="102">
        <v>7558</v>
      </c>
      <c r="D606" s="102">
        <v>1885</v>
      </c>
      <c r="E606" s="102">
        <v>1858</v>
      </c>
      <c r="F606" s="103">
        <v>1664.2</v>
      </c>
      <c r="G606" s="104">
        <v>4.7699999999999996</v>
      </c>
      <c r="H606" s="102">
        <v>3745</v>
      </c>
      <c r="I606" s="102">
        <v>2340</v>
      </c>
      <c r="J606" s="102">
        <v>290</v>
      </c>
      <c r="K606" s="102">
        <v>1070</v>
      </c>
      <c r="L606" s="102">
        <v>20</v>
      </c>
      <c r="M606" s="102">
        <v>10</v>
      </c>
      <c r="N606" s="102">
        <v>10</v>
      </c>
      <c r="Q606" s="102">
        <v>1115</v>
      </c>
    </row>
    <row r="607" spans="1:17" x14ac:dyDescent="0.25">
      <c r="A607" s="101">
        <v>5350378.26</v>
      </c>
      <c r="B607" s="102">
        <v>4761</v>
      </c>
      <c r="C607" s="102">
        <v>4675</v>
      </c>
      <c r="D607" s="102">
        <v>1165</v>
      </c>
      <c r="E607" s="102">
        <v>1144</v>
      </c>
      <c r="F607" s="103">
        <v>2927.5</v>
      </c>
      <c r="G607" s="104">
        <v>1.63</v>
      </c>
      <c r="H607" s="102">
        <v>2320</v>
      </c>
      <c r="I607" s="102">
        <v>1670</v>
      </c>
      <c r="J607" s="102">
        <v>180</v>
      </c>
      <c r="K607" s="102">
        <v>450</v>
      </c>
      <c r="L607" s="102">
        <v>10</v>
      </c>
      <c r="M607" s="102">
        <v>10</v>
      </c>
      <c r="N607" s="102">
        <v>10</v>
      </c>
      <c r="Q607" s="102">
        <v>743</v>
      </c>
    </row>
    <row r="608" spans="1:17" x14ac:dyDescent="0.25">
      <c r="A608" s="101">
        <v>5350378.2699999996</v>
      </c>
      <c r="B608" s="102">
        <v>5806</v>
      </c>
      <c r="C608" s="102">
        <v>5627</v>
      </c>
      <c r="D608" s="102">
        <v>1556</v>
      </c>
      <c r="E608" s="102">
        <v>1530</v>
      </c>
      <c r="F608" s="103">
        <v>290.3</v>
      </c>
      <c r="G608" s="104">
        <v>20</v>
      </c>
      <c r="H608" s="102">
        <v>2760</v>
      </c>
      <c r="I608" s="102">
        <v>1700</v>
      </c>
      <c r="J608" s="102">
        <v>175</v>
      </c>
      <c r="K608" s="102">
        <v>850</v>
      </c>
      <c r="L608" s="102">
        <v>20</v>
      </c>
      <c r="M608" s="102">
        <v>0</v>
      </c>
      <c r="N608" s="102">
        <v>20</v>
      </c>
      <c r="Q608" s="102">
        <v>2473</v>
      </c>
    </row>
    <row r="609" spans="1:17" x14ac:dyDescent="0.25">
      <c r="A609" s="101">
        <v>5350378.28</v>
      </c>
      <c r="B609" s="102">
        <v>7175</v>
      </c>
      <c r="C609" s="102">
        <v>7451</v>
      </c>
      <c r="D609" s="102">
        <v>2041</v>
      </c>
      <c r="E609" s="102">
        <v>1925</v>
      </c>
      <c r="F609" s="103">
        <v>3236.4</v>
      </c>
      <c r="G609" s="104">
        <v>2.2200000000000002</v>
      </c>
      <c r="H609" s="102">
        <v>3210</v>
      </c>
      <c r="I609" s="102">
        <v>1940</v>
      </c>
      <c r="J609" s="102">
        <v>245</v>
      </c>
      <c r="K609" s="102">
        <v>965</v>
      </c>
      <c r="L609" s="102">
        <v>30</v>
      </c>
      <c r="M609" s="102">
        <v>0</v>
      </c>
      <c r="N609" s="102">
        <v>25</v>
      </c>
      <c r="Q609" s="102">
        <v>542</v>
      </c>
    </row>
    <row r="610" spans="1:17" x14ac:dyDescent="0.25">
      <c r="A610" s="101"/>
      <c r="B610" s="102"/>
      <c r="C610" s="102"/>
      <c r="D610" s="102"/>
      <c r="E610" s="102"/>
      <c r="F610" s="103"/>
      <c r="G610" s="104"/>
      <c r="H610" s="102"/>
      <c r="I610" s="102"/>
      <c r="J610" s="102"/>
      <c r="K610" s="102"/>
      <c r="L610" s="102"/>
      <c r="M610" s="102"/>
      <c r="N610" s="102"/>
      <c r="Q610" s="102">
        <v>852</v>
      </c>
    </row>
    <row r="611" spans="1:17" x14ac:dyDescent="0.25">
      <c r="A611" s="101">
        <v>5350400.0199999996</v>
      </c>
      <c r="B611" s="102">
        <v>5911</v>
      </c>
      <c r="C611" s="102">
        <v>6261</v>
      </c>
      <c r="D611" s="102">
        <v>1914</v>
      </c>
      <c r="E611" s="102">
        <v>1877</v>
      </c>
      <c r="F611" s="103">
        <v>3531.7</v>
      </c>
      <c r="G611" s="104">
        <v>1.67</v>
      </c>
      <c r="H611" s="102">
        <v>2825</v>
      </c>
      <c r="I611" s="102">
        <v>2135</v>
      </c>
      <c r="J611" s="102">
        <v>180</v>
      </c>
      <c r="K611" s="102">
        <v>425</v>
      </c>
      <c r="L611" s="102">
        <v>45</v>
      </c>
      <c r="M611" s="102">
        <v>10</v>
      </c>
      <c r="N611" s="102">
        <v>25</v>
      </c>
      <c r="Q611" s="102">
        <v>2189</v>
      </c>
    </row>
    <row r="612" spans="1:17" x14ac:dyDescent="0.25">
      <c r="A612" s="101">
        <v>5350400.03</v>
      </c>
      <c r="B612" s="102">
        <v>2961</v>
      </c>
      <c r="C612" s="102">
        <v>3032</v>
      </c>
      <c r="D612" s="102">
        <v>966</v>
      </c>
      <c r="E612" s="102">
        <v>945</v>
      </c>
      <c r="F612" s="103">
        <v>3717.5</v>
      </c>
      <c r="G612" s="104">
        <v>0.8</v>
      </c>
      <c r="H612" s="102">
        <v>1410</v>
      </c>
      <c r="I612" s="102">
        <v>1075</v>
      </c>
      <c r="J612" s="102">
        <v>75</v>
      </c>
      <c r="K612" s="102">
        <v>220</v>
      </c>
      <c r="L612" s="102">
        <v>30</v>
      </c>
      <c r="M612" s="102">
        <v>0</v>
      </c>
      <c r="N612" s="102">
        <v>10</v>
      </c>
      <c r="Q612" s="102">
        <v>1214</v>
      </c>
    </row>
    <row r="613" spans="1:17" x14ac:dyDescent="0.25">
      <c r="A613" s="101">
        <v>5350400.04</v>
      </c>
      <c r="B613" s="102">
        <v>1961</v>
      </c>
      <c r="C613" s="102">
        <v>2026</v>
      </c>
      <c r="D613" s="102">
        <v>757</v>
      </c>
      <c r="E613" s="102">
        <v>724</v>
      </c>
      <c r="F613" s="103">
        <v>596.79999999999995</v>
      </c>
      <c r="G613" s="104">
        <v>3.29</v>
      </c>
      <c r="H613" s="102">
        <v>845</v>
      </c>
      <c r="I613" s="102">
        <v>620</v>
      </c>
      <c r="J613" s="102">
        <v>45</v>
      </c>
      <c r="K613" s="102">
        <v>130</v>
      </c>
      <c r="L613" s="102">
        <v>35</v>
      </c>
      <c r="M613" s="102">
        <v>0</v>
      </c>
      <c r="N613" s="102">
        <v>15</v>
      </c>
      <c r="Q613" s="102">
        <v>1812</v>
      </c>
    </row>
    <row r="614" spans="1:17" x14ac:dyDescent="0.25">
      <c r="A614" s="101">
        <v>5350400.0599999996</v>
      </c>
      <c r="B614" s="102">
        <v>3062</v>
      </c>
      <c r="C614" s="102">
        <v>3075</v>
      </c>
      <c r="D614" s="102">
        <v>1046</v>
      </c>
      <c r="E614" s="102">
        <v>1034</v>
      </c>
      <c r="F614" s="103">
        <v>3243</v>
      </c>
      <c r="G614" s="104">
        <v>0.94</v>
      </c>
      <c r="H614" s="102">
        <v>1415</v>
      </c>
      <c r="I614" s="102">
        <v>1035</v>
      </c>
      <c r="J614" s="102">
        <v>115</v>
      </c>
      <c r="K614" s="102">
        <v>190</v>
      </c>
      <c r="L614" s="102">
        <v>55</v>
      </c>
      <c r="M614" s="102">
        <v>10</v>
      </c>
      <c r="N614" s="102">
        <v>15</v>
      </c>
      <c r="Q614" s="102">
        <v>705</v>
      </c>
    </row>
    <row r="615" spans="1:17" x14ac:dyDescent="0.25">
      <c r="A615" s="101">
        <v>5350400.07</v>
      </c>
      <c r="B615" s="102">
        <v>3316</v>
      </c>
      <c r="C615" s="102">
        <v>3397</v>
      </c>
      <c r="D615" s="102">
        <v>1201</v>
      </c>
      <c r="E615" s="102">
        <v>1175</v>
      </c>
      <c r="F615" s="103">
        <v>2108.9</v>
      </c>
      <c r="G615" s="104">
        <v>1.57</v>
      </c>
      <c r="H615" s="102">
        <v>1470</v>
      </c>
      <c r="I615" s="102">
        <v>1115</v>
      </c>
      <c r="J615" s="102">
        <v>85</v>
      </c>
      <c r="K615" s="102">
        <v>185</v>
      </c>
      <c r="L615" s="102">
        <v>65</v>
      </c>
      <c r="M615" s="102">
        <v>0</v>
      </c>
      <c r="N615" s="102">
        <v>10</v>
      </c>
      <c r="Q615" s="102">
        <v>2393</v>
      </c>
    </row>
    <row r="616" spans="1:17" x14ac:dyDescent="0.25">
      <c r="A616" s="101">
        <v>5350400.08</v>
      </c>
      <c r="B616" s="102">
        <v>2844</v>
      </c>
      <c r="C616" s="102">
        <v>2771</v>
      </c>
      <c r="D616" s="102">
        <v>1413</v>
      </c>
      <c r="E616" s="102">
        <v>1358</v>
      </c>
      <c r="F616" s="103">
        <v>1628.7</v>
      </c>
      <c r="G616" s="104">
        <v>1.75</v>
      </c>
      <c r="H616" s="102">
        <v>1140</v>
      </c>
      <c r="I616" s="102">
        <v>850</v>
      </c>
      <c r="J616" s="102">
        <v>60</v>
      </c>
      <c r="K616" s="102">
        <v>140</v>
      </c>
      <c r="L616" s="102">
        <v>65</v>
      </c>
      <c r="M616" s="102">
        <v>20</v>
      </c>
      <c r="N616" s="102">
        <v>10</v>
      </c>
      <c r="Q616" s="102">
        <v>751</v>
      </c>
    </row>
    <row r="617" spans="1:17" x14ac:dyDescent="0.25">
      <c r="A617" s="101"/>
      <c r="B617" s="102"/>
      <c r="C617" s="102"/>
      <c r="D617" s="102"/>
      <c r="E617" s="102"/>
      <c r="F617" s="103"/>
      <c r="G617" s="104"/>
      <c r="H617" s="102"/>
      <c r="I617" s="102"/>
      <c r="J617" s="102"/>
      <c r="K617" s="102"/>
      <c r="L617" s="102"/>
      <c r="M617" s="102"/>
      <c r="N617" s="102"/>
      <c r="Q617" s="102">
        <v>2273</v>
      </c>
    </row>
    <row r="618" spans="1:17" x14ac:dyDescent="0.25">
      <c r="A618" s="101">
        <v>5350400.1100000003</v>
      </c>
      <c r="B618" s="102">
        <v>6259</v>
      </c>
      <c r="C618" s="102">
        <v>6472</v>
      </c>
      <c r="D618" s="102">
        <v>1651</v>
      </c>
      <c r="E618" s="102">
        <v>1564</v>
      </c>
      <c r="F618" s="103">
        <v>3743.6</v>
      </c>
      <c r="G618" s="104">
        <v>1.67</v>
      </c>
      <c r="H618" s="102">
        <v>2880</v>
      </c>
      <c r="I618" s="102">
        <v>2025</v>
      </c>
      <c r="J618" s="102">
        <v>305</v>
      </c>
      <c r="K618" s="102">
        <v>495</v>
      </c>
      <c r="L618" s="102">
        <v>50</v>
      </c>
      <c r="M618" s="102">
        <v>0</v>
      </c>
      <c r="N618" s="102">
        <v>10</v>
      </c>
      <c r="Q618" s="102">
        <v>1461</v>
      </c>
    </row>
    <row r="619" spans="1:17" x14ac:dyDescent="0.25">
      <c r="A619" s="101">
        <v>5350400.12</v>
      </c>
      <c r="B619" s="102">
        <v>6829</v>
      </c>
      <c r="C619" s="102">
        <v>7219</v>
      </c>
      <c r="D619" s="102">
        <v>2223</v>
      </c>
      <c r="E619" s="102">
        <v>2188</v>
      </c>
      <c r="F619" s="103">
        <v>3956.3</v>
      </c>
      <c r="G619" s="104">
        <v>1.73</v>
      </c>
      <c r="H619" s="102">
        <v>3150</v>
      </c>
      <c r="I619" s="102">
        <v>2385</v>
      </c>
      <c r="J619" s="102">
        <v>190</v>
      </c>
      <c r="K619" s="102">
        <v>455</v>
      </c>
      <c r="L619" s="102">
        <v>85</v>
      </c>
      <c r="M619" s="102">
        <v>10</v>
      </c>
      <c r="N619" s="102">
        <v>25</v>
      </c>
      <c r="Q619" s="102">
        <v>1399</v>
      </c>
    </row>
    <row r="620" spans="1:17" x14ac:dyDescent="0.25">
      <c r="A620" s="101">
        <v>5350400.13</v>
      </c>
      <c r="B620" s="102">
        <v>6678</v>
      </c>
      <c r="C620" s="102">
        <v>6233</v>
      </c>
      <c r="D620" s="102">
        <v>1704</v>
      </c>
      <c r="E620" s="102">
        <v>1651</v>
      </c>
      <c r="F620" s="103">
        <v>5231.1000000000004</v>
      </c>
      <c r="G620" s="104">
        <v>1.28</v>
      </c>
      <c r="H620" s="102">
        <v>2910</v>
      </c>
      <c r="I620" s="102">
        <v>2140</v>
      </c>
      <c r="J620" s="102">
        <v>235</v>
      </c>
      <c r="K620" s="102">
        <v>460</v>
      </c>
      <c r="L620" s="102">
        <v>65</v>
      </c>
      <c r="M620" s="102">
        <v>0</v>
      </c>
      <c r="N620" s="102">
        <v>10</v>
      </c>
      <c r="Q620" s="102">
        <v>2904</v>
      </c>
    </row>
    <row r="621" spans="1:17" x14ac:dyDescent="0.25">
      <c r="A621" s="101">
        <v>5350400.1399999997</v>
      </c>
      <c r="B621" s="102">
        <v>6116</v>
      </c>
      <c r="C621" s="102">
        <v>6328</v>
      </c>
      <c r="D621" s="102">
        <v>1604</v>
      </c>
      <c r="E621" s="102">
        <v>1530</v>
      </c>
      <c r="F621" s="103">
        <v>5799.9</v>
      </c>
      <c r="G621" s="104">
        <v>1.05</v>
      </c>
      <c r="H621" s="102">
        <v>2680</v>
      </c>
      <c r="I621" s="102">
        <v>1820</v>
      </c>
      <c r="J621" s="102">
        <v>305</v>
      </c>
      <c r="K621" s="102">
        <v>490</v>
      </c>
      <c r="L621" s="102">
        <v>45</v>
      </c>
      <c r="M621" s="102">
        <v>0</v>
      </c>
      <c r="N621" s="102">
        <v>15</v>
      </c>
      <c r="Q621" s="102">
        <v>1577</v>
      </c>
    </row>
    <row r="622" spans="1:17" x14ac:dyDescent="0.25">
      <c r="A622" s="101">
        <v>5350400.1500000004</v>
      </c>
      <c r="B622" s="102">
        <v>4629</v>
      </c>
      <c r="C622" s="102">
        <v>4739</v>
      </c>
      <c r="D622" s="102">
        <v>1605</v>
      </c>
      <c r="E622" s="102">
        <v>1586</v>
      </c>
      <c r="F622" s="103">
        <v>2158.1999999999998</v>
      </c>
      <c r="G622" s="104">
        <v>2.14</v>
      </c>
      <c r="H622" s="102">
        <v>2060</v>
      </c>
      <c r="I622" s="102">
        <v>1620</v>
      </c>
      <c r="J622" s="102">
        <v>155</v>
      </c>
      <c r="K622" s="102">
        <v>170</v>
      </c>
      <c r="L622" s="102">
        <v>60</v>
      </c>
      <c r="M622" s="102">
        <v>25</v>
      </c>
      <c r="N622" s="102">
        <v>30</v>
      </c>
      <c r="Q622" s="102">
        <v>2153</v>
      </c>
    </row>
    <row r="623" spans="1:17" x14ac:dyDescent="0.25">
      <c r="A623" s="101">
        <v>5350400.16</v>
      </c>
      <c r="B623" s="102">
        <v>5388</v>
      </c>
      <c r="C623" s="102">
        <v>5586</v>
      </c>
      <c r="D623" s="102">
        <v>1465</v>
      </c>
      <c r="E623" s="102">
        <v>1446</v>
      </c>
      <c r="F623" s="103">
        <v>2428.6999999999998</v>
      </c>
      <c r="G623" s="104">
        <v>2.2200000000000002</v>
      </c>
      <c r="H623" s="102">
        <v>2430</v>
      </c>
      <c r="I623" s="102">
        <v>1910</v>
      </c>
      <c r="J623" s="102">
        <v>150</v>
      </c>
      <c r="K623" s="102">
        <v>315</v>
      </c>
      <c r="L623" s="102">
        <v>25</v>
      </c>
      <c r="M623" s="102">
        <v>0</v>
      </c>
      <c r="N623" s="102">
        <v>25</v>
      </c>
      <c r="Q623" s="102">
        <v>1259</v>
      </c>
    </row>
    <row r="624" spans="1:17" x14ac:dyDescent="0.25">
      <c r="A624" s="101">
        <v>5350400.17</v>
      </c>
      <c r="B624" s="102">
        <v>4679</v>
      </c>
      <c r="C624" s="102">
        <v>4825</v>
      </c>
      <c r="D624" s="102">
        <v>1276</v>
      </c>
      <c r="E624" s="102">
        <v>1179</v>
      </c>
      <c r="F624" s="103">
        <v>7827</v>
      </c>
      <c r="G624" s="104">
        <v>0.6</v>
      </c>
      <c r="H624" s="102">
        <v>2150</v>
      </c>
      <c r="I624" s="102">
        <v>1415</v>
      </c>
      <c r="J624" s="102">
        <v>220</v>
      </c>
      <c r="K624" s="102">
        <v>450</v>
      </c>
      <c r="L624" s="102">
        <v>35</v>
      </c>
      <c r="M624" s="102">
        <v>10</v>
      </c>
      <c r="N624" s="102">
        <v>20</v>
      </c>
      <c r="Q624" s="102">
        <v>1271</v>
      </c>
    </row>
    <row r="625" spans="1:17" x14ac:dyDescent="0.25">
      <c r="A625" s="101">
        <v>5350400.18</v>
      </c>
      <c r="B625" s="102">
        <v>2507</v>
      </c>
      <c r="C625" s="102">
        <v>2604</v>
      </c>
      <c r="D625" s="102">
        <v>776</v>
      </c>
      <c r="E625" s="102">
        <v>699</v>
      </c>
      <c r="F625" s="103">
        <v>8472.5</v>
      </c>
      <c r="G625" s="104">
        <v>0.3</v>
      </c>
      <c r="H625" s="102">
        <v>1060</v>
      </c>
      <c r="I625" s="102">
        <v>650</v>
      </c>
      <c r="J625" s="102">
        <v>90</v>
      </c>
      <c r="K625" s="102">
        <v>280</v>
      </c>
      <c r="L625" s="102">
        <v>10</v>
      </c>
      <c r="M625" s="102">
        <v>15</v>
      </c>
      <c r="N625" s="102">
        <v>15</v>
      </c>
      <c r="Q625" s="102">
        <v>3544</v>
      </c>
    </row>
    <row r="626" spans="1:17" x14ac:dyDescent="0.25">
      <c r="A626" s="101">
        <v>5350400.1900000004</v>
      </c>
      <c r="B626" s="102">
        <v>10048</v>
      </c>
      <c r="C626" s="102">
        <v>7253</v>
      </c>
      <c r="D626" s="102">
        <v>3081</v>
      </c>
      <c r="E626" s="102">
        <v>3031</v>
      </c>
      <c r="F626" s="103">
        <v>4036</v>
      </c>
      <c r="G626" s="104">
        <v>2.4900000000000002</v>
      </c>
      <c r="H626" s="102">
        <v>4660</v>
      </c>
      <c r="I626" s="102">
        <v>3435</v>
      </c>
      <c r="J626" s="102">
        <v>300</v>
      </c>
      <c r="K626" s="102">
        <v>745</v>
      </c>
      <c r="L626" s="102">
        <v>135</v>
      </c>
      <c r="M626" s="102">
        <v>0</v>
      </c>
      <c r="N626" s="102">
        <v>45</v>
      </c>
      <c r="Q626" s="102">
        <v>1401</v>
      </c>
    </row>
    <row r="627" spans="1:17" x14ac:dyDescent="0.25">
      <c r="A627" s="101">
        <v>5350400.2</v>
      </c>
      <c r="B627" s="102">
        <v>4250</v>
      </c>
      <c r="C627" s="102">
        <v>2668</v>
      </c>
      <c r="D627" s="102">
        <v>1227</v>
      </c>
      <c r="E627" s="102">
        <v>1182</v>
      </c>
      <c r="F627" s="103">
        <v>811.6</v>
      </c>
      <c r="G627" s="104">
        <v>5.24</v>
      </c>
      <c r="H627" s="102">
        <v>1945</v>
      </c>
      <c r="I627" s="102">
        <v>1480</v>
      </c>
      <c r="J627" s="102">
        <v>125</v>
      </c>
      <c r="K627" s="102">
        <v>315</v>
      </c>
      <c r="L627" s="102">
        <v>10</v>
      </c>
      <c r="M627" s="102">
        <v>0</v>
      </c>
      <c r="N627" s="102">
        <v>10</v>
      </c>
      <c r="Q627" s="102">
        <v>1614</v>
      </c>
    </row>
    <row r="628" spans="1:17" x14ac:dyDescent="0.25">
      <c r="A628" s="101">
        <v>5350400.21</v>
      </c>
      <c r="B628" s="102">
        <v>2102</v>
      </c>
      <c r="C628" s="102">
        <v>2047</v>
      </c>
      <c r="D628" s="102">
        <v>612</v>
      </c>
      <c r="E628" s="102">
        <v>603</v>
      </c>
      <c r="F628" s="103">
        <v>595.6</v>
      </c>
      <c r="G628" s="104">
        <v>3.53</v>
      </c>
      <c r="H628" s="102">
        <v>905</v>
      </c>
      <c r="I628" s="102">
        <v>730</v>
      </c>
      <c r="J628" s="102">
        <v>60</v>
      </c>
      <c r="K628" s="102">
        <v>100</v>
      </c>
      <c r="L628" s="102">
        <v>10</v>
      </c>
      <c r="M628" s="102">
        <v>0</v>
      </c>
      <c r="N628" s="102">
        <v>0</v>
      </c>
      <c r="Q628" s="102">
        <v>2914</v>
      </c>
    </row>
    <row r="629" spans="1:17" x14ac:dyDescent="0.25">
      <c r="A629" s="101">
        <v>5350400.22</v>
      </c>
      <c r="B629" s="102">
        <v>9623</v>
      </c>
      <c r="C629" s="102">
        <v>8586</v>
      </c>
      <c r="D629" s="102">
        <v>2426</v>
      </c>
      <c r="E629" s="102">
        <v>2384</v>
      </c>
      <c r="F629" s="103">
        <v>650.29999999999995</v>
      </c>
      <c r="G629" s="104">
        <v>14.8</v>
      </c>
      <c r="H629" s="102">
        <v>4310</v>
      </c>
      <c r="I629" s="102">
        <v>3295</v>
      </c>
      <c r="J629" s="102">
        <v>330</v>
      </c>
      <c r="K629" s="102">
        <v>595</v>
      </c>
      <c r="L629" s="102">
        <v>50</v>
      </c>
      <c r="M629" s="102">
        <v>15</v>
      </c>
      <c r="N629" s="102">
        <v>30</v>
      </c>
      <c r="Q629" s="102">
        <v>2595</v>
      </c>
    </row>
    <row r="630" spans="1:17" x14ac:dyDescent="0.25">
      <c r="A630" s="101">
        <v>5350400.2300000004</v>
      </c>
      <c r="B630" s="102">
        <v>8556</v>
      </c>
      <c r="C630" s="102">
        <v>8626</v>
      </c>
      <c r="D630" s="102">
        <v>2116</v>
      </c>
      <c r="E630" s="102">
        <v>2078</v>
      </c>
      <c r="F630" s="103">
        <v>2003.8</v>
      </c>
      <c r="G630" s="104">
        <v>4.2699999999999996</v>
      </c>
      <c r="H630" s="102">
        <v>3930</v>
      </c>
      <c r="I630" s="102">
        <v>2715</v>
      </c>
      <c r="J630" s="102">
        <v>405</v>
      </c>
      <c r="K630" s="102">
        <v>705</v>
      </c>
      <c r="L630" s="102">
        <v>75</v>
      </c>
      <c r="M630" s="102">
        <v>0</v>
      </c>
      <c r="N630" s="102">
        <v>25</v>
      </c>
      <c r="Q630" s="102">
        <v>2212</v>
      </c>
    </row>
    <row r="631" spans="1:17" x14ac:dyDescent="0.25">
      <c r="A631" s="101"/>
      <c r="B631" s="102"/>
      <c r="C631" s="102"/>
      <c r="D631" s="102"/>
      <c r="E631" s="102"/>
      <c r="F631" s="103"/>
      <c r="G631" s="104"/>
      <c r="H631" s="102"/>
      <c r="I631" s="102"/>
      <c r="J631" s="102"/>
      <c r="K631" s="102"/>
      <c r="L631" s="102"/>
      <c r="M631" s="102"/>
      <c r="N631" s="102"/>
      <c r="Q631" s="102">
        <v>2848</v>
      </c>
    </row>
    <row r="632" spans="1:17" x14ac:dyDescent="0.25">
      <c r="A632" s="101">
        <v>5350401.04</v>
      </c>
      <c r="B632" s="102">
        <v>3305</v>
      </c>
      <c r="C632" s="102">
        <v>3605</v>
      </c>
      <c r="D632" s="102">
        <v>1006</v>
      </c>
      <c r="E632" s="102">
        <v>982</v>
      </c>
      <c r="F632" s="103">
        <v>4465.6000000000004</v>
      </c>
      <c r="G632" s="104">
        <v>0.74</v>
      </c>
      <c r="H632" s="102">
        <v>1475</v>
      </c>
      <c r="I632" s="102">
        <v>1030</v>
      </c>
      <c r="J632" s="102">
        <v>160</v>
      </c>
      <c r="K632" s="102">
        <v>235</v>
      </c>
      <c r="L632" s="102">
        <v>40</v>
      </c>
      <c r="M632" s="102">
        <v>0</v>
      </c>
      <c r="N632" s="102">
        <v>0</v>
      </c>
      <c r="Q632" s="102">
        <v>3662</v>
      </c>
    </row>
    <row r="633" spans="1:17" x14ac:dyDescent="0.25">
      <c r="A633" s="101">
        <v>5350401.05</v>
      </c>
      <c r="B633" s="102">
        <v>2424</v>
      </c>
      <c r="C633" s="102">
        <v>2164</v>
      </c>
      <c r="D633" s="102">
        <v>1509</v>
      </c>
      <c r="E633" s="102">
        <v>1265</v>
      </c>
      <c r="F633" s="103">
        <v>295.10000000000002</v>
      </c>
      <c r="G633" s="104">
        <v>8.2100000000000009</v>
      </c>
      <c r="H633" s="102">
        <v>1035</v>
      </c>
      <c r="I633" s="102">
        <v>715</v>
      </c>
      <c r="J633" s="102">
        <v>65</v>
      </c>
      <c r="K633" s="102">
        <v>185</v>
      </c>
      <c r="L633" s="102">
        <v>65</v>
      </c>
      <c r="M633" s="102">
        <v>0</v>
      </c>
      <c r="N633" s="102">
        <v>0</v>
      </c>
      <c r="Q633" s="102">
        <v>1344</v>
      </c>
    </row>
    <row r="634" spans="1:17" x14ac:dyDescent="0.25">
      <c r="A634" s="101">
        <v>5350401.0599999996</v>
      </c>
      <c r="B634" s="102">
        <v>4891</v>
      </c>
      <c r="C634" s="102">
        <v>5246</v>
      </c>
      <c r="D634" s="102">
        <v>1524</v>
      </c>
      <c r="E634" s="102">
        <v>1484</v>
      </c>
      <c r="F634" s="103">
        <v>2785.9</v>
      </c>
      <c r="G634" s="104">
        <v>1.76</v>
      </c>
      <c r="H634" s="102">
        <v>1955</v>
      </c>
      <c r="I634" s="102">
        <v>1415</v>
      </c>
      <c r="J634" s="102">
        <v>150</v>
      </c>
      <c r="K634" s="102">
        <v>300</v>
      </c>
      <c r="L634" s="102">
        <v>70</v>
      </c>
      <c r="M634" s="102">
        <v>15</v>
      </c>
      <c r="N634" s="102">
        <v>10</v>
      </c>
      <c r="Q634" s="102">
        <v>1414</v>
      </c>
    </row>
    <row r="635" spans="1:17" x14ac:dyDescent="0.25">
      <c r="A635" s="101">
        <v>5350401.07</v>
      </c>
      <c r="B635" s="102">
        <v>4112</v>
      </c>
      <c r="C635" s="102">
        <v>4374</v>
      </c>
      <c r="D635" s="102">
        <v>1468</v>
      </c>
      <c r="E635" s="102">
        <v>1409</v>
      </c>
      <c r="F635" s="103">
        <v>2349.3000000000002</v>
      </c>
      <c r="G635" s="104">
        <v>1.75</v>
      </c>
      <c r="H635" s="102">
        <v>1565</v>
      </c>
      <c r="I635" s="102">
        <v>1200</v>
      </c>
      <c r="J635" s="102">
        <v>115</v>
      </c>
      <c r="K635" s="102">
        <v>200</v>
      </c>
      <c r="L635" s="102">
        <v>10</v>
      </c>
      <c r="M635" s="102">
        <v>0</v>
      </c>
      <c r="N635" s="102">
        <v>35</v>
      </c>
      <c r="Q635" s="102">
        <v>2449</v>
      </c>
    </row>
    <row r="636" spans="1:17" x14ac:dyDescent="0.25">
      <c r="A636" s="101">
        <v>5350401.08</v>
      </c>
      <c r="B636" s="102">
        <v>3345</v>
      </c>
      <c r="C636" s="102">
        <v>3489</v>
      </c>
      <c r="D636" s="102">
        <v>1083</v>
      </c>
      <c r="E636" s="102">
        <v>1057</v>
      </c>
      <c r="F636" s="103">
        <v>2318.9</v>
      </c>
      <c r="G636" s="104">
        <v>1.44</v>
      </c>
      <c r="H636" s="102">
        <v>1245</v>
      </c>
      <c r="I636" s="102">
        <v>1015</v>
      </c>
      <c r="J636" s="102">
        <v>50</v>
      </c>
      <c r="K636" s="102">
        <v>125</v>
      </c>
      <c r="L636" s="102">
        <v>40</v>
      </c>
      <c r="M636" s="102">
        <v>10</v>
      </c>
      <c r="N636" s="102">
        <v>10</v>
      </c>
      <c r="Q636" s="102">
        <v>1197</v>
      </c>
    </row>
    <row r="637" spans="1:17" x14ac:dyDescent="0.25">
      <c r="A637" s="101">
        <v>5350401.09</v>
      </c>
      <c r="B637" s="102">
        <v>8404</v>
      </c>
      <c r="C637" s="102">
        <v>8906</v>
      </c>
      <c r="D637" s="102">
        <v>2839</v>
      </c>
      <c r="E637" s="102">
        <v>2737</v>
      </c>
      <c r="F637" s="103">
        <v>3805</v>
      </c>
      <c r="G637" s="104">
        <v>2.21</v>
      </c>
      <c r="H637" s="102">
        <v>3355</v>
      </c>
      <c r="I637" s="102">
        <v>2545</v>
      </c>
      <c r="J637" s="102">
        <v>210</v>
      </c>
      <c r="K637" s="102">
        <v>490</v>
      </c>
      <c r="L637" s="102">
        <v>60</v>
      </c>
      <c r="M637" s="102">
        <v>10</v>
      </c>
      <c r="N637" s="102">
        <v>40</v>
      </c>
      <c r="Q637" s="102">
        <v>1867</v>
      </c>
    </row>
    <row r="638" spans="1:17" x14ac:dyDescent="0.25">
      <c r="A638" s="101">
        <v>5350401.0999999996</v>
      </c>
      <c r="B638" s="102">
        <v>4723</v>
      </c>
      <c r="C638" s="102">
        <v>5084</v>
      </c>
      <c r="D638" s="102">
        <v>1479</v>
      </c>
      <c r="E638" s="102">
        <v>1452</v>
      </c>
      <c r="F638" s="103">
        <v>1167.2</v>
      </c>
      <c r="G638" s="104">
        <v>4.05</v>
      </c>
      <c r="H638" s="102">
        <v>2125</v>
      </c>
      <c r="I638" s="102">
        <v>1605</v>
      </c>
      <c r="J638" s="102">
        <v>150</v>
      </c>
      <c r="K638" s="102">
        <v>295</v>
      </c>
      <c r="L638" s="102">
        <v>55</v>
      </c>
      <c r="M638" s="102">
        <v>0</v>
      </c>
      <c r="N638" s="102">
        <v>15</v>
      </c>
      <c r="Q638" s="102">
        <v>1058</v>
      </c>
    </row>
    <row r="639" spans="1:17" x14ac:dyDescent="0.25">
      <c r="A639" s="101">
        <v>5350401.1100000003</v>
      </c>
      <c r="B639" s="102">
        <v>6784</v>
      </c>
      <c r="C639" s="102">
        <v>7061</v>
      </c>
      <c r="D639" s="102">
        <v>1862</v>
      </c>
      <c r="E639" s="102">
        <v>1788</v>
      </c>
      <c r="F639" s="103">
        <v>6076.1</v>
      </c>
      <c r="G639" s="104">
        <v>1.1200000000000001</v>
      </c>
      <c r="H639" s="102">
        <v>3060</v>
      </c>
      <c r="I639" s="102">
        <v>2185</v>
      </c>
      <c r="J639" s="102">
        <v>315</v>
      </c>
      <c r="K639" s="102">
        <v>490</v>
      </c>
      <c r="L639" s="102">
        <v>25</v>
      </c>
      <c r="M639" s="102">
        <v>20</v>
      </c>
      <c r="N639" s="102">
        <v>25</v>
      </c>
      <c r="Q639" s="102">
        <v>2098</v>
      </c>
    </row>
    <row r="640" spans="1:17" x14ac:dyDescent="0.25">
      <c r="A640" s="101"/>
      <c r="B640" s="102"/>
      <c r="C640" s="102"/>
      <c r="D640" s="102"/>
      <c r="E640" s="102"/>
      <c r="F640" s="103"/>
      <c r="G640" s="104"/>
      <c r="H640" s="102"/>
      <c r="I640" s="102"/>
      <c r="J640" s="102"/>
      <c r="K640" s="102"/>
      <c r="L640" s="102"/>
      <c r="M640" s="102"/>
      <c r="N640" s="102"/>
      <c r="Q640" s="102">
        <v>1605</v>
      </c>
    </row>
    <row r="641" spans="1:17" x14ac:dyDescent="0.25">
      <c r="A641" s="101">
        <v>5350401.13</v>
      </c>
      <c r="B641" s="102">
        <v>6440</v>
      </c>
      <c r="C641" s="102">
        <v>6434</v>
      </c>
      <c r="D641" s="102">
        <v>1859</v>
      </c>
      <c r="E641" s="102">
        <v>1770</v>
      </c>
      <c r="F641" s="103">
        <v>6501.8</v>
      </c>
      <c r="G641" s="104">
        <v>0.99</v>
      </c>
      <c r="H641" s="102">
        <v>2745</v>
      </c>
      <c r="I641" s="102">
        <v>1695</v>
      </c>
      <c r="J641" s="102">
        <v>395</v>
      </c>
      <c r="K641" s="102">
        <v>590</v>
      </c>
      <c r="L641" s="102">
        <v>40</v>
      </c>
      <c r="M641" s="102">
        <v>10</v>
      </c>
      <c r="N641" s="102">
        <v>15</v>
      </c>
      <c r="Q641" s="102">
        <v>1180</v>
      </c>
    </row>
    <row r="642" spans="1:17" x14ac:dyDescent="0.25">
      <c r="A642" s="101">
        <v>5350401.1399999997</v>
      </c>
      <c r="B642" s="102">
        <v>7822</v>
      </c>
      <c r="C642" s="102">
        <v>8267</v>
      </c>
      <c r="D642" s="102">
        <v>2307</v>
      </c>
      <c r="E642" s="102">
        <v>2257</v>
      </c>
      <c r="F642" s="103">
        <v>3327.7</v>
      </c>
      <c r="G642" s="104">
        <v>2.35</v>
      </c>
      <c r="H642" s="102">
        <v>3515</v>
      </c>
      <c r="I642" s="102">
        <v>2620</v>
      </c>
      <c r="J642" s="102">
        <v>305</v>
      </c>
      <c r="K642" s="102">
        <v>505</v>
      </c>
      <c r="L642" s="102">
        <v>65</v>
      </c>
      <c r="M642" s="102">
        <v>10</v>
      </c>
      <c r="N642" s="102">
        <v>15</v>
      </c>
      <c r="Q642" s="102">
        <v>3509</v>
      </c>
    </row>
    <row r="643" spans="1:17" x14ac:dyDescent="0.25">
      <c r="A643" s="101">
        <v>5350401.1500000004</v>
      </c>
      <c r="B643" s="102">
        <v>2759</v>
      </c>
      <c r="C643" s="102">
        <v>2819</v>
      </c>
      <c r="D643" s="102">
        <v>1171</v>
      </c>
      <c r="E643" s="102">
        <v>1132</v>
      </c>
      <c r="F643" s="103">
        <v>2480.6999999999998</v>
      </c>
      <c r="G643" s="104">
        <v>1.1100000000000001</v>
      </c>
      <c r="H643" s="102">
        <v>1065</v>
      </c>
      <c r="I643" s="102">
        <v>775</v>
      </c>
      <c r="J643" s="102">
        <v>85</v>
      </c>
      <c r="K643" s="102">
        <v>135</v>
      </c>
      <c r="L643" s="102">
        <v>60</v>
      </c>
      <c r="M643" s="102">
        <v>10</v>
      </c>
      <c r="N643" s="102">
        <v>0</v>
      </c>
      <c r="Q643" s="102">
        <v>1970</v>
      </c>
    </row>
    <row r="644" spans="1:17" x14ac:dyDescent="0.25">
      <c r="A644" s="101"/>
      <c r="B644" s="102"/>
      <c r="C644" s="102"/>
      <c r="D644" s="102"/>
      <c r="E644" s="102"/>
      <c r="F644" s="103"/>
      <c r="G644" s="104"/>
      <c r="H644" s="102"/>
      <c r="I644" s="102"/>
      <c r="J644" s="102"/>
      <c r="K644" s="102"/>
      <c r="L644" s="102"/>
      <c r="M644" s="102"/>
      <c r="N644" s="102"/>
      <c r="Q644" s="102">
        <v>1834</v>
      </c>
    </row>
    <row r="645" spans="1:17" x14ac:dyDescent="0.25">
      <c r="A645" s="101">
        <v>5350401.17</v>
      </c>
      <c r="B645" s="102">
        <v>3510</v>
      </c>
      <c r="C645" s="102">
        <v>3723</v>
      </c>
      <c r="D645" s="102">
        <v>995</v>
      </c>
      <c r="E645" s="102">
        <v>957</v>
      </c>
      <c r="F645" s="103">
        <v>3160.2</v>
      </c>
      <c r="G645" s="104">
        <v>1.1100000000000001</v>
      </c>
      <c r="H645" s="102">
        <v>1520</v>
      </c>
      <c r="I645" s="102">
        <v>1105</v>
      </c>
      <c r="J645" s="102">
        <v>180</v>
      </c>
      <c r="K645" s="102">
        <v>170</v>
      </c>
      <c r="L645" s="102">
        <v>35</v>
      </c>
      <c r="M645" s="102">
        <v>10</v>
      </c>
      <c r="N645" s="102">
        <v>25</v>
      </c>
      <c r="Q645" s="102">
        <v>602</v>
      </c>
    </row>
    <row r="646" spans="1:17" x14ac:dyDescent="0.25">
      <c r="A646" s="101">
        <v>5350401.18</v>
      </c>
      <c r="B646" s="102">
        <v>6141</v>
      </c>
      <c r="C646" s="102">
        <v>3452</v>
      </c>
      <c r="D646" s="102">
        <v>3357</v>
      </c>
      <c r="E646" s="102">
        <v>2978</v>
      </c>
      <c r="F646" s="103">
        <v>997</v>
      </c>
      <c r="G646" s="104">
        <v>6.16</v>
      </c>
      <c r="H646" s="102">
        <v>3000</v>
      </c>
      <c r="I646" s="102">
        <v>2270</v>
      </c>
      <c r="J646" s="102">
        <v>170</v>
      </c>
      <c r="K646" s="102">
        <v>430</v>
      </c>
      <c r="L646" s="102">
        <v>120</v>
      </c>
      <c r="M646" s="102">
        <v>10</v>
      </c>
      <c r="N646" s="102">
        <v>15</v>
      </c>
      <c r="Q646" s="102">
        <v>1879</v>
      </c>
    </row>
    <row r="647" spans="1:17" x14ac:dyDescent="0.25">
      <c r="A647" s="101">
        <v>5350401.1900000004</v>
      </c>
      <c r="B647" s="102">
        <v>6820</v>
      </c>
      <c r="C647" s="102">
        <v>6842</v>
      </c>
      <c r="D647" s="102">
        <v>2048</v>
      </c>
      <c r="E647" s="102">
        <v>1954</v>
      </c>
      <c r="F647" s="103">
        <v>4095.1</v>
      </c>
      <c r="G647" s="104">
        <v>1.67</v>
      </c>
      <c r="H647" s="102">
        <v>2805</v>
      </c>
      <c r="I647" s="102">
        <v>1865</v>
      </c>
      <c r="J647" s="102">
        <v>305</v>
      </c>
      <c r="K647" s="102">
        <v>545</v>
      </c>
      <c r="L647" s="102">
        <v>55</v>
      </c>
      <c r="M647" s="102">
        <v>25</v>
      </c>
      <c r="N647" s="102">
        <v>10</v>
      </c>
      <c r="Q647" s="102">
        <v>1782</v>
      </c>
    </row>
    <row r="648" spans="1:17" x14ac:dyDescent="0.25">
      <c r="A648" s="101">
        <v>5350401.2</v>
      </c>
      <c r="B648" s="102">
        <v>4453</v>
      </c>
      <c r="C648" s="102">
        <v>4846</v>
      </c>
      <c r="D648" s="102">
        <v>1157</v>
      </c>
      <c r="E648" s="102">
        <v>1115</v>
      </c>
      <c r="F648" s="103">
        <v>7079.5</v>
      </c>
      <c r="G648" s="104">
        <v>0.63</v>
      </c>
      <c r="H648" s="102">
        <v>1890</v>
      </c>
      <c r="I648" s="102">
        <v>1275</v>
      </c>
      <c r="J648" s="102">
        <v>200</v>
      </c>
      <c r="K648" s="102">
        <v>360</v>
      </c>
      <c r="L648" s="102">
        <v>20</v>
      </c>
      <c r="M648" s="102">
        <v>10</v>
      </c>
      <c r="N648" s="102">
        <v>20</v>
      </c>
      <c r="Q648" s="102">
        <v>1329</v>
      </c>
    </row>
    <row r="649" spans="1:17" x14ac:dyDescent="0.25">
      <c r="A649" s="101">
        <v>5350401.21</v>
      </c>
      <c r="B649" s="102">
        <v>2920</v>
      </c>
      <c r="C649" s="102">
        <v>3141</v>
      </c>
      <c r="D649" s="102">
        <v>796</v>
      </c>
      <c r="E649" s="102">
        <v>743</v>
      </c>
      <c r="F649" s="103">
        <v>6224.7</v>
      </c>
      <c r="G649" s="104">
        <v>0.47</v>
      </c>
      <c r="H649" s="102">
        <v>1335</v>
      </c>
      <c r="I649" s="102">
        <v>915</v>
      </c>
      <c r="J649" s="102">
        <v>150</v>
      </c>
      <c r="K649" s="102">
        <v>260</v>
      </c>
      <c r="L649" s="102">
        <v>0</v>
      </c>
      <c r="M649" s="102">
        <v>0</v>
      </c>
      <c r="N649" s="102">
        <v>10</v>
      </c>
      <c r="Q649" s="102">
        <v>846</v>
      </c>
    </row>
    <row r="650" spans="1:17" x14ac:dyDescent="0.25">
      <c r="A650" s="101">
        <v>5350401.22</v>
      </c>
      <c r="B650" s="102">
        <v>8579</v>
      </c>
      <c r="C650" s="102">
        <v>7854</v>
      </c>
      <c r="D650" s="102">
        <v>2544</v>
      </c>
      <c r="E650" s="102">
        <v>2473</v>
      </c>
      <c r="F650" s="103">
        <v>3857.6</v>
      </c>
      <c r="G650" s="104">
        <v>2.2200000000000002</v>
      </c>
      <c r="H650" s="102">
        <v>3460</v>
      </c>
      <c r="I650" s="102">
        <v>2505</v>
      </c>
      <c r="J650" s="102">
        <v>295</v>
      </c>
      <c r="K650" s="102">
        <v>525</v>
      </c>
      <c r="L650" s="102">
        <v>80</v>
      </c>
      <c r="M650" s="102">
        <v>20</v>
      </c>
      <c r="N650" s="102">
        <v>40</v>
      </c>
      <c r="Q650" s="102">
        <v>1853</v>
      </c>
    </row>
    <row r="651" spans="1:17" x14ac:dyDescent="0.25">
      <c r="A651" s="101">
        <v>5350401.2300000004</v>
      </c>
      <c r="B651" s="102">
        <v>1946</v>
      </c>
      <c r="C651" s="102">
        <v>2096</v>
      </c>
      <c r="D651" s="102">
        <v>553</v>
      </c>
      <c r="E651" s="102">
        <v>542</v>
      </c>
      <c r="F651" s="103">
        <v>1103.5999999999999</v>
      </c>
      <c r="G651" s="104">
        <v>1.76</v>
      </c>
      <c r="H651" s="102">
        <v>815</v>
      </c>
      <c r="I651" s="102">
        <v>645</v>
      </c>
      <c r="J651" s="102">
        <v>50</v>
      </c>
      <c r="K651" s="102">
        <v>95</v>
      </c>
      <c r="L651" s="102">
        <v>10</v>
      </c>
      <c r="M651" s="102">
        <v>0</v>
      </c>
      <c r="N651" s="102">
        <v>20</v>
      </c>
      <c r="Q651" s="102">
        <v>1558</v>
      </c>
    </row>
    <row r="652" spans="1:17" x14ac:dyDescent="0.25">
      <c r="A652" s="101">
        <v>5350402.01</v>
      </c>
      <c r="B652" s="102">
        <v>2465</v>
      </c>
      <c r="C652" s="102">
        <v>2586</v>
      </c>
      <c r="D652" s="102">
        <v>862</v>
      </c>
      <c r="E652" s="102">
        <v>852</v>
      </c>
      <c r="F652" s="103">
        <v>1251.0999999999999</v>
      </c>
      <c r="G652" s="104">
        <v>1.97</v>
      </c>
      <c r="H652" s="102">
        <v>1155</v>
      </c>
      <c r="I652" s="102">
        <v>855</v>
      </c>
      <c r="J652" s="102">
        <v>65</v>
      </c>
      <c r="K652" s="102">
        <v>210</v>
      </c>
      <c r="L652" s="102">
        <v>20</v>
      </c>
      <c r="M652" s="102">
        <v>0</v>
      </c>
      <c r="N652" s="102">
        <v>0</v>
      </c>
      <c r="Q652" s="102">
        <v>1384</v>
      </c>
    </row>
    <row r="653" spans="1:17" x14ac:dyDescent="0.25">
      <c r="A653" s="101">
        <v>5350402.0199999996</v>
      </c>
      <c r="B653" s="102">
        <v>5455</v>
      </c>
      <c r="C653" s="102">
        <v>3350</v>
      </c>
      <c r="D653" s="102">
        <v>2379</v>
      </c>
      <c r="E653" s="102">
        <v>2189</v>
      </c>
      <c r="F653" s="103">
        <v>3197.7</v>
      </c>
      <c r="G653" s="104">
        <v>1.71</v>
      </c>
      <c r="H653" s="102">
        <v>2455</v>
      </c>
      <c r="I653" s="102">
        <v>1525</v>
      </c>
      <c r="J653" s="102">
        <v>120</v>
      </c>
      <c r="K653" s="102">
        <v>705</v>
      </c>
      <c r="L653" s="102">
        <v>100</v>
      </c>
      <c r="M653" s="102">
        <v>0</v>
      </c>
      <c r="N653" s="102">
        <v>10</v>
      </c>
      <c r="Q653" s="102">
        <v>1822</v>
      </c>
    </row>
    <row r="654" spans="1:17" x14ac:dyDescent="0.25">
      <c r="A654" s="101">
        <v>5350402.03</v>
      </c>
      <c r="B654" s="102">
        <v>3177</v>
      </c>
      <c r="C654" s="102">
        <v>3130</v>
      </c>
      <c r="D654" s="102">
        <v>1237</v>
      </c>
      <c r="E654" s="102">
        <v>1214</v>
      </c>
      <c r="F654" s="103">
        <v>2063.3000000000002</v>
      </c>
      <c r="G654" s="104">
        <v>1.54</v>
      </c>
      <c r="H654" s="102">
        <v>1240</v>
      </c>
      <c r="I654" s="102">
        <v>815</v>
      </c>
      <c r="J654" s="102">
        <v>60</v>
      </c>
      <c r="K654" s="102">
        <v>285</v>
      </c>
      <c r="L654" s="102">
        <v>60</v>
      </c>
      <c r="M654" s="102">
        <v>0</v>
      </c>
      <c r="N654" s="102">
        <v>15</v>
      </c>
      <c r="Q654" s="102">
        <v>2092</v>
      </c>
    </row>
    <row r="655" spans="1:17" x14ac:dyDescent="0.25">
      <c r="A655" s="101">
        <v>5350402.04</v>
      </c>
      <c r="B655" s="102">
        <v>5061</v>
      </c>
      <c r="C655" s="102">
        <v>5231</v>
      </c>
      <c r="D655" s="102">
        <v>1832</v>
      </c>
      <c r="E655" s="102">
        <v>1812</v>
      </c>
      <c r="F655" s="103">
        <v>1780.2</v>
      </c>
      <c r="G655" s="104">
        <v>2.84</v>
      </c>
      <c r="H655" s="102">
        <v>2225</v>
      </c>
      <c r="I655" s="102">
        <v>1500</v>
      </c>
      <c r="J655" s="102">
        <v>140</v>
      </c>
      <c r="K655" s="102">
        <v>475</v>
      </c>
      <c r="L655" s="102">
        <v>75</v>
      </c>
      <c r="M655" s="102">
        <v>15</v>
      </c>
      <c r="N655" s="102">
        <v>25</v>
      </c>
      <c r="Q655" s="102">
        <v>3070</v>
      </c>
    </row>
    <row r="656" spans="1:17" x14ac:dyDescent="0.25">
      <c r="A656" s="101">
        <v>5350402.05</v>
      </c>
      <c r="B656" s="102">
        <v>2005</v>
      </c>
      <c r="C656" s="102">
        <v>2137</v>
      </c>
      <c r="D656" s="102">
        <v>752</v>
      </c>
      <c r="E656" s="102">
        <v>705</v>
      </c>
      <c r="F656" s="103">
        <v>1412.7</v>
      </c>
      <c r="G656" s="104">
        <v>1.42</v>
      </c>
      <c r="H656" s="102">
        <v>725</v>
      </c>
      <c r="I656" s="102">
        <v>585</v>
      </c>
      <c r="J656" s="102">
        <v>15</v>
      </c>
      <c r="K656" s="102">
        <v>105</v>
      </c>
      <c r="L656" s="102">
        <v>10</v>
      </c>
      <c r="M656" s="102">
        <v>0</v>
      </c>
      <c r="N656" s="102">
        <v>20</v>
      </c>
      <c r="Q656" s="102">
        <v>2498</v>
      </c>
    </row>
    <row r="657" spans="1:17" x14ac:dyDescent="0.25">
      <c r="A657" s="101">
        <v>5350402.0599999996</v>
      </c>
      <c r="B657" s="102">
        <v>6031</v>
      </c>
      <c r="C657" s="102">
        <v>5840</v>
      </c>
      <c r="D657" s="102">
        <v>2468</v>
      </c>
      <c r="E657" s="102">
        <v>2393</v>
      </c>
      <c r="F657" s="103">
        <v>3354.3</v>
      </c>
      <c r="G657" s="104">
        <v>1.8</v>
      </c>
      <c r="H657" s="102">
        <v>2655</v>
      </c>
      <c r="I657" s="102">
        <v>1705</v>
      </c>
      <c r="J657" s="102">
        <v>150</v>
      </c>
      <c r="K657" s="102">
        <v>660</v>
      </c>
      <c r="L657" s="102">
        <v>110</v>
      </c>
      <c r="M657" s="102">
        <v>30</v>
      </c>
      <c r="N657" s="102">
        <v>0</v>
      </c>
      <c r="Q657" s="102">
        <v>657</v>
      </c>
    </row>
    <row r="658" spans="1:17" x14ac:dyDescent="0.25">
      <c r="A658" s="101">
        <v>5350402.07</v>
      </c>
      <c r="B658" s="102">
        <v>2054</v>
      </c>
      <c r="C658" s="102">
        <v>2130</v>
      </c>
      <c r="D658" s="102">
        <v>764</v>
      </c>
      <c r="E658" s="102">
        <v>751</v>
      </c>
      <c r="F658" s="103">
        <v>1594.5</v>
      </c>
      <c r="G658" s="104">
        <v>1.29</v>
      </c>
      <c r="H658" s="102">
        <v>875</v>
      </c>
      <c r="I658" s="102">
        <v>625</v>
      </c>
      <c r="J658" s="102">
        <v>45</v>
      </c>
      <c r="K658" s="102">
        <v>165</v>
      </c>
      <c r="L658" s="102">
        <v>25</v>
      </c>
      <c r="M658" s="102">
        <v>0</v>
      </c>
      <c r="N658" s="102">
        <v>10</v>
      </c>
      <c r="Q658" s="102">
        <v>1582</v>
      </c>
    </row>
    <row r="659" spans="1:17" x14ac:dyDescent="0.25">
      <c r="A659" s="101">
        <v>5350402.08</v>
      </c>
      <c r="B659" s="102">
        <v>6194</v>
      </c>
      <c r="C659" s="102">
        <v>6446</v>
      </c>
      <c r="D659" s="102">
        <v>2312</v>
      </c>
      <c r="E659" s="102">
        <v>2273</v>
      </c>
      <c r="F659" s="103">
        <v>3421</v>
      </c>
      <c r="G659" s="104">
        <v>1.81</v>
      </c>
      <c r="H659" s="102">
        <v>2400</v>
      </c>
      <c r="I659" s="102">
        <v>1785</v>
      </c>
      <c r="J659" s="102">
        <v>120</v>
      </c>
      <c r="K659" s="102">
        <v>440</v>
      </c>
      <c r="L659" s="102">
        <v>35</v>
      </c>
      <c r="M659" s="102">
        <v>0</v>
      </c>
      <c r="N659" s="102">
        <v>20</v>
      </c>
      <c r="Q659" s="102">
        <v>2032</v>
      </c>
    </row>
    <row r="660" spans="1:17" x14ac:dyDescent="0.25">
      <c r="A660" s="101">
        <v>5350402.09</v>
      </c>
      <c r="B660" s="102">
        <v>3699</v>
      </c>
      <c r="C660" s="102">
        <v>3744</v>
      </c>
      <c r="D660" s="102">
        <v>1496</v>
      </c>
      <c r="E660" s="102">
        <v>1461</v>
      </c>
      <c r="F660" s="103">
        <v>2374.1999999999998</v>
      </c>
      <c r="G660" s="104">
        <v>1.56</v>
      </c>
      <c r="H660" s="102">
        <v>1650</v>
      </c>
      <c r="I660" s="102">
        <v>1125</v>
      </c>
      <c r="J660" s="102">
        <v>70</v>
      </c>
      <c r="K660" s="102">
        <v>330</v>
      </c>
      <c r="L660" s="102">
        <v>90</v>
      </c>
      <c r="M660" s="102">
        <v>30</v>
      </c>
      <c r="N660" s="102">
        <v>0</v>
      </c>
      <c r="Q660" s="102">
        <v>1791</v>
      </c>
    </row>
    <row r="661" spans="1:17" x14ac:dyDescent="0.25">
      <c r="A661" s="101">
        <v>5350402.0999999996</v>
      </c>
      <c r="B661" s="102">
        <v>3632</v>
      </c>
      <c r="C661" s="102">
        <v>3725</v>
      </c>
      <c r="D661" s="102">
        <v>1438</v>
      </c>
      <c r="E661" s="102">
        <v>1399</v>
      </c>
      <c r="F661" s="103">
        <v>3527.2</v>
      </c>
      <c r="G661" s="104">
        <v>1.03</v>
      </c>
      <c r="H661" s="102">
        <v>1910</v>
      </c>
      <c r="I661" s="102">
        <v>1360</v>
      </c>
      <c r="J661" s="102">
        <v>130</v>
      </c>
      <c r="K661" s="102">
        <v>340</v>
      </c>
      <c r="L661" s="102">
        <v>65</v>
      </c>
      <c r="M661" s="102">
        <v>10</v>
      </c>
      <c r="N661" s="102">
        <v>10</v>
      </c>
      <c r="Q661" s="102">
        <v>911</v>
      </c>
    </row>
    <row r="662" spans="1:17" x14ac:dyDescent="0.25">
      <c r="A662" s="101"/>
      <c r="B662" s="102"/>
      <c r="C662" s="102"/>
      <c r="D662" s="102"/>
      <c r="E662" s="102"/>
      <c r="F662" s="103"/>
      <c r="G662" s="104"/>
      <c r="H662" s="102"/>
      <c r="I662" s="102"/>
      <c r="J662" s="102"/>
      <c r="K662" s="102"/>
      <c r="L662" s="102"/>
      <c r="M662" s="102"/>
      <c r="N662" s="102"/>
      <c r="Q662" s="102">
        <v>1518</v>
      </c>
    </row>
    <row r="663" spans="1:17" x14ac:dyDescent="0.25">
      <c r="A663" s="101">
        <v>5350402.12</v>
      </c>
      <c r="B663" s="102">
        <v>5937</v>
      </c>
      <c r="C663" s="102">
        <v>4464</v>
      </c>
      <c r="D663" s="102">
        <v>3054</v>
      </c>
      <c r="E663" s="102">
        <v>2904</v>
      </c>
      <c r="F663" s="103">
        <v>1409.1</v>
      </c>
      <c r="G663" s="104">
        <v>4.21</v>
      </c>
      <c r="H663" s="102">
        <v>2945</v>
      </c>
      <c r="I663" s="102">
        <v>2175</v>
      </c>
      <c r="J663" s="102">
        <v>175</v>
      </c>
      <c r="K663" s="102">
        <v>440</v>
      </c>
      <c r="L663" s="102">
        <v>125</v>
      </c>
      <c r="M663" s="102">
        <v>15</v>
      </c>
      <c r="N663" s="102">
        <v>15</v>
      </c>
      <c r="Q663" s="102">
        <v>1113</v>
      </c>
    </row>
    <row r="664" spans="1:17" x14ac:dyDescent="0.25">
      <c r="A664" s="101">
        <v>5350402.13</v>
      </c>
      <c r="B664" s="102">
        <v>4965</v>
      </c>
      <c r="C664" s="102">
        <v>5264</v>
      </c>
      <c r="D664" s="102">
        <v>1592</v>
      </c>
      <c r="E664" s="102">
        <v>1577</v>
      </c>
      <c r="F664" s="103">
        <v>1567.5</v>
      </c>
      <c r="G664" s="104">
        <v>3.17</v>
      </c>
      <c r="H664" s="102">
        <v>2250</v>
      </c>
      <c r="I664" s="102">
        <v>1675</v>
      </c>
      <c r="J664" s="102">
        <v>185</v>
      </c>
      <c r="K664" s="102">
        <v>325</v>
      </c>
      <c r="L664" s="102">
        <v>40</v>
      </c>
      <c r="M664" s="102">
        <v>0</v>
      </c>
      <c r="N664" s="102">
        <v>20</v>
      </c>
      <c r="Q664" s="102">
        <v>1469</v>
      </c>
    </row>
    <row r="665" spans="1:17" x14ac:dyDescent="0.25">
      <c r="A665" s="101">
        <v>5350403.01</v>
      </c>
      <c r="B665" s="102">
        <v>7585</v>
      </c>
      <c r="C665" s="102">
        <v>8143</v>
      </c>
      <c r="D665" s="102">
        <v>2195</v>
      </c>
      <c r="E665" s="102">
        <v>2153</v>
      </c>
      <c r="F665" s="103">
        <v>1835.8</v>
      </c>
      <c r="G665" s="104">
        <v>4.13</v>
      </c>
      <c r="H665" s="102">
        <v>3200</v>
      </c>
      <c r="I665" s="102">
        <v>2450</v>
      </c>
      <c r="J665" s="102">
        <v>220</v>
      </c>
      <c r="K665" s="102">
        <v>445</v>
      </c>
      <c r="L665" s="102">
        <v>25</v>
      </c>
      <c r="M665" s="102">
        <v>0</v>
      </c>
      <c r="N665" s="102">
        <v>50</v>
      </c>
      <c r="Q665" s="102">
        <v>1556</v>
      </c>
    </row>
    <row r="666" spans="1:17" x14ac:dyDescent="0.25">
      <c r="A666" s="101"/>
      <c r="B666" s="102"/>
      <c r="C666" s="102"/>
      <c r="D666" s="102"/>
      <c r="E666" s="102"/>
      <c r="F666" s="103"/>
      <c r="G666" s="104"/>
      <c r="H666" s="102"/>
      <c r="I666" s="102"/>
      <c r="J666" s="102"/>
      <c r="K666" s="102"/>
      <c r="L666" s="102"/>
      <c r="M666" s="102"/>
      <c r="N666" s="102"/>
      <c r="Q666" s="102">
        <v>2078</v>
      </c>
    </row>
    <row r="667" spans="1:17" x14ac:dyDescent="0.25">
      <c r="A667" s="101">
        <v>5350403.04</v>
      </c>
      <c r="B667" s="102">
        <v>4330</v>
      </c>
      <c r="C667" s="102">
        <v>4257</v>
      </c>
      <c r="D667" s="102">
        <v>1271</v>
      </c>
      <c r="E667" s="102">
        <v>1259</v>
      </c>
      <c r="F667" s="103">
        <v>2070</v>
      </c>
      <c r="G667" s="104">
        <v>2.09</v>
      </c>
      <c r="H667" s="102">
        <v>1925</v>
      </c>
      <c r="I667" s="102">
        <v>1445</v>
      </c>
      <c r="J667" s="102">
        <v>90</v>
      </c>
      <c r="K667" s="102">
        <v>320</v>
      </c>
      <c r="L667" s="102">
        <v>30</v>
      </c>
      <c r="M667" s="102">
        <v>0</v>
      </c>
      <c r="N667" s="102">
        <v>35</v>
      </c>
      <c r="Q667" s="102">
        <v>2246</v>
      </c>
    </row>
    <row r="668" spans="1:17" x14ac:dyDescent="0.25">
      <c r="A668" s="101">
        <v>5350403.05</v>
      </c>
      <c r="B668" s="102">
        <v>4155</v>
      </c>
      <c r="C668" s="102">
        <v>3395</v>
      </c>
      <c r="D668" s="102">
        <v>1308</v>
      </c>
      <c r="E668" s="102">
        <v>1271</v>
      </c>
      <c r="F668" s="103">
        <v>1007.2</v>
      </c>
      <c r="G668" s="104">
        <v>4.13</v>
      </c>
      <c r="H668" s="102">
        <v>1660</v>
      </c>
      <c r="I668" s="102">
        <v>1310</v>
      </c>
      <c r="J668" s="102">
        <v>90</v>
      </c>
      <c r="K668" s="102">
        <v>230</v>
      </c>
      <c r="L668" s="102">
        <v>30</v>
      </c>
      <c r="M668" s="102">
        <v>0</v>
      </c>
      <c r="N668" s="102">
        <v>0</v>
      </c>
      <c r="Q668" s="102">
        <v>3613</v>
      </c>
    </row>
    <row r="669" spans="1:17" x14ac:dyDescent="0.25">
      <c r="A669" s="101"/>
      <c r="B669" s="102"/>
      <c r="C669" s="102"/>
      <c r="D669" s="102"/>
      <c r="E669" s="102"/>
      <c r="F669" s="103"/>
      <c r="G669" s="104"/>
      <c r="H669" s="102"/>
      <c r="I669" s="102"/>
      <c r="J669" s="102"/>
      <c r="K669" s="102"/>
      <c r="L669" s="102"/>
      <c r="M669" s="102"/>
      <c r="N669" s="102"/>
      <c r="Q669" s="102">
        <v>1410</v>
      </c>
    </row>
    <row r="670" spans="1:17" x14ac:dyDescent="0.25">
      <c r="A670" s="101">
        <v>5350403.07</v>
      </c>
      <c r="B670" s="102">
        <v>12001</v>
      </c>
      <c r="C670" s="102">
        <v>7222</v>
      </c>
      <c r="D670" s="102">
        <v>3621</v>
      </c>
      <c r="E670" s="102">
        <v>3544</v>
      </c>
      <c r="F670" s="103">
        <v>5154.3999999999996</v>
      </c>
      <c r="G670" s="104">
        <v>2.33</v>
      </c>
      <c r="H670" s="102">
        <v>4995</v>
      </c>
      <c r="I670" s="102">
        <v>3785</v>
      </c>
      <c r="J670" s="102">
        <v>325</v>
      </c>
      <c r="K670" s="102">
        <v>795</v>
      </c>
      <c r="L670" s="102">
        <v>35</v>
      </c>
      <c r="M670" s="102">
        <v>10</v>
      </c>
      <c r="N670" s="102">
        <v>40</v>
      </c>
      <c r="Q670" s="102">
        <v>1186</v>
      </c>
    </row>
    <row r="671" spans="1:17" x14ac:dyDescent="0.25">
      <c r="A671" s="101"/>
      <c r="B671" s="102"/>
      <c r="C671" s="102"/>
      <c r="D671" s="102"/>
      <c r="E671" s="102"/>
      <c r="F671" s="103"/>
      <c r="G671" s="104"/>
      <c r="H671" s="102"/>
      <c r="I671" s="102"/>
      <c r="J671" s="102"/>
      <c r="K671" s="102"/>
      <c r="L671" s="102"/>
      <c r="M671" s="102"/>
      <c r="N671" s="102"/>
      <c r="Q671" s="102">
        <v>900</v>
      </c>
    </row>
    <row r="672" spans="1:17" x14ac:dyDescent="0.25">
      <c r="A672" s="101">
        <v>5350403.09</v>
      </c>
      <c r="B672" s="102">
        <v>5012</v>
      </c>
      <c r="C672" s="102">
        <v>5118</v>
      </c>
      <c r="D672" s="102">
        <v>1409</v>
      </c>
      <c r="E672" s="102">
        <v>1401</v>
      </c>
      <c r="F672" s="103">
        <v>5884.7</v>
      </c>
      <c r="G672" s="104">
        <v>0.85</v>
      </c>
      <c r="H672" s="102">
        <v>2175</v>
      </c>
      <c r="I672" s="102">
        <v>1645</v>
      </c>
      <c r="J672" s="102">
        <v>100</v>
      </c>
      <c r="K672" s="102">
        <v>380</v>
      </c>
      <c r="L672" s="102">
        <v>20</v>
      </c>
      <c r="M672" s="102">
        <v>15</v>
      </c>
      <c r="N672" s="102">
        <v>15</v>
      </c>
      <c r="Q672" s="102">
        <v>1765</v>
      </c>
    </row>
    <row r="673" spans="1:17" x14ac:dyDescent="0.25">
      <c r="A673" s="101">
        <v>5350403.0999999996</v>
      </c>
      <c r="B673" s="102">
        <v>5609</v>
      </c>
      <c r="C673" s="102">
        <v>5051</v>
      </c>
      <c r="D673" s="102">
        <v>1644</v>
      </c>
      <c r="E673" s="102">
        <v>1614</v>
      </c>
      <c r="F673" s="103">
        <v>4709.8999999999996</v>
      </c>
      <c r="G673" s="104">
        <v>1.19</v>
      </c>
      <c r="H673" s="102">
        <v>2485</v>
      </c>
      <c r="I673" s="102">
        <v>1755</v>
      </c>
      <c r="J673" s="102">
        <v>225</v>
      </c>
      <c r="K673" s="102">
        <v>440</v>
      </c>
      <c r="L673" s="102">
        <v>35</v>
      </c>
      <c r="M673" s="102">
        <v>0</v>
      </c>
      <c r="N673" s="102">
        <v>20</v>
      </c>
      <c r="Q673" s="102">
        <v>1335</v>
      </c>
    </row>
    <row r="674" spans="1:17" x14ac:dyDescent="0.25">
      <c r="A674" s="101">
        <v>5350403.1100000003</v>
      </c>
      <c r="B674" s="102">
        <v>10620</v>
      </c>
      <c r="C674" s="102">
        <v>7311</v>
      </c>
      <c r="D674" s="102">
        <v>2947</v>
      </c>
      <c r="E674" s="102">
        <v>2914</v>
      </c>
      <c r="F674" s="103">
        <v>5071.1000000000004</v>
      </c>
      <c r="G674" s="104">
        <v>2.09</v>
      </c>
      <c r="H674" s="102">
        <v>4610</v>
      </c>
      <c r="I674" s="102">
        <v>3490</v>
      </c>
      <c r="J674" s="102">
        <v>300</v>
      </c>
      <c r="K674" s="102">
        <v>755</v>
      </c>
      <c r="L674" s="102">
        <v>45</v>
      </c>
      <c r="M674" s="102">
        <v>10</v>
      </c>
      <c r="N674" s="102">
        <v>20</v>
      </c>
      <c r="Q674" s="102">
        <v>1323</v>
      </c>
    </row>
    <row r="675" spans="1:17" x14ac:dyDescent="0.25">
      <c r="A675" s="101">
        <v>5350403.12</v>
      </c>
      <c r="B675" s="102">
        <v>9490</v>
      </c>
      <c r="C675" s="102">
        <v>6699</v>
      </c>
      <c r="D675" s="102">
        <v>2636</v>
      </c>
      <c r="E675" s="102">
        <v>2595</v>
      </c>
      <c r="F675" s="103">
        <v>3793.4</v>
      </c>
      <c r="G675" s="104">
        <v>2.5</v>
      </c>
      <c r="H675" s="102">
        <v>4535</v>
      </c>
      <c r="I675" s="102">
        <v>3365</v>
      </c>
      <c r="J675" s="102">
        <v>290</v>
      </c>
      <c r="K675" s="102">
        <v>745</v>
      </c>
      <c r="L675" s="102">
        <v>65</v>
      </c>
      <c r="M675" s="102">
        <v>15</v>
      </c>
      <c r="N675" s="102">
        <v>50</v>
      </c>
      <c r="Q675" s="102">
        <v>1323</v>
      </c>
    </row>
    <row r="676" spans="1:17" x14ac:dyDescent="0.25">
      <c r="A676" s="101">
        <v>5350403.13</v>
      </c>
      <c r="B676" s="102">
        <v>6334</v>
      </c>
      <c r="C676" s="102">
        <v>6377</v>
      </c>
      <c r="D676" s="102">
        <v>2246</v>
      </c>
      <c r="E676" s="102">
        <v>2212</v>
      </c>
      <c r="F676" s="103">
        <v>4048.1</v>
      </c>
      <c r="G676" s="104">
        <v>1.56</v>
      </c>
      <c r="H676" s="102">
        <v>2685</v>
      </c>
      <c r="I676" s="102">
        <v>1950</v>
      </c>
      <c r="J676" s="102">
        <v>195</v>
      </c>
      <c r="K676" s="102">
        <v>435</v>
      </c>
      <c r="L676" s="102">
        <v>55</v>
      </c>
      <c r="M676" s="102">
        <v>0</v>
      </c>
      <c r="N676" s="102">
        <v>45</v>
      </c>
      <c r="Q676" s="102">
        <v>1004</v>
      </c>
    </row>
    <row r="677" spans="1:17" x14ac:dyDescent="0.25">
      <c r="A677" s="101">
        <v>5350403.1399999997</v>
      </c>
      <c r="B677" s="102">
        <v>10117</v>
      </c>
      <c r="C677" s="102">
        <v>6810</v>
      </c>
      <c r="D677" s="102">
        <v>2894</v>
      </c>
      <c r="E677" s="102">
        <v>2848</v>
      </c>
      <c r="F677" s="103">
        <v>4604.5</v>
      </c>
      <c r="G677" s="104">
        <v>2.2000000000000002</v>
      </c>
      <c r="H677" s="102">
        <v>4460</v>
      </c>
      <c r="I677" s="102">
        <v>3270</v>
      </c>
      <c r="J677" s="102">
        <v>325</v>
      </c>
      <c r="K677" s="102">
        <v>795</v>
      </c>
      <c r="L677" s="102">
        <v>40</v>
      </c>
      <c r="M677" s="102">
        <v>15</v>
      </c>
      <c r="N677" s="102">
        <v>25</v>
      </c>
      <c r="Q677" s="102">
        <v>1814</v>
      </c>
    </row>
    <row r="678" spans="1:17" x14ac:dyDescent="0.25">
      <c r="A678" s="101">
        <v>5350403.1500000004</v>
      </c>
      <c r="B678" s="102">
        <v>11854</v>
      </c>
      <c r="C678" s="102">
        <v>6990</v>
      </c>
      <c r="D678" s="102">
        <v>3742</v>
      </c>
      <c r="E678" s="102">
        <v>3662</v>
      </c>
      <c r="F678" s="103">
        <v>860.2</v>
      </c>
      <c r="G678" s="104">
        <v>13.78</v>
      </c>
      <c r="H678" s="102">
        <v>5270</v>
      </c>
      <c r="I678" s="102">
        <v>4190</v>
      </c>
      <c r="J678" s="102">
        <v>305</v>
      </c>
      <c r="K678" s="102">
        <v>665</v>
      </c>
      <c r="L678" s="102">
        <v>90</v>
      </c>
      <c r="M678" s="102">
        <v>0</v>
      </c>
      <c r="N678" s="102">
        <v>30</v>
      </c>
      <c r="Q678" s="102">
        <v>2222</v>
      </c>
    </row>
    <row r="679" spans="1:17" x14ac:dyDescent="0.25">
      <c r="A679" s="101">
        <v>5350403.16</v>
      </c>
      <c r="B679" s="102">
        <v>4087</v>
      </c>
      <c r="C679" s="102">
        <v>3138</v>
      </c>
      <c r="D679" s="102">
        <v>1412</v>
      </c>
      <c r="E679" s="102">
        <v>1344</v>
      </c>
      <c r="F679" s="103">
        <v>68</v>
      </c>
      <c r="G679" s="104">
        <v>60.07</v>
      </c>
      <c r="H679" s="102">
        <v>1935</v>
      </c>
      <c r="I679" s="102">
        <v>1515</v>
      </c>
      <c r="J679" s="102">
        <v>130</v>
      </c>
      <c r="K679" s="102">
        <v>245</v>
      </c>
      <c r="L679" s="102">
        <v>30</v>
      </c>
      <c r="M679" s="102">
        <v>0</v>
      </c>
      <c r="N679" s="102">
        <v>20</v>
      </c>
      <c r="Q679" s="102">
        <v>2711</v>
      </c>
    </row>
    <row r="680" spans="1:17" x14ac:dyDescent="0.25">
      <c r="A680" s="101">
        <v>5350410.0199999996</v>
      </c>
      <c r="B680" s="102">
        <v>4396</v>
      </c>
      <c r="C680" s="102">
        <v>4562</v>
      </c>
      <c r="D680" s="102">
        <v>1436</v>
      </c>
      <c r="E680" s="102">
        <v>1414</v>
      </c>
      <c r="F680" s="103">
        <v>5477.9</v>
      </c>
      <c r="G680" s="104">
        <v>0.8</v>
      </c>
      <c r="H680" s="102">
        <v>2110</v>
      </c>
      <c r="I680" s="102">
        <v>1220</v>
      </c>
      <c r="J680" s="102">
        <v>105</v>
      </c>
      <c r="K680" s="102">
        <v>675</v>
      </c>
      <c r="L680" s="102">
        <v>60</v>
      </c>
      <c r="M680" s="102">
        <v>0</v>
      </c>
      <c r="N680" s="102">
        <v>50</v>
      </c>
      <c r="Q680" s="102">
        <v>1694</v>
      </c>
    </row>
    <row r="681" spans="1:17" x14ac:dyDescent="0.25">
      <c r="A681" s="101">
        <v>5350410.03</v>
      </c>
      <c r="B681" s="102">
        <v>7178</v>
      </c>
      <c r="C681" s="102">
        <v>7085</v>
      </c>
      <c r="D681" s="102">
        <v>2489</v>
      </c>
      <c r="E681" s="102">
        <v>2449</v>
      </c>
      <c r="F681" s="103">
        <v>3814</v>
      </c>
      <c r="G681" s="104">
        <v>1.88</v>
      </c>
      <c r="H681" s="102">
        <v>3190</v>
      </c>
      <c r="I681" s="102">
        <v>2300</v>
      </c>
      <c r="J681" s="102">
        <v>155</v>
      </c>
      <c r="K681" s="102">
        <v>590</v>
      </c>
      <c r="L681" s="102">
        <v>105</v>
      </c>
      <c r="M681" s="102">
        <v>20</v>
      </c>
      <c r="N681" s="102">
        <v>25</v>
      </c>
      <c r="Q681" s="102">
        <v>6</v>
      </c>
    </row>
    <row r="682" spans="1:17" x14ac:dyDescent="0.25">
      <c r="A682" s="101">
        <v>5350410.04</v>
      </c>
      <c r="B682" s="102">
        <v>3758</v>
      </c>
      <c r="C682" s="102">
        <v>3868</v>
      </c>
      <c r="D682" s="102">
        <v>1213</v>
      </c>
      <c r="E682" s="102">
        <v>1197</v>
      </c>
      <c r="F682" s="103">
        <v>4845.3</v>
      </c>
      <c r="G682" s="104">
        <v>0.78</v>
      </c>
      <c r="H682" s="102">
        <v>1755</v>
      </c>
      <c r="I682" s="102">
        <v>1315</v>
      </c>
      <c r="J682" s="102">
        <v>50</v>
      </c>
      <c r="K682" s="102">
        <v>285</v>
      </c>
      <c r="L682" s="102">
        <v>55</v>
      </c>
      <c r="M682" s="102">
        <v>10</v>
      </c>
      <c r="N682" s="102">
        <v>35</v>
      </c>
      <c r="Q682" s="102">
        <v>2391</v>
      </c>
    </row>
    <row r="683" spans="1:17" x14ac:dyDescent="0.25">
      <c r="A683" s="101">
        <v>5350410.05</v>
      </c>
      <c r="B683" s="102">
        <v>6241</v>
      </c>
      <c r="C683" s="102">
        <v>6652</v>
      </c>
      <c r="D683" s="102">
        <v>1900</v>
      </c>
      <c r="E683" s="102">
        <v>1867</v>
      </c>
      <c r="F683" s="103">
        <v>1421</v>
      </c>
      <c r="G683" s="104">
        <v>4.3899999999999997</v>
      </c>
      <c r="H683" s="102">
        <v>2950</v>
      </c>
      <c r="I683" s="102">
        <v>2310</v>
      </c>
      <c r="J683" s="102">
        <v>120</v>
      </c>
      <c r="K683" s="102">
        <v>420</v>
      </c>
      <c r="L683" s="102">
        <v>75</v>
      </c>
      <c r="M683" s="102">
        <v>10</v>
      </c>
      <c r="N683" s="102">
        <v>20</v>
      </c>
      <c r="Q683" s="102">
        <v>2272</v>
      </c>
    </row>
    <row r="684" spans="1:17" x14ac:dyDescent="0.25">
      <c r="A684" s="101">
        <v>5350410.07</v>
      </c>
      <c r="B684" s="102">
        <v>3653</v>
      </c>
      <c r="C684" s="102">
        <v>3776</v>
      </c>
      <c r="D684" s="102">
        <v>1068</v>
      </c>
      <c r="E684" s="102">
        <v>1058</v>
      </c>
      <c r="F684" s="103">
        <v>4168.7</v>
      </c>
      <c r="G684" s="104">
        <v>0.88</v>
      </c>
      <c r="H684" s="102">
        <v>1855</v>
      </c>
      <c r="I684" s="102">
        <v>1270</v>
      </c>
      <c r="J684" s="102">
        <v>100</v>
      </c>
      <c r="K684" s="102">
        <v>410</v>
      </c>
      <c r="L684" s="102">
        <v>55</v>
      </c>
      <c r="M684" s="102">
        <v>10</v>
      </c>
      <c r="N684" s="102">
        <v>15</v>
      </c>
      <c r="Q684" s="102">
        <v>1508</v>
      </c>
    </row>
    <row r="685" spans="1:17" x14ac:dyDescent="0.25">
      <c r="A685" s="101">
        <v>5350410.09</v>
      </c>
      <c r="B685" s="102">
        <v>5354</v>
      </c>
      <c r="C685" s="102">
        <v>4863</v>
      </c>
      <c r="D685" s="102">
        <v>2140</v>
      </c>
      <c r="E685" s="102">
        <v>2098</v>
      </c>
      <c r="F685" s="103">
        <v>4327.8999999999996</v>
      </c>
      <c r="G685" s="104">
        <v>1.24</v>
      </c>
      <c r="H685" s="102">
        <v>2175</v>
      </c>
      <c r="I685" s="102">
        <v>1335</v>
      </c>
      <c r="J685" s="102">
        <v>110</v>
      </c>
      <c r="K685" s="102">
        <v>645</v>
      </c>
      <c r="L685" s="102">
        <v>60</v>
      </c>
      <c r="M685" s="102">
        <v>0</v>
      </c>
      <c r="N685" s="102">
        <v>25</v>
      </c>
      <c r="Q685" s="102">
        <v>1680</v>
      </c>
    </row>
    <row r="686" spans="1:17" x14ac:dyDescent="0.25">
      <c r="A686" s="101">
        <v>5350410.0999999996</v>
      </c>
      <c r="B686" s="102">
        <v>3963</v>
      </c>
      <c r="C686" s="102">
        <v>4131</v>
      </c>
      <c r="D686" s="102">
        <v>1643</v>
      </c>
      <c r="E686" s="102">
        <v>1605</v>
      </c>
      <c r="F686" s="103">
        <v>7818.1</v>
      </c>
      <c r="G686" s="104">
        <v>0.51</v>
      </c>
      <c r="H686" s="102">
        <v>1635</v>
      </c>
      <c r="I686" s="102">
        <v>1100</v>
      </c>
      <c r="J686" s="102">
        <v>50</v>
      </c>
      <c r="K686" s="102">
        <v>415</v>
      </c>
      <c r="L686" s="102">
        <v>65</v>
      </c>
      <c r="M686" s="102">
        <v>0</v>
      </c>
      <c r="N686" s="102">
        <v>10</v>
      </c>
      <c r="Q686" s="102">
        <v>2814</v>
      </c>
    </row>
    <row r="687" spans="1:17" x14ac:dyDescent="0.25">
      <c r="A687" s="101">
        <v>5350410.1100000003</v>
      </c>
      <c r="B687" s="102">
        <v>4207</v>
      </c>
      <c r="C687" s="102">
        <v>4234</v>
      </c>
      <c r="D687" s="102">
        <v>1210</v>
      </c>
      <c r="E687" s="102">
        <v>1180</v>
      </c>
      <c r="F687" s="103">
        <v>5318.6</v>
      </c>
      <c r="G687" s="104">
        <v>0.79</v>
      </c>
      <c r="H687" s="102">
        <v>1490</v>
      </c>
      <c r="I687" s="102">
        <v>1045</v>
      </c>
      <c r="J687" s="102">
        <v>100</v>
      </c>
      <c r="K687" s="102">
        <v>240</v>
      </c>
      <c r="L687" s="102">
        <v>85</v>
      </c>
      <c r="M687" s="102">
        <v>15</v>
      </c>
      <c r="N687" s="102">
        <v>10</v>
      </c>
      <c r="Q687" s="102">
        <v>3433</v>
      </c>
    </row>
    <row r="688" spans="1:17" x14ac:dyDescent="0.25">
      <c r="A688" s="101">
        <v>5350410.12</v>
      </c>
      <c r="B688" s="102">
        <v>6623</v>
      </c>
      <c r="C688" s="102">
        <v>5795</v>
      </c>
      <c r="D688" s="102">
        <v>3649</v>
      </c>
      <c r="E688" s="102">
        <v>3509</v>
      </c>
      <c r="F688" s="103">
        <v>7521</v>
      </c>
      <c r="G688" s="104">
        <v>0.88</v>
      </c>
      <c r="H688" s="102">
        <v>2710</v>
      </c>
      <c r="I688" s="102">
        <v>1940</v>
      </c>
      <c r="J688" s="102">
        <v>135</v>
      </c>
      <c r="K688" s="102">
        <v>455</v>
      </c>
      <c r="L688" s="102">
        <v>135</v>
      </c>
      <c r="M688" s="102">
        <v>10</v>
      </c>
      <c r="N688" s="102">
        <v>40</v>
      </c>
      <c r="Q688" s="102">
        <v>2376</v>
      </c>
    </row>
    <row r="689" spans="1:17" x14ac:dyDescent="0.25">
      <c r="A689" s="101">
        <v>5350410.13</v>
      </c>
      <c r="B689" s="102">
        <v>6909</v>
      </c>
      <c r="C689" s="102">
        <v>7177</v>
      </c>
      <c r="D689" s="102">
        <v>1991</v>
      </c>
      <c r="E689" s="102">
        <v>1970</v>
      </c>
      <c r="F689" s="103">
        <v>1966.1</v>
      </c>
      <c r="G689" s="104">
        <v>3.51</v>
      </c>
      <c r="H689" s="102">
        <v>3420</v>
      </c>
      <c r="I689" s="102">
        <v>2675</v>
      </c>
      <c r="J689" s="102">
        <v>190</v>
      </c>
      <c r="K689" s="102">
        <v>430</v>
      </c>
      <c r="L689" s="102">
        <v>70</v>
      </c>
      <c r="M689" s="102">
        <v>0</v>
      </c>
      <c r="N689" s="102">
        <v>60</v>
      </c>
      <c r="Q689" s="102">
        <v>2973</v>
      </c>
    </row>
    <row r="690" spans="1:17" x14ac:dyDescent="0.25">
      <c r="A690" s="101">
        <v>5350410.1399999997</v>
      </c>
      <c r="B690" s="102">
        <v>6012</v>
      </c>
      <c r="C690" s="102">
        <v>6355</v>
      </c>
      <c r="D690" s="102">
        <v>1859</v>
      </c>
      <c r="E690" s="102">
        <v>1834</v>
      </c>
      <c r="F690" s="103">
        <v>5182.8</v>
      </c>
      <c r="G690" s="104">
        <v>1.1599999999999999</v>
      </c>
      <c r="H690" s="102">
        <v>2860</v>
      </c>
      <c r="I690" s="102">
        <v>1980</v>
      </c>
      <c r="J690" s="102">
        <v>140</v>
      </c>
      <c r="K690" s="102">
        <v>640</v>
      </c>
      <c r="L690" s="102">
        <v>55</v>
      </c>
      <c r="M690" s="102">
        <v>20</v>
      </c>
      <c r="N690" s="102">
        <v>20</v>
      </c>
      <c r="Q690" s="102">
        <v>1511</v>
      </c>
    </row>
    <row r="691" spans="1:17" x14ac:dyDescent="0.25">
      <c r="A691" s="101">
        <v>5350410.1500000004</v>
      </c>
      <c r="B691" s="102">
        <v>1827</v>
      </c>
      <c r="C691" s="102">
        <v>1924</v>
      </c>
      <c r="D691" s="102">
        <v>606</v>
      </c>
      <c r="E691" s="102">
        <v>602</v>
      </c>
      <c r="F691" s="103">
        <v>2392.9</v>
      </c>
      <c r="G691" s="104">
        <v>0.76</v>
      </c>
      <c r="H691" s="102">
        <v>970</v>
      </c>
      <c r="I691" s="102">
        <v>635</v>
      </c>
      <c r="J691" s="102">
        <v>35</v>
      </c>
      <c r="K691" s="102">
        <v>250</v>
      </c>
      <c r="L691" s="102">
        <v>35</v>
      </c>
      <c r="M691" s="102">
        <v>10</v>
      </c>
      <c r="N691" s="102">
        <v>10</v>
      </c>
      <c r="Q691" s="102">
        <v>1979</v>
      </c>
    </row>
    <row r="692" spans="1:17" x14ac:dyDescent="0.25">
      <c r="A692" s="101">
        <v>5350411.01</v>
      </c>
      <c r="B692" s="102">
        <v>5509</v>
      </c>
      <c r="C692" s="102">
        <v>5716</v>
      </c>
      <c r="D692" s="102">
        <v>1926</v>
      </c>
      <c r="E692" s="102">
        <v>1879</v>
      </c>
      <c r="F692" s="103">
        <v>2957.7</v>
      </c>
      <c r="G692" s="104">
        <v>1.86</v>
      </c>
      <c r="H692" s="102">
        <v>2620</v>
      </c>
      <c r="I692" s="102">
        <v>1760</v>
      </c>
      <c r="J692" s="102">
        <v>175</v>
      </c>
      <c r="K692" s="102">
        <v>560</v>
      </c>
      <c r="L692" s="102">
        <v>75</v>
      </c>
      <c r="M692" s="102">
        <v>20</v>
      </c>
      <c r="N692" s="102">
        <v>35</v>
      </c>
      <c r="Q692" s="102">
        <v>2033</v>
      </c>
    </row>
    <row r="693" spans="1:17" x14ac:dyDescent="0.25">
      <c r="A693" s="101">
        <v>5350411.04</v>
      </c>
      <c r="B693" s="102">
        <v>5598</v>
      </c>
      <c r="C693" s="102">
        <v>5977</v>
      </c>
      <c r="D693" s="102">
        <v>1807</v>
      </c>
      <c r="E693" s="102">
        <v>1782</v>
      </c>
      <c r="F693" s="103">
        <v>3746.7</v>
      </c>
      <c r="G693" s="104">
        <v>1.49</v>
      </c>
      <c r="H693" s="102">
        <v>2935</v>
      </c>
      <c r="I693" s="102">
        <v>2365</v>
      </c>
      <c r="J693" s="102">
        <v>150</v>
      </c>
      <c r="K693" s="102">
        <v>360</v>
      </c>
      <c r="L693" s="102">
        <v>35</v>
      </c>
      <c r="M693" s="102">
        <v>10</v>
      </c>
      <c r="N693" s="102">
        <v>20</v>
      </c>
      <c r="Q693" s="102">
        <v>965</v>
      </c>
    </row>
    <row r="694" spans="1:17" x14ac:dyDescent="0.25">
      <c r="A694" s="101"/>
      <c r="B694" s="102"/>
      <c r="C694" s="102"/>
      <c r="D694" s="102"/>
      <c r="E694" s="102"/>
      <c r="F694" s="103"/>
      <c r="G694" s="104"/>
      <c r="H694" s="102"/>
      <c r="I694" s="102"/>
      <c r="J694" s="102"/>
      <c r="K694" s="102"/>
      <c r="L694" s="102"/>
      <c r="M694" s="102"/>
      <c r="N694" s="102"/>
      <c r="Q694" s="102">
        <v>1711</v>
      </c>
    </row>
    <row r="695" spans="1:17" x14ac:dyDescent="0.25">
      <c r="A695" s="101">
        <v>5350411.07</v>
      </c>
      <c r="B695" s="102">
        <v>4294</v>
      </c>
      <c r="C695" s="102">
        <v>4536</v>
      </c>
      <c r="D695" s="102">
        <v>1364</v>
      </c>
      <c r="E695" s="102">
        <v>1329</v>
      </c>
      <c r="F695" s="103">
        <v>2450.8000000000002</v>
      </c>
      <c r="G695" s="104">
        <v>1.75</v>
      </c>
      <c r="H695" s="102">
        <v>2210</v>
      </c>
      <c r="I695" s="102">
        <v>1745</v>
      </c>
      <c r="J695" s="102">
        <v>180</v>
      </c>
      <c r="K695" s="102">
        <v>220</v>
      </c>
      <c r="L695" s="102">
        <v>45</v>
      </c>
      <c r="M695" s="102">
        <v>10</v>
      </c>
      <c r="N695" s="102">
        <v>15</v>
      </c>
      <c r="Q695" s="102">
        <v>2152</v>
      </c>
    </row>
    <row r="696" spans="1:17" x14ac:dyDescent="0.25">
      <c r="A696" s="101">
        <v>5350411.08</v>
      </c>
      <c r="B696" s="102">
        <v>2418</v>
      </c>
      <c r="C696" s="102">
        <v>2128</v>
      </c>
      <c r="D696" s="102">
        <v>1307</v>
      </c>
      <c r="E696" s="102">
        <v>846</v>
      </c>
      <c r="F696" s="103">
        <v>81.599999999999994</v>
      </c>
      <c r="G696" s="104">
        <v>29.65</v>
      </c>
      <c r="H696" s="102">
        <v>1275</v>
      </c>
      <c r="I696" s="102">
        <v>955</v>
      </c>
      <c r="J696" s="102">
        <v>80</v>
      </c>
      <c r="K696" s="102">
        <v>175</v>
      </c>
      <c r="L696" s="102">
        <v>45</v>
      </c>
      <c r="M696" s="102">
        <v>10</v>
      </c>
      <c r="N696" s="102">
        <v>10</v>
      </c>
      <c r="Q696" s="102">
        <v>2884</v>
      </c>
    </row>
    <row r="697" spans="1:17" x14ac:dyDescent="0.25">
      <c r="A697" s="101">
        <v>5350411.09</v>
      </c>
      <c r="B697" s="102">
        <v>6332</v>
      </c>
      <c r="C697" s="102">
        <v>6409</v>
      </c>
      <c r="D697" s="102">
        <v>1874</v>
      </c>
      <c r="E697" s="102">
        <v>1853</v>
      </c>
      <c r="F697" s="103">
        <v>4511.8999999999996</v>
      </c>
      <c r="G697" s="104">
        <v>1.4</v>
      </c>
      <c r="H697" s="102">
        <v>3310</v>
      </c>
      <c r="I697" s="102">
        <v>2440</v>
      </c>
      <c r="J697" s="102">
        <v>220</v>
      </c>
      <c r="K697" s="102">
        <v>565</v>
      </c>
      <c r="L697" s="102">
        <v>55</v>
      </c>
      <c r="M697" s="102">
        <v>0</v>
      </c>
      <c r="N697" s="102">
        <v>30</v>
      </c>
      <c r="Q697" s="102">
        <v>679</v>
      </c>
    </row>
    <row r="698" spans="1:17" x14ac:dyDescent="0.25">
      <c r="A698" s="101"/>
      <c r="B698" s="102"/>
      <c r="C698" s="102"/>
      <c r="D698" s="102"/>
      <c r="E698" s="102"/>
      <c r="F698" s="103"/>
      <c r="G698" s="104"/>
      <c r="H698" s="102"/>
      <c r="I698" s="102"/>
      <c r="J698" s="102"/>
      <c r="K698" s="102"/>
      <c r="L698" s="102"/>
      <c r="M698" s="102"/>
      <c r="N698" s="102"/>
      <c r="Q698" s="102">
        <v>2285</v>
      </c>
    </row>
    <row r="699" spans="1:17" x14ac:dyDescent="0.25">
      <c r="A699" s="101"/>
      <c r="B699" s="102"/>
      <c r="C699" s="102"/>
      <c r="D699" s="102"/>
      <c r="E699" s="102"/>
      <c r="F699" s="103"/>
      <c r="G699" s="104"/>
      <c r="H699" s="102"/>
      <c r="I699" s="102"/>
      <c r="J699" s="102"/>
      <c r="K699" s="102"/>
      <c r="L699" s="102"/>
      <c r="M699" s="102"/>
      <c r="N699" s="102"/>
      <c r="Q699" s="102">
        <v>1591</v>
      </c>
    </row>
    <row r="700" spans="1:17" x14ac:dyDescent="0.25">
      <c r="A700" s="101">
        <v>5350411.12</v>
      </c>
      <c r="B700" s="102">
        <v>5592</v>
      </c>
      <c r="C700" s="102">
        <v>5687</v>
      </c>
      <c r="D700" s="102">
        <v>1571</v>
      </c>
      <c r="E700" s="102">
        <v>1558</v>
      </c>
      <c r="F700" s="103">
        <v>4326.2</v>
      </c>
      <c r="G700" s="104">
        <v>1.29</v>
      </c>
      <c r="H700" s="102">
        <v>3010</v>
      </c>
      <c r="I700" s="102">
        <v>2275</v>
      </c>
      <c r="J700" s="102">
        <v>265</v>
      </c>
      <c r="K700" s="102">
        <v>370</v>
      </c>
      <c r="L700" s="102">
        <v>55</v>
      </c>
      <c r="M700" s="102">
        <v>0</v>
      </c>
      <c r="N700" s="102">
        <v>35</v>
      </c>
      <c r="Q700" s="102">
        <v>1204</v>
      </c>
    </row>
    <row r="701" spans="1:17" x14ac:dyDescent="0.25">
      <c r="A701" s="101"/>
      <c r="B701" s="102"/>
      <c r="C701" s="102"/>
      <c r="D701" s="102"/>
      <c r="E701" s="102"/>
      <c r="F701" s="103"/>
      <c r="G701" s="104"/>
      <c r="H701" s="102"/>
      <c r="I701" s="102"/>
      <c r="J701" s="102"/>
      <c r="K701" s="102"/>
      <c r="L701" s="102"/>
      <c r="M701" s="102"/>
      <c r="N701" s="102"/>
      <c r="Q701" s="102">
        <v>1412</v>
      </c>
    </row>
    <row r="702" spans="1:17" x14ac:dyDescent="0.25">
      <c r="A702" s="101">
        <v>5350411.1500000004</v>
      </c>
      <c r="B702" s="102">
        <v>4243</v>
      </c>
      <c r="C702" s="102">
        <v>4133</v>
      </c>
      <c r="D702" s="102">
        <v>1410</v>
      </c>
      <c r="E702" s="102">
        <v>1384</v>
      </c>
      <c r="F702" s="103">
        <v>3011.1</v>
      </c>
      <c r="G702" s="104">
        <v>1.41</v>
      </c>
      <c r="H702" s="102">
        <v>2255</v>
      </c>
      <c r="I702" s="102">
        <v>1780</v>
      </c>
      <c r="J702" s="102">
        <v>105</v>
      </c>
      <c r="K702" s="102">
        <v>280</v>
      </c>
      <c r="L702" s="102">
        <v>75</v>
      </c>
      <c r="M702" s="102">
        <v>0</v>
      </c>
      <c r="N702" s="102">
        <v>20</v>
      </c>
      <c r="Q702" s="102">
        <v>1310</v>
      </c>
    </row>
    <row r="703" spans="1:17" x14ac:dyDescent="0.25">
      <c r="A703" s="101">
        <v>5350411.16</v>
      </c>
      <c r="B703" s="102">
        <v>6414</v>
      </c>
      <c r="C703" s="102">
        <v>6104</v>
      </c>
      <c r="D703" s="102">
        <v>1868</v>
      </c>
      <c r="E703" s="102">
        <v>1822</v>
      </c>
      <c r="F703" s="103">
        <v>179.1</v>
      </c>
      <c r="G703" s="104">
        <v>35.82</v>
      </c>
      <c r="H703" s="102">
        <v>3015</v>
      </c>
      <c r="I703" s="102">
        <v>2440</v>
      </c>
      <c r="J703" s="102">
        <v>170</v>
      </c>
      <c r="K703" s="102">
        <v>335</v>
      </c>
      <c r="L703" s="102">
        <v>35</v>
      </c>
      <c r="M703" s="102">
        <v>10</v>
      </c>
      <c r="N703" s="102">
        <v>20</v>
      </c>
      <c r="Q703" s="102">
        <v>2068</v>
      </c>
    </row>
    <row r="704" spans="1:17" x14ac:dyDescent="0.25">
      <c r="A704" s="101">
        <v>5350411.17</v>
      </c>
      <c r="B704" s="102">
        <v>7439</v>
      </c>
      <c r="C704" s="102">
        <v>5479</v>
      </c>
      <c r="D704" s="102">
        <v>2135</v>
      </c>
      <c r="E704" s="102">
        <v>2092</v>
      </c>
      <c r="F704" s="103">
        <v>1806.9</v>
      </c>
      <c r="G704" s="104">
        <v>4.12</v>
      </c>
      <c r="H704" s="102">
        <v>3345</v>
      </c>
      <c r="I704" s="102">
        <v>2545</v>
      </c>
      <c r="J704" s="102">
        <v>120</v>
      </c>
      <c r="K704" s="102">
        <v>585</v>
      </c>
      <c r="L704" s="102">
        <v>30</v>
      </c>
      <c r="M704" s="102">
        <v>15</v>
      </c>
      <c r="N704" s="102">
        <v>55</v>
      </c>
      <c r="Q704" s="102">
        <v>2045</v>
      </c>
    </row>
    <row r="705" spans="1:17" x14ac:dyDescent="0.25">
      <c r="A705" s="101">
        <v>5350411.18</v>
      </c>
      <c r="B705" s="102">
        <v>11132</v>
      </c>
      <c r="C705" s="102">
        <v>7911</v>
      </c>
      <c r="D705" s="102">
        <v>3085</v>
      </c>
      <c r="E705" s="102">
        <v>3070</v>
      </c>
      <c r="F705" s="103">
        <v>3900.1</v>
      </c>
      <c r="G705" s="104">
        <v>2.85</v>
      </c>
      <c r="H705" s="102">
        <v>5455</v>
      </c>
      <c r="I705" s="102">
        <v>3845</v>
      </c>
      <c r="J705" s="102">
        <v>360</v>
      </c>
      <c r="K705" s="102">
        <v>1075</v>
      </c>
      <c r="L705" s="102">
        <v>85</v>
      </c>
      <c r="M705" s="102">
        <v>15</v>
      </c>
      <c r="N705" s="102">
        <v>75</v>
      </c>
      <c r="Q705" s="102">
        <v>1147</v>
      </c>
    </row>
    <row r="706" spans="1:17" x14ac:dyDescent="0.25">
      <c r="A706" s="101">
        <v>5350411.1900000004</v>
      </c>
      <c r="B706" s="102">
        <v>8657</v>
      </c>
      <c r="C706" s="102">
        <v>5710</v>
      </c>
      <c r="D706" s="102">
        <v>2570</v>
      </c>
      <c r="E706" s="102">
        <v>2498</v>
      </c>
      <c r="F706" s="103">
        <v>2060.3000000000002</v>
      </c>
      <c r="G706" s="104">
        <v>4.2</v>
      </c>
      <c r="H706" s="102">
        <v>3795</v>
      </c>
      <c r="I706" s="102">
        <v>3045</v>
      </c>
      <c r="J706" s="102">
        <v>140</v>
      </c>
      <c r="K706" s="102">
        <v>480</v>
      </c>
      <c r="L706" s="102">
        <v>60</v>
      </c>
      <c r="M706" s="102">
        <v>0</v>
      </c>
      <c r="N706" s="102">
        <v>70</v>
      </c>
      <c r="Q706" s="102">
        <v>2006</v>
      </c>
    </row>
    <row r="707" spans="1:17" x14ac:dyDescent="0.25">
      <c r="A707" s="101">
        <v>5350411.21</v>
      </c>
      <c r="B707" s="102">
        <v>2443</v>
      </c>
      <c r="C707" s="102">
        <v>2527</v>
      </c>
      <c r="D707" s="102">
        <v>661</v>
      </c>
      <c r="E707" s="102">
        <v>657</v>
      </c>
      <c r="F707" s="103">
        <v>1131.9000000000001</v>
      </c>
      <c r="G707" s="104">
        <v>2.16</v>
      </c>
      <c r="H707" s="102">
        <v>1360</v>
      </c>
      <c r="I707" s="102">
        <v>1050</v>
      </c>
      <c r="J707" s="102">
        <v>85</v>
      </c>
      <c r="K707" s="102">
        <v>130</v>
      </c>
      <c r="L707" s="102">
        <v>70</v>
      </c>
      <c r="M707" s="102">
        <v>0</v>
      </c>
      <c r="N707" s="102">
        <v>15</v>
      </c>
      <c r="Q707" s="102">
        <v>2211</v>
      </c>
    </row>
    <row r="708" spans="1:17" x14ac:dyDescent="0.25">
      <c r="A708" s="101">
        <v>5350411.22</v>
      </c>
      <c r="B708" s="102">
        <v>5492</v>
      </c>
      <c r="C708" s="102">
        <v>5405</v>
      </c>
      <c r="D708" s="102">
        <v>1599</v>
      </c>
      <c r="E708" s="102">
        <v>1582</v>
      </c>
      <c r="F708" s="103">
        <v>4064.5</v>
      </c>
      <c r="G708" s="104">
        <v>1.35</v>
      </c>
      <c r="H708" s="102">
        <v>2920</v>
      </c>
      <c r="I708" s="102">
        <v>2320</v>
      </c>
      <c r="J708" s="102">
        <v>150</v>
      </c>
      <c r="K708" s="102">
        <v>370</v>
      </c>
      <c r="L708" s="102">
        <v>75</v>
      </c>
      <c r="M708" s="102">
        <v>0</v>
      </c>
      <c r="N708" s="102">
        <v>0</v>
      </c>
      <c r="Q708" s="102">
        <v>1298</v>
      </c>
    </row>
    <row r="709" spans="1:17" x14ac:dyDescent="0.25">
      <c r="A709" s="101">
        <v>5350411.2300000004</v>
      </c>
      <c r="B709" s="102">
        <v>4587</v>
      </c>
      <c r="C709" s="102">
        <v>3925</v>
      </c>
      <c r="D709" s="102">
        <v>2102</v>
      </c>
      <c r="E709" s="102">
        <v>2032</v>
      </c>
      <c r="F709" s="103">
        <v>4061.4</v>
      </c>
      <c r="G709" s="104">
        <v>1.1299999999999999</v>
      </c>
      <c r="H709" s="102">
        <v>2150</v>
      </c>
      <c r="I709" s="102">
        <v>1755</v>
      </c>
      <c r="J709" s="102">
        <v>85</v>
      </c>
      <c r="K709" s="102">
        <v>240</v>
      </c>
      <c r="L709" s="102">
        <v>30</v>
      </c>
      <c r="M709" s="102">
        <v>10</v>
      </c>
      <c r="N709" s="102">
        <v>45</v>
      </c>
      <c r="Q709" s="102">
        <v>2666</v>
      </c>
    </row>
    <row r="710" spans="1:17" x14ac:dyDescent="0.25">
      <c r="A710" s="101">
        <v>5350411.24</v>
      </c>
      <c r="B710" s="102">
        <v>7393</v>
      </c>
      <c r="C710" s="102">
        <v>7281</v>
      </c>
      <c r="D710" s="102">
        <v>1848</v>
      </c>
      <c r="E710" s="102">
        <v>1791</v>
      </c>
      <c r="F710" s="103">
        <v>6318.3</v>
      </c>
      <c r="G710" s="104">
        <v>1.17</v>
      </c>
      <c r="H710" s="102">
        <v>3090</v>
      </c>
      <c r="I710" s="102">
        <v>2340</v>
      </c>
      <c r="J710" s="102">
        <v>280</v>
      </c>
      <c r="K710" s="102">
        <v>390</v>
      </c>
      <c r="L710" s="102">
        <v>35</v>
      </c>
      <c r="M710" s="102">
        <v>15</v>
      </c>
      <c r="N710" s="102">
        <v>30</v>
      </c>
      <c r="Q710" s="102">
        <v>707</v>
      </c>
    </row>
    <row r="711" spans="1:17" x14ac:dyDescent="0.25">
      <c r="A711" s="101">
        <v>5350411.25</v>
      </c>
      <c r="B711" s="102">
        <v>3435</v>
      </c>
      <c r="C711" s="102">
        <v>3457</v>
      </c>
      <c r="D711" s="102">
        <v>922</v>
      </c>
      <c r="E711" s="102">
        <v>911</v>
      </c>
      <c r="F711" s="103">
        <v>3672.6</v>
      </c>
      <c r="G711" s="104">
        <v>0.94</v>
      </c>
      <c r="H711" s="102">
        <v>1725</v>
      </c>
      <c r="I711" s="102">
        <v>1305</v>
      </c>
      <c r="J711" s="102">
        <v>105</v>
      </c>
      <c r="K711" s="102">
        <v>250</v>
      </c>
      <c r="L711" s="102">
        <v>55</v>
      </c>
      <c r="M711" s="102">
        <v>0</v>
      </c>
      <c r="N711" s="102">
        <v>10</v>
      </c>
      <c r="Q711" s="102">
        <v>2846</v>
      </c>
    </row>
    <row r="712" spans="1:17" x14ac:dyDescent="0.25">
      <c r="A712" s="101">
        <v>5350411.26</v>
      </c>
      <c r="B712" s="102">
        <v>5377</v>
      </c>
      <c r="C712" s="102">
        <v>5352</v>
      </c>
      <c r="D712" s="102">
        <v>1521</v>
      </c>
      <c r="E712" s="102">
        <v>1518</v>
      </c>
      <c r="F712" s="103">
        <v>5247.4</v>
      </c>
      <c r="G712" s="104">
        <v>1.02</v>
      </c>
      <c r="H712" s="102">
        <v>2865</v>
      </c>
      <c r="I712" s="102">
        <v>2190</v>
      </c>
      <c r="J712" s="102">
        <v>250</v>
      </c>
      <c r="K712" s="102">
        <v>360</v>
      </c>
      <c r="L712" s="102">
        <v>40</v>
      </c>
      <c r="M712" s="102">
        <v>0</v>
      </c>
      <c r="N712" s="102">
        <v>25</v>
      </c>
      <c r="Q712" s="102">
        <v>2458</v>
      </c>
    </row>
    <row r="713" spans="1:17" x14ac:dyDescent="0.25">
      <c r="A713" s="101">
        <v>5350411.2699999996</v>
      </c>
      <c r="B713" s="102">
        <v>4203</v>
      </c>
      <c r="C713" s="102">
        <v>4225</v>
      </c>
      <c r="D713" s="102">
        <v>1119</v>
      </c>
      <c r="E713" s="102">
        <v>1113</v>
      </c>
      <c r="F713" s="103">
        <v>3690.1</v>
      </c>
      <c r="G713" s="104">
        <v>1.1399999999999999</v>
      </c>
      <c r="H713" s="102">
        <v>2235</v>
      </c>
      <c r="I713" s="102">
        <v>1710</v>
      </c>
      <c r="J713" s="102">
        <v>155</v>
      </c>
      <c r="K713" s="102">
        <v>315</v>
      </c>
      <c r="L713" s="102">
        <v>20</v>
      </c>
      <c r="M713" s="102">
        <v>10</v>
      </c>
      <c r="N713" s="102">
        <v>25</v>
      </c>
      <c r="Q713" s="102">
        <v>2136</v>
      </c>
    </row>
    <row r="714" spans="1:17" x14ac:dyDescent="0.25">
      <c r="A714" s="101">
        <v>5350411.28</v>
      </c>
      <c r="B714" s="102">
        <v>5152</v>
      </c>
      <c r="C714" s="102">
        <v>4848</v>
      </c>
      <c r="D714" s="102">
        <v>1482</v>
      </c>
      <c r="E714" s="102">
        <v>1469</v>
      </c>
      <c r="F714" s="103">
        <v>5618.9</v>
      </c>
      <c r="G714" s="104">
        <v>0.92</v>
      </c>
      <c r="H714" s="102">
        <v>2450</v>
      </c>
      <c r="I714" s="102">
        <v>1830</v>
      </c>
      <c r="J714" s="102">
        <v>105</v>
      </c>
      <c r="K714" s="102">
        <v>435</v>
      </c>
      <c r="L714" s="102">
        <v>40</v>
      </c>
      <c r="M714" s="102">
        <v>10</v>
      </c>
      <c r="N714" s="102">
        <v>35</v>
      </c>
      <c r="Q714" s="102">
        <v>1141</v>
      </c>
    </row>
    <row r="715" spans="1:17" x14ac:dyDescent="0.25">
      <c r="A715" s="101">
        <v>5350411.29</v>
      </c>
      <c r="B715" s="102">
        <v>5482</v>
      </c>
      <c r="C715" s="102">
        <v>5404</v>
      </c>
      <c r="D715" s="102">
        <v>1583</v>
      </c>
      <c r="E715" s="102">
        <v>1556</v>
      </c>
      <c r="F715" s="103">
        <v>2755.5</v>
      </c>
      <c r="G715" s="104">
        <v>1.99</v>
      </c>
      <c r="H715" s="102">
        <v>2195</v>
      </c>
      <c r="I715" s="102">
        <v>1680</v>
      </c>
      <c r="J715" s="102">
        <v>115</v>
      </c>
      <c r="K715" s="102">
        <v>305</v>
      </c>
      <c r="L715" s="102">
        <v>50</v>
      </c>
      <c r="M715" s="102">
        <v>0</v>
      </c>
      <c r="N715" s="102">
        <v>45</v>
      </c>
      <c r="Q715" s="102">
        <v>1883</v>
      </c>
    </row>
    <row r="716" spans="1:17" x14ac:dyDescent="0.25">
      <c r="A716" s="101">
        <v>5350411.3</v>
      </c>
      <c r="B716" s="102">
        <v>7289</v>
      </c>
      <c r="C716" s="102">
        <v>7306</v>
      </c>
      <c r="D716" s="102">
        <v>2099</v>
      </c>
      <c r="E716" s="102">
        <v>2078</v>
      </c>
      <c r="F716" s="103">
        <v>4527.8999999999996</v>
      </c>
      <c r="G716" s="104">
        <v>1.61</v>
      </c>
      <c r="H716" s="102">
        <v>3345</v>
      </c>
      <c r="I716" s="102">
        <v>2565</v>
      </c>
      <c r="J716" s="102">
        <v>185</v>
      </c>
      <c r="K716" s="102">
        <v>485</v>
      </c>
      <c r="L716" s="102">
        <v>45</v>
      </c>
      <c r="M716" s="102">
        <v>0</v>
      </c>
      <c r="N716" s="102">
        <v>60</v>
      </c>
      <c r="Q716" s="102">
        <v>2563</v>
      </c>
    </row>
    <row r="717" spans="1:17" x14ac:dyDescent="0.25">
      <c r="A717" s="101">
        <v>5350412.01</v>
      </c>
      <c r="B717" s="102">
        <v>6419</v>
      </c>
      <c r="C717" s="102">
        <v>6643</v>
      </c>
      <c r="D717" s="102">
        <v>2358</v>
      </c>
      <c r="E717" s="102">
        <v>2246</v>
      </c>
      <c r="F717" s="103">
        <v>1476.9</v>
      </c>
      <c r="G717" s="104">
        <v>4.3499999999999996</v>
      </c>
      <c r="H717" s="102">
        <v>2840</v>
      </c>
      <c r="I717" s="102">
        <v>2390</v>
      </c>
      <c r="J717" s="102">
        <v>190</v>
      </c>
      <c r="K717" s="102">
        <v>185</v>
      </c>
      <c r="L717" s="102">
        <v>35</v>
      </c>
      <c r="M717" s="102">
        <v>20</v>
      </c>
      <c r="N717" s="102">
        <v>25</v>
      </c>
      <c r="Q717" s="102">
        <v>770</v>
      </c>
    </row>
    <row r="718" spans="1:17" x14ac:dyDescent="0.25">
      <c r="A718" s="101">
        <v>5350412.0199999996</v>
      </c>
      <c r="B718" s="102">
        <v>8918</v>
      </c>
      <c r="C718" s="102">
        <v>7767</v>
      </c>
      <c r="D718" s="102">
        <v>3836</v>
      </c>
      <c r="E718" s="102">
        <v>3613</v>
      </c>
      <c r="F718" s="103">
        <v>1459.4</v>
      </c>
      <c r="G718" s="104">
        <v>6.11</v>
      </c>
      <c r="H718" s="102">
        <v>4140</v>
      </c>
      <c r="I718" s="102">
        <v>3530</v>
      </c>
      <c r="J718" s="102">
        <v>230</v>
      </c>
      <c r="K718" s="102">
        <v>290</v>
      </c>
      <c r="L718" s="102">
        <v>55</v>
      </c>
      <c r="M718" s="102">
        <v>10</v>
      </c>
      <c r="N718" s="102">
        <v>25</v>
      </c>
      <c r="Q718" s="102">
        <v>3820</v>
      </c>
    </row>
    <row r="719" spans="1:17" x14ac:dyDescent="0.25">
      <c r="A719" s="101">
        <v>5350412.04</v>
      </c>
      <c r="B719" s="102">
        <v>4387</v>
      </c>
      <c r="C719" s="102">
        <v>4718</v>
      </c>
      <c r="D719" s="102">
        <v>1425</v>
      </c>
      <c r="E719" s="102">
        <v>1410</v>
      </c>
      <c r="F719" s="103">
        <v>625.70000000000005</v>
      </c>
      <c r="G719" s="104">
        <v>7.01</v>
      </c>
      <c r="H719" s="102">
        <v>2265</v>
      </c>
      <c r="I719" s="102">
        <v>1885</v>
      </c>
      <c r="J719" s="102">
        <v>170</v>
      </c>
      <c r="K719" s="102">
        <v>170</v>
      </c>
      <c r="L719" s="102">
        <v>25</v>
      </c>
      <c r="M719" s="102">
        <v>10</v>
      </c>
      <c r="N719" s="102">
        <v>10</v>
      </c>
      <c r="Q719" s="102">
        <v>2848</v>
      </c>
    </row>
    <row r="720" spans="1:17" x14ac:dyDescent="0.25">
      <c r="A720" s="101">
        <v>5350412.0599999996</v>
      </c>
      <c r="B720" s="102">
        <v>3475</v>
      </c>
      <c r="C720" s="102">
        <v>3785</v>
      </c>
      <c r="D720" s="102">
        <v>1203</v>
      </c>
      <c r="E720" s="102">
        <v>1186</v>
      </c>
      <c r="F720" s="103">
        <v>3318.7</v>
      </c>
      <c r="G720" s="104">
        <v>1.05</v>
      </c>
      <c r="H720" s="102">
        <v>1695</v>
      </c>
      <c r="I720" s="102">
        <v>1415</v>
      </c>
      <c r="J720" s="102">
        <v>130</v>
      </c>
      <c r="K720" s="102">
        <v>130</v>
      </c>
      <c r="L720" s="102">
        <v>10</v>
      </c>
      <c r="M720" s="102">
        <v>0</v>
      </c>
      <c r="N720" s="102">
        <v>10</v>
      </c>
      <c r="Q720" s="102">
        <v>2438</v>
      </c>
    </row>
    <row r="721" spans="1:17" x14ac:dyDescent="0.25">
      <c r="A721" s="101">
        <v>5350412.08</v>
      </c>
      <c r="B721" s="102">
        <v>2624</v>
      </c>
      <c r="C721" s="102">
        <v>2770</v>
      </c>
      <c r="D721" s="102">
        <v>908</v>
      </c>
      <c r="E721" s="102">
        <v>900</v>
      </c>
      <c r="F721" s="103">
        <v>2831.2</v>
      </c>
      <c r="G721" s="104">
        <v>0.93</v>
      </c>
      <c r="H721" s="102">
        <v>1115</v>
      </c>
      <c r="I721" s="102">
        <v>965</v>
      </c>
      <c r="J721" s="102">
        <v>65</v>
      </c>
      <c r="K721" s="102">
        <v>60</v>
      </c>
      <c r="L721" s="102">
        <v>20</v>
      </c>
      <c r="M721" s="102">
        <v>0</v>
      </c>
      <c r="N721" s="102">
        <v>0</v>
      </c>
      <c r="Q721" s="102">
        <v>1796</v>
      </c>
    </row>
    <row r="722" spans="1:17" x14ac:dyDescent="0.25">
      <c r="A722" s="101">
        <v>5350412.0999999996</v>
      </c>
      <c r="B722" s="102">
        <v>5860</v>
      </c>
      <c r="C722" s="102">
        <v>6264</v>
      </c>
      <c r="D722" s="102">
        <v>1815</v>
      </c>
      <c r="E722" s="102">
        <v>1765</v>
      </c>
      <c r="F722" s="103">
        <v>2984.8</v>
      </c>
      <c r="G722" s="104">
        <v>1.96</v>
      </c>
      <c r="H722" s="102">
        <v>2705</v>
      </c>
      <c r="I722" s="102">
        <v>2245</v>
      </c>
      <c r="J722" s="102">
        <v>115</v>
      </c>
      <c r="K722" s="102">
        <v>275</v>
      </c>
      <c r="L722" s="102">
        <v>30</v>
      </c>
      <c r="M722" s="102">
        <v>10</v>
      </c>
      <c r="N722" s="102">
        <v>30</v>
      </c>
      <c r="Q722" s="102">
        <v>2277</v>
      </c>
    </row>
    <row r="723" spans="1:17" x14ac:dyDescent="0.25">
      <c r="A723" s="101">
        <v>5350412.1100000003</v>
      </c>
      <c r="B723" s="102">
        <v>4717</v>
      </c>
      <c r="C723" s="102">
        <v>4618</v>
      </c>
      <c r="D723" s="102">
        <v>1347</v>
      </c>
      <c r="E723" s="102">
        <v>1335</v>
      </c>
      <c r="F723" s="103">
        <v>174.8</v>
      </c>
      <c r="G723" s="104">
        <v>26.99</v>
      </c>
      <c r="H723" s="102">
        <v>2480</v>
      </c>
      <c r="I723" s="102">
        <v>2125</v>
      </c>
      <c r="J723" s="102">
        <v>190</v>
      </c>
      <c r="K723" s="102">
        <v>135</v>
      </c>
      <c r="L723" s="102">
        <v>10</v>
      </c>
      <c r="M723" s="102">
        <v>0</v>
      </c>
      <c r="N723" s="102">
        <v>15</v>
      </c>
      <c r="Q723" s="102">
        <v>1986</v>
      </c>
    </row>
    <row r="724" spans="1:17" x14ac:dyDescent="0.25">
      <c r="A724" s="101">
        <v>5350412.12</v>
      </c>
      <c r="B724" s="102">
        <v>4027</v>
      </c>
      <c r="C724" s="102">
        <v>4251</v>
      </c>
      <c r="D724" s="102">
        <v>1340</v>
      </c>
      <c r="E724" s="102">
        <v>1323</v>
      </c>
      <c r="F724" s="103">
        <v>3893.5</v>
      </c>
      <c r="G724" s="104">
        <v>1.03</v>
      </c>
      <c r="H724" s="102">
        <v>1945</v>
      </c>
      <c r="I724" s="102">
        <v>1510</v>
      </c>
      <c r="J724" s="102">
        <v>125</v>
      </c>
      <c r="K724" s="102">
        <v>215</v>
      </c>
      <c r="L724" s="102">
        <v>75</v>
      </c>
      <c r="M724" s="102">
        <v>10</v>
      </c>
      <c r="N724" s="102">
        <v>15</v>
      </c>
      <c r="Q724" s="102">
        <v>2689</v>
      </c>
    </row>
    <row r="725" spans="1:17" x14ac:dyDescent="0.25">
      <c r="A725" s="101">
        <v>5350412.13</v>
      </c>
      <c r="B725" s="102">
        <v>4065</v>
      </c>
      <c r="C725" s="102">
        <v>4306</v>
      </c>
      <c r="D725" s="102">
        <v>1329</v>
      </c>
      <c r="E725" s="102">
        <v>1323</v>
      </c>
      <c r="F725" s="103">
        <v>1579.2</v>
      </c>
      <c r="G725" s="104">
        <v>2.57</v>
      </c>
      <c r="H725" s="102">
        <v>2030</v>
      </c>
      <c r="I725" s="102">
        <v>1695</v>
      </c>
      <c r="J725" s="102">
        <v>135</v>
      </c>
      <c r="K725" s="102">
        <v>145</v>
      </c>
      <c r="L725" s="102">
        <v>25</v>
      </c>
      <c r="M725" s="102">
        <v>10</v>
      </c>
      <c r="N725" s="102">
        <v>25</v>
      </c>
      <c r="Q725" s="102">
        <v>1929</v>
      </c>
    </row>
    <row r="726" spans="1:17" x14ac:dyDescent="0.25">
      <c r="A726" s="101">
        <v>5350412.1399999997</v>
      </c>
      <c r="B726" s="102">
        <v>3400</v>
      </c>
      <c r="C726" s="102">
        <v>3632</v>
      </c>
      <c r="D726" s="102">
        <v>1008</v>
      </c>
      <c r="E726" s="102">
        <v>1004</v>
      </c>
      <c r="F726" s="103">
        <v>1550.9</v>
      </c>
      <c r="G726" s="104">
        <v>2.19</v>
      </c>
      <c r="H726" s="102">
        <v>1785</v>
      </c>
      <c r="I726" s="102">
        <v>1525</v>
      </c>
      <c r="J726" s="102">
        <v>130</v>
      </c>
      <c r="K726" s="102">
        <v>95</v>
      </c>
      <c r="L726" s="102">
        <v>10</v>
      </c>
      <c r="M726" s="102">
        <v>0</v>
      </c>
      <c r="N726" s="102">
        <v>20</v>
      </c>
      <c r="Q726" s="102">
        <v>2509</v>
      </c>
    </row>
    <row r="727" spans="1:17" x14ac:dyDescent="0.25">
      <c r="A727" s="101">
        <v>5350412.1500000004</v>
      </c>
      <c r="B727" s="102">
        <v>5456</v>
      </c>
      <c r="C727" s="102">
        <v>5425</v>
      </c>
      <c r="D727" s="102">
        <v>1860</v>
      </c>
      <c r="E727" s="102">
        <v>1814</v>
      </c>
      <c r="F727" s="103">
        <v>1215.5999999999999</v>
      </c>
      <c r="G727" s="104">
        <v>4.49</v>
      </c>
      <c r="H727" s="102">
        <v>2700</v>
      </c>
      <c r="I727" s="102">
        <v>2305</v>
      </c>
      <c r="J727" s="102">
        <v>165</v>
      </c>
      <c r="K727" s="102">
        <v>185</v>
      </c>
      <c r="L727" s="102">
        <v>20</v>
      </c>
      <c r="M727" s="102">
        <v>10</v>
      </c>
      <c r="N727" s="102">
        <v>20</v>
      </c>
      <c r="Q727" s="102">
        <v>2169</v>
      </c>
    </row>
    <row r="728" spans="1:17" x14ac:dyDescent="0.25">
      <c r="A728" s="101"/>
      <c r="B728" s="102"/>
      <c r="C728" s="102"/>
      <c r="D728" s="102"/>
      <c r="E728" s="102"/>
      <c r="F728" s="103"/>
      <c r="G728" s="104"/>
      <c r="H728" s="102"/>
      <c r="I728" s="102"/>
      <c r="J728" s="102"/>
      <c r="K728" s="102"/>
      <c r="L728" s="102"/>
      <c r="M728" s="102"/>
      <c r="N728" s="102"/>
      <c r="Q728" s="102">
        <v>2496</v>
      </c>
    </row>
    <row r="729" spans="1:17" x14ac:dyDescent="0.25">
      <c r="A729" s="101"/>
      <c r="B729" s="102"/>
      <c r="C729" s="102"/>
      <c r="D729" s="102"/>
      <c r="E729" s="102"/>
      <c r="F729" s="103"/>
      <c r="G729" s="104"/>
      <c r="H729" s="102"/>
      <c r="I729" s="102"/>
      <c r="J729" s="102"/>
      <c r="K729" s="102"/>
      <c r="L729" s="102"/>
      <c r="M729" s="102"/>
      <c r="N729" s="102"/>
      <c r="Q729" s="102">
        <v>1777</v>
      </c>
    </row>
    <row r="730" spans="1:17" x14ac:dyDescent="0.25">
      <c r="A730" s="101">
        <v>5350412.18</v>
      </c>
      <c r="B730" s="102">
        <v>7593</v>
      </c>
      <c r="C730" s="102">
        <v>8074</v>
      </c>
      <c r="D730" s="102">
        <v>2257</v>
      </c>
      <c r="E730" s="102">
        <v>2222</v>
      </c>
      <c r="F730" s="103">
        <v>1121.4000000000001</v>
      </c>
      <c r="G730" s="104">
        <v>6.77</v>
      </c>
      <c r="H730" s="102">
        <v>3855</v>
      </c>
      <c r="I730" s="102">
        <v>3280</v>
      </c>
      <c r="J730" s="102">
        <v>285</v>
      </c>
      <c r="K730" s="102">
        <v>250</v>
      </c>
      <c r="L730" s="102">
        <v>20</v>
      </c>
      <c r="M730" s="102">
        <v>0</v>
      </c>
      <c r="N730" s="102">
        <v>20</v>
      </c>
      <c r="Q730" s="102">
        <v>2496</v>
      </c>
    </row>
    <row r="731" spans="1:17" x14ac:dyDescent="0.25">
      <c r="A731" s="101">
        <v>5350412.1900000004</v>
      </c>
      <c r="B731" s="102">
        <v>9559</v>
      </c>
      <c r="C731" s="102">
        <v>9641</v>
      </c>
      <c r="D731" s="102">
        <v>2737</v>
      </c>
      <c r="E731" s="102">
        <v>2711</v>
      </c>
      <c r="F731" s="103">
        <v>3376.2</v>
      </c>
      <c r="G731" s="104">
        <v>2.83</v>
      </c>
      <c r="H731" s="102">
        <v>4840</v>
      </c>
      <c r="I731" s="102">
        <v>4080</v>
      </c>
      <c r="J731" s="102">
        <v>350</v>
      </c>
      <c r="K731" s="102">
        <v>315</v>
      </c>
      <c r="L731" s="102">
        <v>75</v>
      </c>
      <c r="M731" s="102">
        <v>0</v>
      </c>
      <c r="N731" s="102">
        <v>30</v>
      </c>
      <c r="Q731" s="102">
        <v>1674</v>
      </c>
    </row>
    <row r="732" spans="1:17" x14ac:dyDescent="0.25">
      <c r="A732" s="101">
        <v>5350412.2</v>
      </c>
      <c r="B732" s="102">
        <v>5761</v>
      </c>
      <c r="C732" s="102">
        <v>5804</v>
      </c>
      <c r="D732" s="102">
        <v>1702</v>
      </c>
      <c r="E732" s="102">
        <v>1694</v>
      </c>
      <c r="F732" s="103">
        <v>4477.7</v>
      </c>
      <c r="G732" s="104">
        <v>1.29</v>
      </c>
      <c r="H732" s="102">
        <v>2910</v>
      </c>
      <c r="I732" s="102">
        <v>2445</v>
      </c>
      <c r="J732" s="102">
        <v>160</v>
      </c>
      <c r="K732" s="102">
        <v>230</v>
      </c>
      <c r="L732" s="102">
        <v>35</v>
      </c>
      <c r="M732" s="102">
        <v>0</v>
      </c>
      <c r="N732" s="102">
        <v>25</v>
      </c>
      <c r="Q732" s="102">
        <v>1630</v>
      </c>
    </row>
    <row r="733" spans="1:17" x14ac:dyDescent="0.25">
      <c r="A733" s="101">
        <v>5350412.21</v>
      </c>
      <c r="B733" s="102">
        <v>10</v>
      </c>
      <c r="C733" s="102">
        <v>18</v>
      </c>
      <c r="D733" s="102">
        <v>6</v>
      </c>
      <c r="E733" s="102">
        <v>6</v>
      </c>
      <c r="F733" s="103">
        <v>2.6</v>
      </c>
      <c r="G733" s="104">
        <v>3.92</v>
      </c>
      <c r="H733" s="102"/>
      <c r="I733" s="102"/>
      <c r="J733" s="102"/>
      <c r="K733" s="102"/>
      <c r="L733" s="102"/>
      <c r="M733" s="102"/>
      <c r="N733" s="102"/>
      <c r="Q733" s="102">
        <v>1688</v>
      </c>
    </row>
    <row r="734" spans="1:17" x14ac:dyDescent="0.25">
      <c r="A734" s="101">
        <v>5350412.22</v>
      </c>
      <c r="B734" s="102">
        <v>8811</v>
      </c>
      <c r="C734" s="102">
        <v>7599</v>
      </c>
      <c r="D734" s="102">
        <v>2393</v>
      </c>
      <c r="E734" s="102">
        <v>2391</v>
      </c>
      <c r="F734" s="103">
        <v>4277.3999999999996</v>
      </c>
      <c r="G734" s="104">
        <v>2.06</v>
      </c>
      <c r="H734" s="102">
        <v>4200</v>
      </c>
      <c r="I734" s="102">
        <v>3440</v>
      </c>
      <c r="J734" s="102">
        <v>260</v>
      </c>
      <c r="K734" s="102">
        <v>385</v>
      </c>
      <c r="L734" s="102">
        <v>60</v>
      </c>
      <c r="M734" s="102">
        <v>0</v>
      </c>
      <c r="N734" s="102">
        <v>55</v>
      </c>
      <c r="Q734" s="102">
        <v>1333</v>
      </c>
    </row>
    <row r="735" spans="1:17" x14ac:dyDescent="0.25">
      <c r="A735" s="101">
        <v>5350412.24</v>
      </c>
      <c r="B735" s="102">
        <v>8371</v>
      </c>
      <c r="C735" s="102">
        <v>8276</v>
      </c>
      <c r="D735" s="102">
        <v>2295</v>
      </c>
      <c r="E735" s="102">
        <v>2272</v>
      </c>
      <c r="F735" s="103">
        <v>4409</v>
      </c>
      <c r="G735" s="104">
        <v>1.9</v>
      </c>
      <c r="H735" s="102">
        <v>4210</v>
      </c>
      <c r="I735" s="102">
        <v>3260</v>
      </c>
      <c r="J735" s="102">
        <v>340</v>
      </c>
      <c r="K735" s="102">
        <v>465</v>
      </c>
      <c r="L735" s="102">
        <v>85</v>
      </c>
      <c r="M735" s="102">
        <v>10</v>
      </c>
      <c r="N735" s="102">
        <v>50</v>
      </c>
      <c r="Q735" s="102">
        <v>2602</v>
      </c>
    </row>
    <row r="736" spans="1:17" x14ac:dyDescent="0.25">
      <c r="A736" s="101">
        <v>5350412.25</v>
      </c>
      <c r="B736" s="102">
        <v>5508</v>
      </c>
      <c r="C736" s="102">
        <v>5650</v>
      </c>
      <c r="D736" s="102">
        <v>1534</v>
      </c>
      <c r="E736" s="102">
        <v>1508</v>
      </c>
      <c r="F736" s="103">
        <v>3477.9</v>
      </c>
      <c r="G736" s="104">
        <v>1.58</v>
      </c>
      <c r="H736" s="102">
        <v>2685</v>
      </c>
      <c r="I736" s="102">
        <v>2100</v>
      </c>
      <c r="J736" s="102">
        <v>220</v>
      </c>
      <c r="K736" s="102">
        <v>300</v>
      </c>
      <c r="L736" s="102">
        <v>25</v>
      </c>
      <c r="M736" s="102">
        <v>10</v>
      </c>
      <c r="N736" s="102">
        <v>30</v>
      </c>
      <c r="Q736" s="102">
        <v>3155</v>
      </c>
    </row>
    <row r="737" spans="1:17" x14ac:dyDescent="0.25">
      <c r="A737" s="101">
        <v>5350412.26</v>
      </c>
      <c r="B737" s="102">
        <v>6267</v>
      </c>
      <c r="C737" s="102">
        <v>6209</v>
      </c>
      <c r="D737" s="102">
        <v>1692</v>
      </c>
      <c r="E737" s="102">
        <v>1680</v>
      </c>
      <c r="F737" s="103">
        <v>7770.6</v>
      </c>
      <c r="G737" s="104">
        <v>0.81</v>
      </c>
      <c r="H737" s="102">
        <v>2990</v>
      </c>
      <c r="I737" s="102">
        <v>2365</v>
      </c>
      <c r="J737" s="102">
        <v>230</v>
      </c>
      <c r="K737" s="102">
        <v>330</v>
      </c>
      <c r="L737" s="102">
        <v>40</v>
      </c>
      <c r="M737" s="102">
        <v>10</v>
      </c>
      <c r="N737" s="102">
        <v>20</v>
      </c>
      <c r="Q737" s="102">
        <v>1184</v>
      </c>
    </row>
    <row r="738" spans="1:17" x14ac:dyDescent="0.25">
      <c r="A738" s="101"/>
      <c r="B738" s="102"/>
      <c r="C738" s="102"/>
      <c r="D738" s="102"/>
      <c r="E738" s="102"/>
      <c r="F738" s="103"/>
      <c r="G738" s="104"/>
      <c r="H738" s="102"/>
      <c r="I738" s="102"/>
      <c r="J738" s="102"/>
      <c r="K738" s="102"/>
      <c r="L738" s="102"/>
      <c r="M738" s="102"/>
      <c r="N738" s="102"/>
      <c r="Q738" s="102">
        <v>2914</v>
      </c>
    </row>
    <row r="739" spans="1:17" x14ac:dyDescent="0.25">
      <c r="A739" s="101">
        <v>5350413.01</v>
      </c>
      <c r="B739" s="102">
        <v>9614</v>
      </c>
      <c r="C739" s="102">
        <v>5551</v>
      </c>
      <c r="D739" s="102">
        <v>3088</v>
      </c>
      <c r="E739" s="102">
        <v>2814</v>
      </c>
      <c r="F739" s="103">
        <v>136.6</v>
      </c>
      <c r="G739" s="104">
        <v>70.39</v>
      </c>
      <c r="H739" s="102">
        <v>4540</v>
      </c>
      <c r="I739" s="102">
        <v>4070</v>
      </c>
      <c r="J739" s="102">
        <v>190</v>
      </c>
      <c r="K739" s="102">
        <v>205</v>
      </c>
      <c r="L739" s="102">
        <v>40</v>
      </c>
      <c r="M739" s="102">
        <v>10</v>
      </c>
      <c r="N739" s="102">
        <v>35</v>
      </c>
      <c r="Q739" s="102">
        <v>1982</v>
      </c>
    </row>
    <row r="740" spans="1:17" x14ac:dyDescent="0.25">
      <c r="A740" s="101">
        <v>5350413.0199999996</v>
      </c>
      <c r="B740" s="102">
        <v>12789</v>
      </c>
      <c r="C740" s="102">
        <v>7358</v>
      </c>
      <c r="D740" s="102">
        <v>3467</v>
      </c>
      <c r="E740" s="102">
        <v>3433</v>
      </c>
      <c r="F740" s="103">
        <v>1977.3</v>
      </c>
      <c r="G740" s="104">
        <v>6.47</v>
      </c>
      <c r="H740" s="102">
        <v>6030</v>
      </c>
      <c r="I740" s="102">
        <v>4980</v>
      </c>
      <c r="J740" s="102">
        <v>355</v>
      </c>
      <c r="K740" s="102">
        <v>590</v>
      </c>
      <c r="L740" s="102">
        <v>70</v>
      </c>
      <c r="M740" s="102">
        <v>10</v>
      </c>
      <c r="N740" s="102">
        <v>25</v>
      </c>
      <c r="Q740" s="102">
        <v>2276</v>
      </c>
    </row>
    <row r="741" spans="1:17" x14ac:dyDescent="0.25">
      <c r="A741" s="101">
        <v>5350420.03</v>
      </c>
      <c r="B741" s="102">
        <v>6503</v>
      </c>
      <c r="C741" s="102">
        <v>6430</v>
      </c>
      <c r="D741" s="102">
        <v>2471</v>
      </c>
      <c r="E741" s="102">
        <v>2376</v>
      </c>
      <c r="F741" s="103">
        <v>2842.5</v>
      </c>
      <c r="G741" s="104">
        <v>2.29</v>
      </c>
      <c r="H741" s="102">
        <v>2820</v>
      </c>
      <c r="I741" s="102">
        <v>1970</v>
      </c>
      <c r="J741" s="102">
        <v>150</v>
      </c>
      <c r="K741" s="102">
        <v>550</v>
      </c>
      <c r="L741" s="102">
        <v>130</v>
      </c>
      <c r="M741" s="102">
        <v>0</v>
      </c>
      <c r="N741" s="102">
        <v>25</v>
      </c>
      <c r="Q741" s="102">
        <v>931</v>
      </c>
    </row>
    <row r="742" spans="1:17" x14ac:dyDescent="0.25">
      <c r="A742" s="101">
        <v>5350420.05</v>
      </c>
      <c r="B742" s="102">
        <v>7714</v>
      </c>
      <c r="C742" s="102">
        <v>6627</v>
      </c>
      <c r="D742" s="102">
        <v>3120</v>
      </c>
      <c r="E742" s="102">
        <v>2973</v>
      </c>
      <c r="F742" s="103">
        <v>1751.7</v>
      </c>
      <c r="G742" s="104">
        <v>4.4000000000000004</v>
      </c>
      <c r="H742" s="102">
        <v>3435</v>
      </c>
      <c r="I742" s="102">
        <v>2500</v>
      </c>
      <c r="J742" s="102">
        <v>220</v>
      </c>
      <c r="K742" s="102">
        <v>555</v>
      </c>
      <c r="L742" s="102">
        <v>130</v>
      </c>
      <c r="M742" s="102">
        <v>10</v>
      </c>
      <c r="N742" s="102">
        <v>15</v>
      </c>
      <c r="Q742" s="102">
        <v>2256</v>
      </c>
    </row>
    <row r="743" spans="1:17" x14ac:dyDescent="0.25">
      <c r="A743" s="101">
        <v>5350420.0599999996</v>
      </c>
      <c r="B743" s="102">
        <v>5147</v>
      </c>
      <c r="C743" s="102">
        <v>5431</v>
      </c>
      <c r="D743" s="102">
        <v>1543</v>
      </c>
      <c r="E743" s="102">
        <v>1511</v>
      </c>
      <c r="F743" s="103">
        <v>3075.4</v>
      </c>
      <c r="G743" s="104">
        <v>1.67</v>
      </c>
      <c r="H743" s="102">
        <v>2140</v>
      </c>
      <c r="I743" s="102">
        <v>1640</v>
      </c>
      <c r="J743" s="102">
        <v>120</v>
      </c>
      <c r="K743" s="102">
        <v>335</v>
      </c>
      <c r="L743" s="102">
        <v>40</v>
      </c>
      <c r="M743" s="102">
        <v>10</v>
      </c>
      <c r="N743" s="102">
        <v>0</v>
      </c>
      <c r="Q743" s="102">
        <v>2417</v>
      </c>
    </row>
    <row r="744" spans="1:17" x14ac:dyDescent="0.25">
      <c r="A744" s="101">
        <v>5350420.08</v>
      </c>
      <c r="B744" s="102">
        <v>4375</v>
      </c>
      <c r="C744" s="102">
        <v>4596</v>
      </c>
      <c r="D744" s="102">
        <v>2072</v>
      </c>
      <c r="E744" s="102">
        <v>1979</v>
      </c>
      <c r="F744" s="103">
        <v>5021.2</v>
      </c>
      <c r="G744" s="104">
        <v>0.87</v>
      </c>
      <c r="H744" s="102">
        <v>1870</v>
      </c>
      <c r="I744" s="102">
        <v>1345</v>
      </c>
      <c r="J744" s="102">
        <v>105</v>
      </c>
      <c r="K744" s="102">
        <v>350</v>
      </c>
      <c r="L744" s="102">
        <v>55</v>
      </c>
      <c r="M744" s="102">
        <v>10</v>
      </c>
      <c r="N744" s="102">
        <v>15</v>
      </c>
      <c r="Q744" s="102">
        <v>1466</v>
      </c>
    </row>
    <row r="745" spans="1:17" x14ac:dyDescent="0.25">
      <c r="A745" s="101">
        <v>5350420.09</v>
      </c>
      <c r="B745" s="102">
        <v>4537</v>
      </c>
      <c r="C745" s="102">
        <v>4256</v>
      </c>
      <c r="D745" s="102">
        <v>2283</v>
      </c>
      <c r="E745" s="102">
        <v>2033</v>
      </c>
      <c r="F745" s="103">
        <v>7800.9</v>
      </c>
      <c r="G745" s="104">
        <v>0.57999999999999996</v>
      </c>
      <c r="H745" s="102">
        <v>2125</v>
      </c>
      <c r="I745" s="102">
        <v>1380</v>
      </c>
      <c r="J745" s="102">
        <v>115</v>
      </c>
      <c r="K745" s="102">
        <v>460</v>
      </c>
      <c r="L745" s="102">
        <v>140</v>
      </c>
      <c r="M745" s="102">
        <v>10</v>
      </c>
      <c r="N745" s="102">
        <v>30</v>
      </c>
      <c r="Q745" s="102">
        <v>2067</v>
      </c>
    </row>
    <row r="746" spans="1:17" x14ac:dyDescent="0.25">
      <c r="A746" s="101">
        <v>5350420.0999999996</v>
      </c>
      <c r="B746" s="102">
        <v>3727</v>
      </c>
      <c r="C746" s="102">
        <v>3879</v>
      </c>
      <c r="D746" s="102">
        <v>978</v>
      </c>
      <c r="E746" s="102">
        <v>965</v>
      </c>
      <c r="F746" s="103">
        <v>1135.2</v>
      </c>
      <c r="G746" s="104">
        <v>3.28</v>
      </c>
      <c r="H746" s="102">
        <v>1320</v>
      </c>
      <c r="I746" s="102">
        <v>1060</v>
      </c>
      <c r="J746" s="102">
        <v>80</v>
      </c>
      <c r="K746" s="102">
        <v>170</v>
      </c>
      <c r="L746" s="102">
        <v>10</v>
      </c>
      <c r="M746" s="102">
        <v>0</v>
      </c>
      <c r="N746" s="102">
        <v>10</v>
      </c>
      <c r="Q746" s="102">
        <v>1541</v>
      </c>
    </row>
    <row r="747" spans="1:17" x14ac:dyDescent="0.25">
      <c r="A747" s="101">
        <v>5350420.1100000003</v>
      </c>
      <c r="B747" s="102">
        <v>6190</v>
      </c>
      <c r="C747" s="102">
        <v>6739</v>
      </c>
      <c r="D747" s="102">
        <v>1765</v>
      </c>
      <c r="E747" s="102">
        <v>1711</v>
      </c>
      <c r="F747" s="103">
        <v>2229.1999999999998</v>
      </c>
      <c r="G747" s="104">
        <v>2.78</v>
      </c>
      <c r="H747" s="102">
        <v>2310</v>
      </c>
      <c r="I747" s="102">
        <v>1775</v>
      </c>
      <c r="J747" s="102">
        <v>110</v>
      </c>
      <c r="K747" s="102">
        <v>335</v>
      </c>
      <c r="L747" s="102">
        <v>45</v>
      </c>
      <c r="M747" s="102">
        <v>10</v>
      </c>
      <c r="N747" s="102">
        <v>45</v>
      </c>
      <c r="Q747" s="102">
        <v>1243</v>
      </c>
    </row>
    <row r="748" spans="1:17" x14ac:dyDescent="0.25">
      <c r="A748" s="101"/>
      <c r="B748" s="102"/>
      <c r="C748" s="102"/>
      <c r="D748" s="102"/>
      <c r="E748" s="102"/>
      <c r="F748" s="103"/>
      <c r="G748" s="104"/>
      <c r="H748" s="102"/>
      <c r="I748" s="102"/>
      <c r="J748" s="102"/>
      <c r="K748" s="102"/>
      <c r="L748" s="102"/>
      <c r="M748" s="102"/>
      <c r="N748" s="102"/>
      <c r="Q748" s="102">
        <v>1882</v>
      </c>
    </row>
    <row r="749" spans="1:17" x14ac:dyDescent="0.25">
      <c r="A749" s="101">
        <v>5350420.13</v>
      </c>
      <c r="B749" s="102">
        <v>5570</v>
      </c>
      <c r="C749" s="102">
        <v>5397</v>
      </c>
      <c r="D749" s="102">
        <v>2236</v>
      </c>
      <c r="E749" s="102">
        <v>2152</v>
      </c>
      <c r="F749" s="103">
        <v>2965.1</v>
      </c>
      <c r="G749" s="104">
        <v>1.88</v>
      </c>
      <c r="H749" s="102">
        <v>2595</v>
      </c>
      <c r="I749" s="102">
        <v>1850</v>
      </c>
      <c r="J749" s="102">
        <v>125</v>
      </c>
      <c r="K749" s="102">
        <v>540</v>
      </c>
      <c r="L749" s="102">
        <v>45</v>
      </c>
      <c r="M749" s="102">
        <v>0</v>
      </c>
      <c r="N749" s="102">
        <v>30</v>
      </c>
      <c r="Q749" s="102">
        <v>2124</v>
      </c>
    </row>
    <row r="750" spans="1:17" x14ac:dyDescent="0.25">
      <c r="A750" s="101">
        <v>5350420.1399999997</v>
      </c>
      <c r="B750" s="102">
        <v>7143</v>
      </c>
      <c r="C750" s="102">
        <v>6814</v>
      </c>
      <c r="D750" s="102">
        <v>2951</v>
      </c>
      <c r="E750" s="102">
        <v>2884</v>
      </c>
      <c r="F750" s="103">
        <v>7698</v>
      </c>
      <c r="G750" s="104">
        <v>0.93</v>
      </c>
      <c r="H750" s="102">
        <v>3400</v>
      </c>
      <c r="I750" s="102">
        <v>2320</v>
      </c>
      <c r="J750" s="102">
        <v>140</v>
      </c>
      <c r="K750" s="102">
        <v>755</v>
      </c>
      <c r="L750" s="102">
        <v>105</v>
      </c>
      <c r="M750" s="102">
        <v>20</v>
      </c>
      <c r="N750" s="102">
        <v>65</v>
      </c>
      <c r="Q750" s="102">
        <v>1365</v>
      </c>
    </row>
    <row r="751" spans="1:17" x14ac:dyDescent="0.25">
      <c r="A751" s="101">
        <v>5350420.1500000004</v>
      </c>
      <c r="B751" s="102">
        <v>2349</v>
      </c>
      <c r="C751" s="102">
        <v>2523</v>
      </c>
      <c r="D751" s="102">
        <v>704</v>
      </c>
      <c r="E751" s="102">
        <v>679</v>
      </c>
      <c r="F751" s="103">
        <v>2529.1</v>
      </c>
      <c r="G751" s="104">
        <v>0.93</v>
      </c>
      <c r="H751" s="102">
        <v>910</v>
      </c>
      <c r="I751" s="102">
        <v>655</v>
      </c>
      <c r="J751" s="102">
        <v>50</v>
      </c>
      <c r="K751" s="102">
        <v>140</v>
      </c>
      <c r="L751" s="102">
        <v>25</v>
      </c>
      <c r="M751" s="102">
        <v>0</v>
      </c>
      <c r="N751" s="102">
        <v>30</v>
      </c>
      <c r="Q751" s="102">
        <v>1295</v>
      </c>
    </row>
    <row r="752" spans="1:17" x14ac:dyDescent="0.25">
      <c r="A752" s="101">
        <v>5350421.01</v>
      </c>
      <c r="B752" s="102">
        <v>6824</v>
      </c>
      <c r="C752" s="102">
        <v>6747</v>
      </c>
      <c r="D752" s="102">
        <v>2430</v>
      </c>
      <c r="E752" s="102">
        <v>2285</v>
      </c>
      <c r="F752" s="103">
        <v>1537.7</v>
      </c>
      <c r="G752" s="104">
        <v>4.4400000000000004</v>
      </c>
      <c r="H752" s="102">
        <v>2860</v>
      </c>
      <c r="I752" s="102">
        <v>2185</v>
      </c>
      <c r="J752" s="102">
        <v>135</v>
      </c>
      <c r="K752" s="102">
        <v>385</v>
      </c>
      <c r="L752" s="102">
        <v>105</v>
      </c>
      <c r="M752" s="102">
        <v>15</v>
      </c>
      <c r="N752" s="102">
        <v>35</v>
      </c>
      <c r="Q752" s="102">
        <v>1730</v>
      </c>
    </row>
    <row r="753" spans="1:17" x14ac:dyDescent="0.25">
      <c r="A753" s="101">
        <v>5350421.04</v>
      </c>
      <c r="B753" s="102">
        <v>3675</v>
      </c>
      <c r="C753" s="102">
        <v>3710</v>
      </c>
      <c r="D753" s="102">
        <v>1632</v>
      </c>
      <c r="E753" s="102">
        <v>1591</v>
      </c>
      <c r="F753" s="103">
        <v>5265.8</v>
      </c>
      <c r="G753" s="104">
        <v>0.7</v>
      </c>
      <c r="H753" s="102">
        <v>1665</v>
      </c>
      <c r="I753" s="102">
        <v>1090</v>
      </c>
      <c r="J753" s="102">
        <v>100</v>
      </c>
      <c r="K753" s="102">
        <v>320</v>
      </c>
      <c r="L753" s="102">
        <v>140</v>
      </c>
      <c r="M753" s="102">
        <v>0</v>
      </c>
      <c r="N753" s="102">
        <v>10</v>
      </c>
      <c r="Q753" s="102">
        <v>2788</v>
      </c>
    </row>
    <row r="754" spans="1:17" x14ac:dyDescent="0.25">
      <c r="A754" s="101">
        <v>5350421.05</v>
      </c>
      <c r="B754" s="102">
        <v>3600</v>
      </c>
      <c r="C754" s="102">
        <v>3688</v>
      </c>
      <c r="D754" s="102">
        <v>1229</v>
      </c>
      <c r="E754" s="102">
        <v>1204</v>
      </c>
      <c r="F754" s="103">
        <v>3540.5</v>
      </c>
      <c r="G754" s="104">
        <v>1.02</v>
      </c>
      <c r="H754" s="102">
        <v>1730</v>
      </c>
      <c r="I754" s="102">
        <v>1300</v>
      </c>
      <c r="J754" s="102">
        <v>80</v>
      </c>
      <c r="K754" s="102">
        <v>255</v>
      </c>
      <c r="L754" s="102">
        <v>55</v>
      </c>
      <c r="M754" s="102">
        <v>25</v>
      </c>
      <c r="N754" s="102">
        <v>15</v>
      </c>
      <c r="Q754" s="102">
        <v>1513</v>
      </c>
    </row>
    <row r="755" spans="1:17" x14ac:dyDescent="0.25">
      <c r="A755" s="101">
        <v>5350421.0599999996</v>
      </c>
      <c r="B755" s="102">
        <v>3631</v>
      </c>
      <c r="C755" s="102">
        <v>3854</v>
      </c>
      <c r="D755" s="102">
        <v>1449</v>
      </c>
      <c r="E755" s="102">
        <v>1412</v>
      </c>
      <c r="F755" s="103">
        <v>3414.8</v>
      </c>
      <c r="G755" s="104">
        <v>1.06</v>
      </c>
      <c r="H755" s="102">
        <v>1520</v>
      </c>
      <c r="I755" s="102">
        <v>1155</v>
      </c>
      <c r="J755" s="102">
        <v>85</v>
      </c>
      <c r="K755" s="102">
        <v>220</v>
      </c>
      <c r="L755" s="102">
        <v>45</v>
      </c>
      <c r="M755" s="102">
        <v>0</v>
      </c>
      <c r="N755" s="102">
        <v>15</v>
      </c>
      <c r="Q755" s="102">
        <v>2392</v>
      </c>
    </row>
    <row r="756" spans="1:17" x14ac:dyDescent="0.25">
      <c r="A756" s="101">
        <v>5350421.07</v>
      </c>
      <c r="B756" s="102">
        <v>4097</v>
      </c>
      <c r="C756" s="102">
        <v>4339</v>
      </c>
      <c r="D756" s="102">
        <v>1368</v>
      </c>
      <c r="E756" s="102">
        <v>1310</v>
      </c>
      <c r="F756" s="103">
        <v>2628.6</v>
      </c>
      <c r="G756" s="104">
        <v>1.56</v>
      </c>
      <c r="H756" s="102">
        <v>2030</v>
      </c>
      <c r="I756" s="102">
        <v>1580</v>
      </c>
      <c r="J756" s="102">
        <v>175</v>
      </c>
      <c r="K756" s="102">
        <v>220</v>
      </c>
      <c r="L756" s="102">
        <v>30</v>
      </c>
      <c r="M756" s="102">
        <v>10</v>
      </c>
      <c r="N756" s="102">
        <v>20</v>
      </c>
      <c r="Q756" s="102">
        <v>1384</v>
      </c>
    </row>
    <row r="757" spans="1:17" x14ac:dyDescent="0.25">
      <c r="A757" s="101">
        <v>5350422.0199999996</v>
      </c>
      <c r="B757" s="102">
        <v>5361</v>
      </c>
      <c r="C757" s="102">
        <v>5182</v>
      </c>
      <c r="D757" s="102">
        <v>2272</v>
      </c>
      <c r="E757" s="102">
        <v>2068</v>
      </c>
      <c r="F757" s="103">
        <v>2862.4</v>
      </c>
      <c r="G757" s="104">
        <v>1.87</v>
      </c>
      <c r="H757" s="102">
        <v>2485</v>
      </c>
      <c r="I757" s="102">
        <v>1850</v>
      </c>
      <c r="J757" s="102">
        <v>130</v>
      </c>
      <c r="K757" s="102">
        <v>380</v>
      </c>
      <c r="L757" s="102">
        <v>80</v>
      </c>
      <c r="M757" s="102">
        <v>20</v>
      </c>
      <c r="N757" s="102">
        <v>35</v>
      </c>
      <c r="Q757" s="102">
        <v>2373</v>
      </c>
    </row>
    <row r="758" spans="1:17" x14ac:dyDescent="0.25">
      <c r="A758" s="101">
        <v>5350422.03</v>
      </c>
      <c r="B758" s="102">
        <v>6992</v>
      </c>
      <c r="C758" s="102">
        <v>6955</v>
      </c>
      <c r="D758" s="102">
        <v>2086</v>
      </c>
      <c r="E758" s="102">
        <v>2045</v>
      </c>
      <c r="F758" s="103">
        <v>1939.6</v>
      </c>
      <c r="G758" s="104">
        <v>3.6</v>
      </c>
      <c r="H758" s="102">
        <v>3230</v>
      </c>
      <c r="I758" s="102">
        <v>2405</v>
      </c>
      <c r="J758" s="102">
        <v>190</v>
      </c>
      <c r="K758" s="102">
        <v>580</v>
      </c>
      <c r="L758" s="102">
        <v>35</v>
      </c>
      <c r="M758" s="102">
        <v>10</v>
      </c>
      <c r="N758" s="102">
        <v>10</v>
      </c>
      <c r="Q758" s="102">
        <v>1230</v>
      </c>
    </row>
    <row r="759" spans="1:17" x14ac:dyDescent="0.25">
      <c r="A759" s="101">
        <v>5350422.04</v>
      </c>
      <c r="B759" s="102">
        <v>3956</v>
      </c>
      <c r="C759" s="102">
        <v>4189</v>
      </c>
      <c r="D759" s="102">
        <v>1161</v>
      </c>
      <c r="E759" s="102">
        <v>1147</v>
      </c>
      <c r="F759" s="103">
        <v>4613.3999999999996</v>
      </c>
      <c r="G759" s="104">
        <v>0.86</v>
      </c>
      <c r="H759" s="102">
        <v>1715</v>
      </c>
      <c r="I759" s="102">
        <v>1205</v>
      </c>
      <c r="J759" s="102">
        <v>115</v>
      </c>
      <c r="K759" s="102">
        <v>335</v>
      </c>
      <c r="L759" s="102">
        <v>50</v>
      </c>
      <c r="M759" s="102">
        <v>0</v>
      </c>
      <c r="N759" s="102">
        <v>15</v>
      </c>
      <c r="Q759" s="102">
        <v>1687</v>
      </c>
    </row>
    <row r="760" spans="1:17" x14ac:dyDescent="0.25">
      <c r="A760" s="101">
        <v>5350422.05</v>
      </c>
      <c r="B760" s="102">
        <v>7090</v>
      </c>
      <c r="C760" s="102">
        <v>7332</v>
      </c>
      <c r="D760" s="102">
        <v>2036</v>
      </c>
      <c r="E760" s="102">
        <v>2006</v>
      </c>
      <c r="F760" s="103">
        <v>4502.2</v>
      </c>
      <c r="G760" s="104">
        <v>1.57</v>
      </c>
      <c r="H760" s="102">
        <v>2840</v>
      </c>
      <c r="I760" s="102">
        <v>2005</v>
      </c>
      <c r="J760" s="102">
        <v>220</v>
      </c>
      <c r="K760" s="102">
        <v>540</v>
      </c>
      <c r="L760" s="102">
        <v>50</v>
      </c>
      <c r="M760" s="102">
        <v>10</v>
      </c>
      <c r="N760" s="102">
        <v>20</v>
      </c>
      <c r="Q760" s="102">
        <v>2854</v>
      </c>
    </row>
    <row r="761" spans="1:17" x14ac:dyDescent="0.25">
      <c r="A761" s="101">
        <v>5350422.0599999996</v>
      </c>
      <c r="B761" s="102">
        <v>5212</v>
      </c>
      <c r="C761" s="102">
        <v>5332</v>
      </c>
      <c r="D761" s="102">
        <v>2310</v>
      </c>
      <c r="E761" s="102">
        <v>2211</v>
      </c>
      <c r="F761" s="103">
        <v>2836.5</v>
      </c>
      <c r="G761" s="104">
        <v>1.84</v>
      </c>
      <c r="H761" s="102">
        <v>2170</v>
      </c>
      <c r="I761" s="102">
        <v>1555</v>
      </c>
      <c r="J761" s="102">
        <v>135</v>
      </c>
      <c r="K761" s="102">
        <v>345</v>
      </c>
      <c r="L761" s="102">
        <v>100</v>
      </c>
      <c r="M761" s="102">
        <v>10</v>
      </c>
      <c r="N761" s="102">
        <v>25</v>
      </c>
      <c r="Q761" s="102">
        <v>1088</v>
      </c>
    </row>
    <row r="762" spans="1:17" x14ac:dyDescent="0.25">
      <c r="A762" s="101">
        <v>5350423.01</v>
      </c>
      <c r="B762" s="102">
        <v>3719</v>
      </c>
      <c r="C762" s="102">
        <v>3810</v>
      </c>
      <c r="D762" s="102">
        <v>1360</v>
      </c>
      <c r="E762" s="102">
        <v>1298</v>
      </c>
      <c r="F762" s="103">
        <v>2140.8000000000002</v>
      </c>
      <c r="G762" s="104">
        <v>1.74</v>
      </c>
      <c r="H762" s="102">
        <v>1540</v>
      </c>
      <c r="I762" s="102">
        <v>1155</v>
      </c>
      <c r="J762" s="102">
        <v>65</v>
      </c>
      <c r="K762" s="102">
        <v>225</v>
      </c>
      <c r="L762" s="102">
        <v>50</v>
      </c>
      <c r="M762" s="102">
        <v>10</v>
      </c>
      <c r="N762" s="102">
        <v>35</v>
      </c>
      <c r="Q762" s="102">
        <v>1183</v>
      </c>
    </row>
    <row r="763" spans="1:17" x14ac:dyDescent="0.25">
      <c r="A763" s="101">
        <v>5350423.0199999996</v>
      </c>
      <c r="B763" s="102">
        <v>7786</v>
      </c>
      <c r="C763" s="102">
        <v>7523</v>
      </c>
      <c r="D763" s="102">
        <v>2733</v>
      </c>
      <c r="E763" s="102">
        <v>2666</v>
      </c>
      <c r="F763" s="103">
        <v>2943.6</v>
      </c>
      <c r="G763" s="104">
        <v>2.65</v>
      </c>
      <c r="H763" s="102">
        <v>3625</v>
      </c>
      <c r="I763" s="102">
        <v>2720</v>
      </c>
      <c r="J763" s="102">
        <v>205</v>
      </c>
      <c r="K763" s="102">
        <v>535</v>
      </c>
      <c r="L763" s="102">
        <v>120</v>
      </c>
      <c r="M763" s="102">
        <v>15</v>
      </c>
      <c r="N763" s="102">
        <v>35</v>
      </c>
      <c r="Q763" s="102">
        <v>2670</v>
      </c>
    </row>
    <row r="764" spans="1:17" x14ac:dyDescent="0.25">
      <c r="A764" s="101"/>
      <c r="B764" s="102"/>
      <c r="C764" s="102"/>
      <c r="D764" s="102"/>
      <c r="E764" s="102"/>
      <c r="F764" s="103"/>
      <c r="G764" s="104"/>
      <c r="H764" s="102"/>
      <c r="I764" s="102"/>
      <c r="J764" s="102"/>
      <c r="K764" s="102"/>
      <c r="L764" s="102"/>
      <c r="M764" s="102"/>
      <c r="N764" s="102"/>
      <c r="Q764" s="102">
        <v>2187</v>
      </c>
    </row>
    <row r="765" spans="1:17" x14ac:dyDescent="0.25">
      <c r="A765" s="101">
        <v>5350424.04</v>
      </c>
      <c r="B765" s="102">
        <v>2404</v>
      </c>
      <c r="C765" s="102">
        <v>2597</v>
      </c>
      <c r="D765" s="102">
        <v>717</v>
      </c>
      <c r="E765" s="102">
        <v>707</v>
      </c>
      <c r="F765" s="103">
        <v>1758.7</v>
      </c>
      <c r="G765" s="104">
        <v>1.37</v>
      </c>
      <c r="H765" s="102">
        <v>1130</v>
      </c>
      <c r="I765" s="102">
        <v>835</v>
      </c>
      <c r="J765" s="102">
        <v>85</v>
      </c>
      <c r="K765" s="102">
        <v>190</v>
      </c>
      <c r="L765" s="102">
        <v>10</v>
      </c>
      <c r="M765" s="102">
        <v>10</v>
      </c>
      <c r="N765" s="102">
        <v>15</v>
      </c>
      <c r="Q765" s="102">
        <v>2508</v>
      </c>
    </row>
    <row r="766" spans="1:17" x14ac:dyDescent="0.25">
      <c r="A766" s="101">
        <v>5350424.05</v>
      </c>
      <c r="B766" s="102">
        <v>9297</v>
      </c>
      <c r="C766" s="102">
        <v>8790</v>
      </c>
      <c r="D766" s="102">
        <v>2982</v>
      </c>
      <c r="E766" s="102">
        <v>2846</v>
      </c>
      <c r="F766" s="103">
        <v>4094.7</v>
      </c>
      <c r="G766" s="104">
        <v>2.27</v>
      </c>
      <c r="H766" s="102">
        <v>3745</v>
      </c>
      <c r="I766" s="102">
        <v>2735</v>
      </c>
      <c r="J766" s="102">
        <v>235</v>
      </c>
      <c r="K766" s="102">
        <v>610</v>
      </c>
      <c r="L766" s="102">
        <v>145</v>
      </c>
      <c r="M766" s="102">
        <v>10</v>
      </c>
      <c r="N766" s="102">
        <v>10</v>
      </c>
      <c r="Q766" s="102">
        <v>1420</v>
      </c>
    </row>
    <row r="767" spans="1:17" x14ac:dyDescent="0.25">
      <c r="A767" s="101">
        <v>5350424.07</v>
      </c>
      <c r="B767" s="102">
        <v>8404</v>
      </c>
      <c r="C767" s="102">
        <v>6858</v>
      </c>
      <c r="D767" s="102">
        <v>2493</v>
      </c>
      <c r="E767" s="102">
        <v>2458</v>
      </c>
      <c r="F767" s="103">
        <v>4056.2</v>
      </c>
      <c r="G767" s="104">
        <v>2.0699999999999998</v>
      </c>
      <c r="H767" s="102">
        <v>3930</v>
      </c>
      <c r="I767" s="102">
        <v>3000</v>
      </c>
      <c r="J767" s="102">
        <v>205</v>
      </c>
      <c r="K767" s="102">
        <v>600</v>
      </c>
      <c r="L767" s="102">
        <v>65</v>
      </c>
      <c r="M767" s="102">
        <v>10</v>
      </c>
      <c r="N767" s="102">
        <v>55</v>
      </c>
      <c r="Q767" s="102">
        <v>2127</v>
      </c>
    </row>
    <row r="768" spans="1:17" x14ac:dyDescent="0.25">
      <c r="A768" s="101">
        <v>5350424.08</v>
      </c>
      <c r="B768" s="102">
        <v>7399</v>
      </c>
      <c r="C768" s="102">
        <v>7398</v>
      </c>
      <c r="D768" s="102">
        <v>2162</v>
      </c>
      <c r="E768" s="102">
        <v>2136</v>
      </c>
      <c r="F768" s="103">
        <v>3181</v>
      </c>
      <c r="G768" s="104">
        <v>2.33</v>
      </c>
      <c r="H768" s="102">
        <v>3485</v>
      </c>
      <c r="I768" s="102">
        <v>2675</v>
      </c>
      <c r="J768" s="102">
        <v>215</v>
      </c>
      <c r="K768" s="102">
        <v>465</v>
      </c>
      <c r="L768" s="102">
        <v>80</v>
      </c>
      <c r="M768" s="102">
        <v>10</v>
      </c>
      <c r="N768" s="102">
        <v>45</v>
      </c>
      <c r="Q768" s="102">
        <v>2711</v>
      </c>
    </row>
    <row r="769" spans="1:17" x14ac:dyDescent="0.25">
      <c r="A769" s="101">
        <v>5350424.09</v>
      </c>
      <c r="B769" s="102">
        <v>3607</v>
      </c>
      <c r="C769" s="102">
        <v>2986</v>
      </c>
      <c r="D769" s="102">
        <v>1219</v>
      </c>
      <c r="E769" s="102">
        <v>1141</v>
      </c>
      <c r="F769" s="103">
        <v>1697.3</v>
      </c>
      <c r="G769" s="104">
        <v>2.13</v>
      </c>
      <c r="H769" s="102">
        <v>1685</v>
      </c>
      <c r="I769" s="102">
        <v>1360</v>
      </c>
      <c r="J769" s="102">
        <v>105</v>
      </c>
      <c r="K769" s="102">
        <v>170</v>
      </c>
      <c r="L769" s="102">
        <v>10</v>
      </c>
      <c r="M769" s="102">
        <v>0</v>
      </c>
      <c r="N769" s="102">
        <v>45</v>
      </c>
      <c r="Q769" s="102">
        <v>118</v>
      </c>
    </row>
    <row r="770" spans="1:17" x14ac:dyDescent="0.25">
      <c r="A770" s="101">
        <v>5350424.0999999996</v>
      </c>
      <c r="B770" s="102">
        <v>6495</v>
      </c>
      <c r="C770" s="102">
        <v>6135</v>
      </c>
      <c r="D770" s="102">
        <v>1905</v>
      </c>
      <c r="E770" s="102">
        <v>1883</v>
      </c>
      <c r="F770" s="103">
        <v>2361.6</v>
      </c>
      <c r="G770" s="104">
        <v>2.75</v>
      </c>
      <c r="H770" s="102">
        <v>3075</v>
      </c>
      <c r="I770" s="102">
        <v>2555</v>
      </c>
      <c r="J770" s="102">
        <v>205</v>
      </c>
      <c r="K770" s="102">
        <v>260</v>
      </c>
      <c r="L770" s="102">
        <v>30</v>
      </c>
      <c r="M770" s="102">
        <v>0</v>
      </c>
      <c r="N770" s="102">
        <v>25</v>
      </c>
      <c r="Q770" s="102">
        <v>927</v>
      </c>
    </row>
    <row r="771" spans="1:17" x14ac:dyDescent="0.25">
      <c r="A771" s="101">
        <v>5350424.1100000003</v>
      </c>
      <c r="B771" s="102">
        <v>8070</v>
      </c>
      <c r="C771" s="102">
        <v>7637</v>
      </c>
      <c r="D771" s="102">
        <v>2663</v>
      </c>
      <c r="E771" s="102">
        <v>2563</v>
      </c>
      <c r="F771" s="103">
        <v>1911.9</v>
      </c>
      <c r="G771" s="104">
        <v>4.22</v>
      </c>
      <c r="H771" s="102">
        <v>3535</v>
      </c>
      <c r="I771" s="102">
        <v>2930</v>
      </c>
      <c r="J771" s="102">
        <v>245</v>
      </c>
      <c r="K771" s="102">
        <v>275</v>
      </c>
      <c r="L771" s="102">
        <v>55</v>
      </c>
      <c r="M771" s="102">
        <v>0</v>
      </c>
      <c r="N771" s="102">
        <v>25</v>
      </c>
      <c r="Q771" s="102">
        <v>1686</v>
      </c>
    </row>
    <row r="772" spans="1:17" x14ac:dyDescent="0.25">
      <c r="A772" s="101">
        <v>5350424.13</v>
      </c>
      <c r="B772" s="102">
        <v>2373</v>
      </c>
      <c r="C772" s="102">
        <v>1604</v>
      </c>
      <c r="D772" s="102">
        <v>834</v>
      </c>
      <c r="E772" s="102">
        <v>770</v>
      </c>
      <c r="F772" s="103">
        <v>91.3</v>
      </c>
      <c r="G772" s="104">
        <v>26</v>
      </c>
      <c r="H772" s="102">
        <v>1060</v>
      </c>
      <c r="I772" s="102">
        <v>880</v>
      </c>
      <c r="J772" s="102">
        <v>80</v>
      </c>
      <c r="K772" s="102">
        <v>80</v>
      </c>
      <c r="L772" s="102">
        <v>0</v>
      </c>
      <c r="M772" s="102">
        <v>0</v>
      </c>
      <c r="N772" s="102">
        <v>15</v>
      </c>
      <c r="Q772" s="102">
        <v>3360</v>
      </c>
    </row>
    <row r="773" spans="1:17" x14ac:dyDescent="0.25">
      <c r="A773" s="101">
        <v>5350424.1399999997</v>
      </c>
      <c r="B773" s="102">
        <v>13212</v>
      </c>
      <c r="C773" s="102">
        <v>10999</v>
      </c>
      <c r="D773" s="102">
        <v>3867</v>
      </c>
      <c r="E773" s="102">
        <v>3820</v>
      </c>
      <c r="F773" s="103">
        <v>2669.8</v>
      </c>
      <c r="G773" s="104">
        <v>4.95</v>
      </c>
      <c r="H773" s="102">
        <v>6265</v>
      </c>
      <c r="I773" s="102">
        <v>4945</v>
      </c>
      <c r="J773" s="102">
        <v>330</v>
      </c>
      <c r="K773" s="102">
        <v>825</v>
      </c>
      <c r="L773" s="102">
        <v>85</v>
      </c>
      <c r="M773" s="102">
        <v>0</v>
      </c>
      <c r="N773" s="102">
        <v>75</v>
      </c>
      <c r="Q773" s="102">
        <v>2531</v>
      </c>
    </row>
    <row r="774" spans="1:17" x14ac:dyDescent="0.25">
      <c r="A774" s="101">
        <v>5350424.1500000004</v>
      </c>
      <c r="B774" s="102">
        <v>9776</v>
      </c>
      <c r="C774" s="102">
        <v>8127</v>
      </c>
      <c r="D774" s="102">
        <v>2943</v>
      </c>
      <c r="E774" s="102">
        <v>2848</v>
      </c>
      <c r="F774" s="103">
        <v>1412.2</v>
      </c>
      <c r="G774" s="104">
        <v>6.92</v>
      </c>
      <c r="H774" s="102">
        <v>4475</v>
      </c>
      <c r="I774" s="102">
        <v>3570</v>
      </c>
      <c r="J774" s="102">
        <v>235</v>
      </c>
      <c r="K774" s="102">
        <v>570</v>
      </c>
      <c r="L774" s="102">
        <v>55</v>
      </c>
      <c r="M774" s="102">
        <v>0</v>
      </c>
      <c r="N774" s="102">
        <v>35</v>
      </c>
      <c r="Q774" s="102">
        <v>1584</v>
      </c>
    </row>
    <row r="775" spans="1:17" x14ac:dyDescent="0.25">
      <c r="A775" s="101">
        <v>5350424.16</v>
      </c>
      <c r="B775" s="102">
        <v>8787</v>
      </c>
      <c r="C775" s="102">
        <v>7057</v>
      </c>
      <c r="D775" s="102">
        <v>2491</v>
      </c>
      <c r="E775" s="102">
        <v>2438</v>
      </c>
      <c r="F775" s="103">
        <v>2451</v>
      </c>
      <c r="G775" s="104">
        <v>3.59</v>
      </c>
      <c r="H775" s="102">
        <v>3890</v>
      </c>
      <c r="I775" s="102">
        <v>3060</v>
      </c>
      <c r="J775" s="102">
        <v>165</v>
      </c>
      <c r="K775" s="102">
        <v>620</v>
      </c>
      <c r="L775" s="102">
        <v>35</v>
      </c>
      <c r="M775" s="102">
        <v>0</v>
      </c>
      <c r="N775" s="102">
        <v>10</v>
      </c>
      <c r="Q775" s="102">
        <v>2430</v>
      </c>
    </row>
    <row r="776" spans="1:17" x14ac:dyDescent="0.25">
      <c r="A776" s="101"/>
      <c r="B776" s="102"/>
      <c r="C776" s="102"/>
      <c r="D776" s="102"/>
      <c r="E776" s="102"/>
      <c r="F776" s="103"/>
      <c r="G776" s="104"/>
      <c r="H776" s="102"/>
      <c r="I776" s="102"/>
      <c r="J776" s="102"/>
      <c r="K776" s="102"/>
      <c r="L776" s="102"/>
      <c r="M776" s="102"/>
      <c r="N776" s="102"/>
      <c r="Q776" s="102">
        <v>1778</v>
      </c>
    </row>
    <row r="777" spans="1:17" x14ac:dyDescent="0.25">
      <c r="A777" s="101"/>
      <c r="B777" s="102"/>
      <c r="C777" s="102"/>
      <c r="D777" s="102"/>
      <c r="E777" s="102"/>
      <c r="F777" s="103"/>
      <c r="G777" s="104"/>
      <c r="H777" s="102"/>
      <c r="I777" s="102"/>
      <c r="J777" s="102"/>
      <c r="K777" s="102"/>
      <c r="L777" s="102"/>
      <c r="M777" s="102"/>
      <c r="N777" s="102"/>
      <c r="Q777" s="102">
        <v>1194</v>
      </c>
    </row>
    <row r="778" spans="1:17" x14ac:dyDescent="0.25">
      <c r="A778" s="101">
        <v>5350430.03</v>
      </c>
      <c r="B778" s="102">
        <v>5411</v>
      </c>
      <c r="C778" s="102">
        <v>4733</v>
      </c>
      <c r="D778" s="102">
        <v>1837</v>
      </c>
      <c r="E778" s="102">
        <v>1796</v>
      </c>
      <c r="F778" s="103">
        <v>1712.8</v>
      </c>
      <c r="G778" s="104">
        <v>3.16</v>
      </c>
      <c r="H778" s="102">
        <v>2645</v>
      </c>
      <c r="I778" s="102">
        <v>2290</v>
      </c>
      <c r="J778" s="102">
        <v>105</v>
      </c>
      <c r="K778" s="102">
        <v>145</v>
      </c>
      <c r="L778" s="102">
        <v>75</v>
      </c>
      <c r="M778" s="102">
        <v>10</v>
      </c>
      <c r="N778" s="102">
        <v>25</v>
      </c>
      <c r="Q778" s="102">
        <v>2124</v>
      </c>
    </row>
    <row r="779" spans="1:17" x14ac:dyDescent="0.25">
      <c r="A779" s="101">
        <v>5350430.05</v>
      </c>
      <c r="B779" s="102">
        <v>7264</v>
      </c>
      <c r="C779" s="102">
        <v>5139</v>
      </c>
      <c r="D779" s="102">
        <v>2289</v>
      </c>
      <c r="E779" s="102">
        <v>2277</v>
      </c>
      <c r="F779" s="103">
        <v>3376.7</v>
      </c>
      <c r="G779" s="104">
        <v>2.15</v>
      </c>
      <c r="H779" s="102">
        <v>3410</v>
      </c>
      <c r="I779" s="102">
        <v>2825</v>
      </c>
      <c r="J779" s="102">
        <v>250</v>
      </c>
      <c r="K779" s="102">
        <v>260</v>
      </c>
      <c r="L779" s="102">
        <v>50</v>
      </c>
      <c r="M779" s="102">
        <v>0</v>
      </c>
      <c r="N779" s="102">
        <v>25</v>
      </c>
      <c r="Q779" s="102">
        <v>1930</v>
      </c>
    </row>
    <row r="780" spans="1:17" x14ac:dyDescent="0.25">
      <c r="A780" s="101">
        <v>5350430.0599999996</v>
      </c>
      <c r="B780" s="102">
        <v>6760</v>
      </c>
      <c r="C780" s="102">
        <v>5162</v>
      </c>
      <c r="D780" s="102">
        <v>1992</v>
      </c>
      <c r="E780" s="102">
        <v>1986</v>
      </c>
      <c r="F780" s="103">
        <v>3563.9</v>
      </c>
      <c r="G780" s="104">
        <v>1.9</v>
      </c>
      <c r="H780" s="102">
        <v>3225</v>
      </c>
      <c r="I780" s="102">
        <v>2720</v>
      </c>
      <c r="J780" s="102">
        <v>160</v>
      </c>
      <c r="K780" s="102">
        <v>255</v>
      </c>
      <c r="L780" s="102">
        <v>45</v>
      </c>
      <c r="M780" s="102">
        <v>20</v>
      </c>
      <c r="N780" s="102">
        <v>25</v>
      </c>
      <c r="Q780" s="102">
        <v>313</v>
      </c>
    </row>
    <row r="781" spans="1:17" x14ac:dyDescent="0.25">
      <c r="A781" s="101">
        <v>5350430.07</v>
      </c>
      <c r="B781" s="102">
        <v>7518</v>
      </c>
      <c r="C781" s="102">
        <v>5237</v>
      </c>
      <c r="D781" s="102">
        <v>2743</v>
      </c>
      <c r="E781" s="102">
        <v>2689</v>
      </c>
      <c r="F781" s="103">
        <v>784.8</v>
      </c>
      <c r="G781" s="104">
        <v>9.58</v>
      </c>
      <c r="H781" s="102">
        <v>3735</v>
      </c>
      <c r="I781" s="102">
        <v>3090</v>
      </c>
      <c r="J781" s="102">
        <v>200</v>
      </c>
      <c r="K781" s="102">
        <v>300</v>
      </c>
      <c r="L781" s="102">
        <v>95</v>
      </c>
      <c r="M781" s="102">
        <v>20</v>
      </c>
      <c r="N781" s="102">
        <v>35</v>
      </c>
      <c r="Q781" s="102">
        <v>2812</v>
      </c>
    </row>
    <row r="782" spans="1:17" x14ac:dyDescent="0.25">
      <c r="A782" s="101">
        <v>5350430.08</v>
      </c>
      <c r="B782" s="102">
        <v>6072</v>
      </c>
      <c r="C782" s="102">
        <v>4765</v>
      </c>
      <c r="D782" s="102">
        <v>1947</v>
      </c>
      <c r="E782" s="102">
        <v>1929</v>
      </c>
      <c r="F782" s="103">
        <v>905.3</v>
      </c>
      <c r="G782" s="104">
        <v>6.71</v>
      </c>
      <c r="H782" s="102">
        <v>2720</v>
      </c>
      <c r="I782" s="102">
        <v>2100</v>
      </c>
      <c r="J782" s="102">
        <v>175</v>
      </c>
      <c r="K782" s="102">
        <v>290</v>
      </c>
      <c r="L782" s="102">
        <v>120</v>
      </c>
      <c r="M782" s="102">
        <v>15</v>
      </c>
      <c r="N782" s="102">
        <v>15</v>
      </c>
      <c r="Q782" s="102">
        <v>2755</v>
      </c>
    </row>
    <row r="783" spans="1:17" x14ac:dyDescent="0.25">
      <c r="A783" s="101">
        <v>5350431.01</v>
      </c>
      <c r="B783" s="102">
        <v>6384</v>
      </c>
      <c r="C783" s="102">
        <v>6110</v>
      </c>
      <c r="D783" s="102">
        <v>2574</v>
      </c>
      <c r="E783" s="102">
        <v>2509</v>
      </c>
      <c r="F783" s="103">
        <v>130.6</v>
      </c>
      <c r="G783" s="104">
        <v>48.88</v>
      </c>
      <c r="H783" s="102">
        <v>2450</v>
      </c>
      <c r="I783" s="102">
        <v>2120</v>
      </c>
      <c r="J783" s="102">
        <v>170</v>
      </c>
      <c r="K783" s="102">
        <v>85</v>
      </c>
      <c r="L783" s="102">
        <v>40</v>
      </c>
      <c r="M783" s="102">
        <v>0</v>
      </c>
      <c r="N783" s="102">
        <v>30</v>
      </c>
      <c r="Q783" s="102">
        <v>1574</v>
      </c>
    </row>
    <row r="784" spans="1:17" x14ac:dyDescent="0.25">
      <c r="A784" s="101">
        <v>5350431.0199999996</v>
      </c>
      <c r="B784" s="102">
        <v>6428</v>
      </c>
      <c r="C784" s="102">
        <v>6482</v>
      </c>
      <c r="D784" s="102">
        <v>2330</v>
      </c>
      <c r="E784" s="102">
        <v>2169</v>
      </c>
      <c r="F784" s="103">
        <v>48</v>
      </c>
      <c r="G784" s="104">
        <v>133.85</v>
      </c>
      <c r="H784" s="102">
        <v>2695</v>
      </c>
      <c r="I784" s="102">
        <v>2350</v>
      </c>
      <c r="J784" s="102">
        <v>185</v>
      </c>
      <c r="K784" s="102">
        <v>65</v>
      </c>
      <c r="L784" s="102">
        <v>90</v>
      </c>
      <c r="M784" s="102">
        <v>0</v>
      </c>
      <c r="N784" s="102">
        <v>10</v>
      </c>
      <c r="Q784" s="102">
        <v>2218</v>
      </c>
    </row>
    <row r="785" spans="1:17" x14ac:dyDescent="0.25">
      <c r="A785" s="101">
        <v>5350440</v>
      </c>
      <c r="B785" s="102">
        <v>7105</v>
      </c>
      <c r="C785" s="102">
        <v>6923</v>
      </c>
      <c r="D785" s="102">
        <v>2580</v>
      </c>
      <c r="E785" s="102">
        <v>2496</v>
      </c>
      <c r="F785" s="103">
        <v>317</v>
      </c>
      <c r="G785" s="104">
        <v>22.41</v>
      </c>
      <c r="H785" s="102">
        <v>3280</v>
      </c>
      <c r="I785" s="102">
        <v>2565</v>
      </c>
      <c r="J785" s="102">
        <v>210</v>
      </c>
      <c r="K785" s="102">
        <v>325</v>
      </c>
      <c r="L785" s="102">
        <v>150</v>
      </c>
      <c r="M785" s="102">
        <v>0</v>
      </c>
      <c r="N785" s="102">
        <v>25</v>
      </c>
      <c r="Q785" s="102">
        <v>2548</v>
      </c>
    </row>
    <row r="786" spans="1:17" x14ac:dyDescent="0.25">
      <c r="A786" s="101">
        <v>5350441.0199999996</v>
      </c>
      <c r="B786" s="102">
        <v>4494</v>
      </c>
      <c r="C786" s="102">
        <v>4588</v>
      </c>
      <c r="D786" s="102">
        <v>1841</v>
      </c>
      <c r="E786" s="102">
        <v>1777</v>
      </c>
      <c r="F786" s="103">
        <v>2892.5</v>
      </c>
      <c r="G786" s="104">
        <v>1.55</v>
      </c>
      <c r="H786" s="102">
        <v>2050</v>
      </c>
      <c r="I786" s="102">
        <v>1565</v>
      </c>
      <c r="J786" s="102">
        <v>150</v>
      </c>
      <c r="K786" s="102">
        <v>210</v>
      </c>
      <c r="L786" s="102">
        <v>105</v>
      </c>
      <c r="M786" s="102">
        <v>10</v>
      </c>
      <c r="N786" s="102">
        <v>0</v>
      </c>
      <c r="Q786" s="102">
        <v>2385</v>
      </c>
    </row>
    <row r="787" spans="1:17" x14ac:dyDescent="0.25">
      <c r="A787" s="101">
        <v>5350441.03</v>
      </c>
      <c r="B787" s="102">
        <v>7295</v>
      </c>
      <c r="C787" s="102">
        <v>7431</v>
      </c>
      <c r="D787" s="102">
        <v>2549</v>
      </c>
      <c r="E787" s="102">
        <v>2496</v>
      </c>
      <c r="F787" s="103">
        <v>2396.6999999999998</v>
      </c>
      <c r="G787" s="104">
        <v>3.04</v>
      </c>
      <c r="H787" s="102">
        <v>3620</v>
      </c>
      <c r="I787" s="102">
        <v>2780</v>
      </c>
      <c r="J787" s="102">
        <v>265</v>
      </c>
      <c r="K787" s="102">
        <v>390</v>
      </c>
      <c r="L787" s="102">
        <v>115</v>
      </c>
      <c r="M787" s="102">
        <v>15</v>
      </c>
      <c r="N787" s="102">
        <v>55</v>
      </c>
      <c r="Q787" s="102">
        <v>1969</v>
      </c>
    </row>
    <row r="788" spans="1:17" x14ac:dyDescent="0.25">
      <c r="A788" s="101">
        <v>5350441.04</v>
      </c>
      <c r="B788" s="102">
        <v>5612</v>
      </c>
      <c r="C788" s="102">
        <v>5840</v>
      </c>
      <c r="D788" s="102">
        <v>1695</v>
      </c>
      <c r="E788" s="102">
        <v>1674</v>
      </c>
      <c r="F788" s="103">
        <v>1229.3</v>
      </c>
      <c r="G788" s="104">
        <v>4.57</v>
      </c>
      <c r="H788" s="102">
        <v>2915</v>
      </c>
      <c r="I788" s="102">
        <v>2345</v>
      </c>
      <c r="J788" s="102">
        <v>250</v>
      </c>
      <c r="K788" s="102">
        <v>275</v>
      </c>
      <c r="L788" s="102">
        <v>35</v>
      </c>
      <c r="M788" s="102">
        <v>0</v>
      </c>
      <c r="N788" s="102">
        <v>0</v>
      </c>
      <c r="Q788" s="102">
        <v>933</v>
      </c>
    </row>
    <row r="789" spans="1:17" x14ac:dyDescent="0.25">
      <c r="A789" s="101"/>
      <c r="B789" s="102"/>
      <c r="C789" s="102"/>
      <c r="D789" s="102"/>
      <c r="E789" s="102"/>
      <c r="F789" s="103"/>
      <c r="G789" s="104"/>
      <c r="H789" s="102"/>
      <c r="I789" s="102"/>
      <c r="J789" s="102"/>
      <c r="K789" s="102"/>
      <c r="L789" s="102"/>
      <c r="M789" s="102"/>
      <c r="N789" s="102"/>
      <c r="Q789" s="102">
        <v>1868</v>
      </c>
    </row>
    <row r="790" spans="1:17" x14ac:dyDescent="0.25">
      <c r="A790" s="101">
        <v>5350442.0199999996</v>
      </c>
      <c r="B790" s="102">
        <v>4059</v>
      </c>
      <c r="C790" s="102">
        <v>4178</v>
      </c>
      <c r="D790" s="102">
        <v>1681</v>
      </c>
      <c r="E790" s="102">
        <v>1630</v>
      </c>
      <c r="F790" s="103">
        <v>2540.8000000000002</v>
      </c>
      <c r="G790" s="104">
        <v>1.6</v>
      </c>
      <c r="H790" s="102">
        <v>1845</v>
      </c>
      <c r="I790" s="102">
        <v>1430</v>
      </c>
      <c r="J790" s="102">
        <v>115</v>
      </c>
      <c r="K790" s="102">
        <v>210</v>
      </c>
      <c r="L790" s="102">
        <v>65</v>
      </c>
      <c r="M790" s="102">
        <v>0</v>
      </c>
      <c r="N790" s="102">
        <v>10</v>
      </c>
      <c r="Q790" s="102">
        <v>1206</v>
      </c>
    </row>
    <row r="791" spans="1:17" x14ac:dyDescent="0.25">
      <c r="A791" s="101">
        <v>5350442.03</v>
      </c>
      <c r="B791" s="102">
        <v>5277</v>
      </c>
      <c r="C791" s="102">
        <v>5697</v>
      </c>
      <c r="D791" s="102">
        <v>1714</v>
      </c>
      <c r="E791" s="102">
        <v>1688</v>
      </c>
      <c r="F791" s="103">
        <v>1316.6</v>
      </c>
      <c r="G791" s="104">
        <v>4.01</v>
      </c>
      <c r="H791" s="102">
        <v>2635</v>
      </c>
      <c r="I791" s="102">
        <v>2090</v>
      </c>
      <c r="J791" s="102">
        <v>170</v>
      </c>
      <c r="K791" s="102">
        <v>295</v>
      </c>
      <c r="L791" s="102">
        <v>55</v>
      </c>
      <c r="M791" s="102">
        <v>10</v>
      </c>
      <c r="N791" s="102">
        <v>20</v>
      </c>
      <c r="Q791" s="102">
        <v>1460</v>
      </c>
    </row>
    <row r="792" spans="1:17" x14ac:dyDescent="0.25">
      <c r="A792" s="101">
        <v>5350442.04</v>
      </c>
      <c r="B792" s="102">
        <v>3669</v>
      </c>
      <c r="C792" s="102">
        <v>3688</v>
      </c>
      <c r="D792" s="102">
        <v>1363</v>
      </c>
      <c r="E792" s="102">
        <v>1333</v>
      </c>
      <c r="F792" s="103">
        <v>2482.4</v>
      </c>
      <c r="G792" s="104">
        <v>1.48</v>
      </c>
      <c r="H792" s="102">
        <v>1815</v>
      </c>
      <c r="I792" s="102">
        <v>1455</v>
      </c>
      <c r="J792" s="102">
        <v>60</v>
      </c>
      <c r="K792" s="102">
        <v>195</v>
      </c>
      <c r="L792" s="102">
        <v>70</v>
      </c>
      <c r="M792" s="102">
        <v>0</v>
      </c>
      <c r="N792" s="102">
        <v>15</v>
      </c>
      <c r="Q792" s="102">
        <v>1775</v>
      </c>
    </row>
    <row r="793" spans="1:17" x14ac:dyDescent="0.25">
      <c r="A793" s="101">
        <v>5350442.05</v>
      </c>
      <c r="B793" s="102">
        <v>7377</v>
      </c>
      <c r="C793" s="102">
        <v>6960</v>
      </c>
      <c r="D793" s="102">
        <v>2637</v>
      </c>
      <c r="E793" s="102">
        <v>2602</v>
      </c>
      <c r="F793" s="103">
        <v>2088.6</v>
      </c>
      <c r="G793" s="104">
        <v>3.53</v>
      </c>
      <c r="H793" s="102">
        <v>3830</v>
      </c>
      <c r="I793" s="102">
        <v>2960</v>
      </c>
      <c r="J793" s="102">
        <v>245</v>
      </c>
      <c r="K793" s="102">
        <v>410</v>
      </c>
      <c r="L793" s="102">
        <v>170</v>
      </c>
      <c r="M793" s="102">
        <v>25</v>
      </c>
      <c r="N793" s="102">
        <v>15</v>
      </c>
      <c r="Q793" s="102">
        <v>834</v>
      </c>
    </row>
    <row r="794" spans="1:17" x14ac:dyDescent="0.25">
      <c r="A794" s="101">
        <v>5350442.0599999996</v>
      </c>
      <c r="B794" s="102">
        <v>10557</v>
      </c>
      <c r="C794" s="102">
        <v>7898</v>
      </c>
      <c r="D794" s="102">
        <v>3321</v>
      </c>
      <c r="E794" s="102">
        <v>3155</v>
      </c>
      <c r="F794" s="103">
        <v>1379.4</v>
      </c>
      <c r="G794" s="104">
        <v>7.65</v>
      </c>
      <c r="H794" s="102">
        <v>4980</v>
      </c>
      <c r="I794" s="102">
        <v>3840</v>
      </c>
      <c r="J794" s="102">
        <v>300</v>
      </c>
      <c r="K794" s="102">
        <v>675</v>
      </c>
      <c r="L794" s="102">
        <v>130</v>
      </c>
      <c r="M794" s="102">
        <v>15</v>
      </c>
      <c r="N794" s="102">
        <v>25</v>
      </c>
      <c r="Q794" s="102">
        <v>1317</v>
      </c>
    </row>
    <row r="795" spans="1:17" x14ac:dyDescent="0.25">
      <c r="A795" s="101">
        <v>5350450.0199999996</v>
      </c>
      <c r="B795" s="102">
        <v>3208</v>
      </c>
      <c r="C795" s="102">
        <v>3172</v>
      </c>
      <c r="D795" s="102">
        <v>1229</v>
      </c>
      <c r="E795" s="102">
        <v>1184</v>
      </c>
      <c r="F795" s="103">
        <v>2220.5</v>
      </c>
      <c r="G795" s="104">
        <v>1.44</v>
      </c>
      <c r="H795" s="102">
        <v>1265</v>
      </c>
      <c r="I795" s="102">
        <v>970</v>
      </c>
      <c r="J795" s="102">
        <v>120</v>
      </c>
      <c r="K795" s="102">
        <v>70</v>
      </c>
      <c r="L795" s="102">
        <v>90</v>
      </c>
      <c r="M795" s="102">
        <v>0</v>
      </c>
      <c r="N795" s="102">
        <v>15</v>
      </c>
      <c r="Q795" s="102">
        <v>1151</v>
      </c>
    </row>
    <row r="796" spans="1:17" x14ac:dyDescent="0.25">
      <c r="A796" s="101">
        <v>5350450.03</v>
      </c>
      <c r="B796" s="102">
        <v>8471</v>
      </c>
      <c r="C796" s="102">
        <v>8280</v>
      </c>
      <c r="D796" s="102">
        <v>2950</v>
      </c>
      <c r="E796" s="102">
        <v>2914</v>
      </c>
      <c r="F796" s="103">
        <v>1665.8</v>
      </c>
      <c r="G796" s="104">
        <v>5.09</v>
      </c>
      <c r="H796" s="102">
        <v>3960</v>
      </c>
      <c r="I796" s="102">
        <v>3200</v>
      </c>
      <c r="J796" s="102">
        <v>290</v>
      </c>
      <c r="K796" s="102">
        <v>225</v>
      </c>
      <c r="L796" s="102">
        <v>180</v>
      </c>
      <c r="M796" s="102">
        <v>0</v>
      </c>
      <c r="N796" s="102">
        <v>55</v>
      </c>
      <c r="Q796" s="102">
        <v>1961</v>
      </c>
    </row>
    <row r="797" spans="1:17" x14ac:dyDescent="0.25">
      <c r="A797" s="101">
        <v>5350450.05</v>
      </c>
      <c r="B797" s="102">
        <v>5909</v>
      </c>
      <c r="C797" s="102">
        <v>5737</v>
      </c>
      <c r="D797" s="102">
        <v>1991</v>
      </c>
      <c r="E797" s="102">
        <v>1982</v>
      </c>
      <c r="F797" s="103">
        <v>1980.6</v>
      </c>
      <c r="G797" s="104">
        <v>2.98</v>
      </c>
      <c r="H797" s="102">
        <v>2955</v>
      </c>
      <c r="I797" s="102">
        <v>2320</v>
      </c>
      <c r="J797" s="102">
        <v>210</v>
      </c>
      <c r="K797" s="102">
        <v>270</v>
      </c>
      <c r="L797" s="102">
        <v>105</v>
      </c>
      <c r="M797" s="102">
        <v>15</v>
      </c>
      <c r="N797" s="102">
        <v>25</v>
      </c>
      <c r="Q797" s="102">
        <v>1258</v>
      </c>
    </row>
    <row r="798" spans="1:17" x14ac:dyDescent="0.25">
      <c r="A798" s="101">
        <v>5350450.0599999996</v>
      </c>
      <c r="B798" s="102">
        <v>7845</v>
      </c>
      <c r="C798" s="102">
        <v>4773</v>
      </c>
      <c r="D798" s="102">
        <v>2322</v>
      </c>
      <c r="E798" s="102">
        <v>2276</v>
      </c>
      <c r="F798" s="103">
        <v>2341.9</v>
      </c>
      <c r="G798" s="104">
        <v>3.35</v>
      </c>
      <c r="H798" s="102">
        <v>3385</v>
      </c>
      <c r="I798" s="102">
        <v>2805</v>
      </c>
      <c r="J798" s="102">
        <v>235</v>
      </c>
      <c r="K798" s="102">
        <v>290</v>
      </c>
      <c r="L798" s="102">
        <v>20</v>
      </c>
      <c r="M798" s="102">
        <v>0</v>
      </c>
      <c r="N798" s="102">
        <v>30</v>
      </c>
      <c r="Q798" s="102">
        <v>2002</v>
      </c>
    </row>
    <row r="799" spans="1:17" x14ac:dyDescent="0.25">
      <c r="A799" s="101">
        <v>5350451.01</v>
      </c>
      <c r="B799" s="102">
        <v>2283</v>
      </c>
      <c r="C799" s="102">
        <v>2365</v>
      </c>
      <c r="D799" s="102">
        <v>957</v>
      </c>
      <c r="E799" s="102">
        <v>931</v>
      </c>
      <c r="F799" s="103">
        <v>2226.6999999999998</v>
      </c>
      <c r="G799" s="104">
        <v>1.03</v>
      </c>
      <c r="H799" s="102">
        <v>1055</v>
      </c>
      <c r="I799" s="102">
        <v>820</v>
      </c>
      <c r="J799" s="102">
        <v>110</v>
      </c>
      <c r="K799" s="102">
        <v>85</v>
      </c>
      <c r="L799" s="102">
        <v>30</v>
      </c>
      <c r="M799" s="102">
        <v>0</v>
      </c>
      <c r="N799" s="102">
        <v>0</v>
      </c>
      <c r="Q799" s="102">
        <v>2578</v>
      </c>
    </row>
    <row r="800" spans="1:17" x14ac:dyDescent="0.25">
      <c r="A800" s="101">
        <v>5350451.0199999996</v>
      </c>
      <c r="B800" s="102">
        <v>4932</v>
      </c>
      <c r="C800" s="102">
        <v>4903</v>
      </c>
      <c r="D800" s="102">
        <v>2360</v>
      </c>
      <c r="E800" s="102">
        <v>2256</v>
      </c>
      <c r="F800" s="103">
        <v>2475.6999999999998</v>
      </c>
      <c r="G800" s="104">
        <v>1.99</v>
      </c>
      <c r="H800" s="102">
        <v>2310</v>
      </c>
      <c r="I800" s="102">
        <v>1710</v>
      </c>
      <c r="J800" s="102">
        <v>125</v>
      </c>
      <c r="K800" s="102">
        <v>270</v>
      </c>
      <c r="L800" s="102">
        <v>160</v>
      </c>
      <c r="M800" s="102">
        <v>30</v>
      </c>
      <c r="N800" s="102">
        <v>20</v>
      </c>
      <c r="Q800" s="102">
        <v>1775</v>
      </c>
    </row>
    <row r="801" spans="1:17" x14ac:dyDescent="0.25">
      <c r="A801" s="101">
        <v>5350451.03</v>
      </c>
      <c r="B801" s="102">
        <v>6952</v>
      </c>
      <c r="C801" s="102">
        <v>7127</v>
      </c>
      <c r="D801" s="102">
        <v>2470</v>
      </c>
      <c r="E801" s="102">
        <v>2417</v>
      </c>
      <c r="F801" s="103">
        <v>2757</v>
      </c>
      <c r="G801" s="104">
        <v>2.52</v>
      </c>
      <c r="H801" s="102">
        <v>3515</v>
      </c>
      <c r="I801" s="102">
        <v>2730</v>
      </c>
      <c r="J801" s="102">
        <v>295</v>
      </c>
      <c r="K801" s="102">
        <v>340</v>
      </c>
      <c r="L801" s="102">
        <v>105</v>
      </c>
      <c r="M801" s="102">
        <v>10</v>
      </c>
      <c r="N801" s="102">
        <v>30</v>
      </c>
      <c r="Q801" s="102">
        <v>2181</v>
      </c>
    </row>
    <row r="802" spans="1:17" x14ac:dyDescent="0.25">
      <c r="A802" s="101">
        <v>5350451.05</v>
      </c>
      <c r="B802" s="102">
        <v>4583</v>
      </c>
      <c r="C802" s="102">
        <v>4696</v>
      </c>
      <c r="D802" s="102">
        <v>1488</v>
      </c>
      <c r="E802" s="102">
        <v>1466</v>
      </c>
      <c r="F802" s="103">
        <v>1797.8</v>
      </c>
      <c r="G802" s="104">
        <v>2.5499999999999998</v>
      </c>
      <c r="H802" s="102">
        <v>2255</v>
      </c>
      <c r="I802" s="102">
        <v>1865</v>
      </c>
      <c r="J802" s="102">
        <v>110</v>
      </c>
      <c r="K802" s="102">
        <v>185</v>
      </c>
      <c r="L802" s="102">
        <v>70</v>
      </c>
      <c r="M802" s="102">
        <v>0</v>
      </c>
      <c r="N802" s="102">
        <v>20</v>
      </c>
      <c r="Q802" s="102">
        <v>2449</v>
      </c>
    </row>
    <row r="803" spans="1:17" x14ac:dyDescent="0.25">
      <c r="A803" s="101">
        <v>5350451.0599999996</v>
      </c>
      <c r="B803" s="102">
        <v>6596</v>
      </c>
      <c r="C803" s="102">
        <v>6514</v>
      </c>
      <c r="D803" s="102">
        <v>2090</v>
      </c>
      <c r="E803" s="102">
        <v>2067</v>
      </c>
      <c r="F803" s="103">
        <v>3422</v>
      </c>
      <c r="G803" s="104">
        <v>1.93</v>
      </c>
      <c r="H803" s="102">
        <v>3485</v>
      </c>
      <c r="I803" s="102">
        <v>2695</v>
      </c>
      <c r="J803" s="102">
        <v>300</v>
      </c>
      <c r="K803" s="102">
        <v>325</v>
      </c>
      <c r="L803" s="102">
        <v>110</v>
      </c>
      <c r="M803" s="102">
        <v>20</v>
      </c>
      <c r="N803" s="102">
        <v>35</v>
      </c>
      <c r="Q803" s="102">
        <v>2447</v>
      </c>
    </row>
    <row r="804" spans="1:17" x14ac:dyDescent="0.25">
      <c r="A804" s="101">
        <v>5350451.07</v>
      </c>
      <c r="B804" s="102">
        <v>4979</v>
      </c>
      <c r="C804" s="102">
        <v>4785</v>
      </c>
      <c r="D804" s="102">
        <v>1551</v>
      </c>
      <c r="E804" s="102">
        <v>1541</v>
      </c>
      <c r="F804" s="103">
        <v>1423.7</v>
      </c>
      <c r="G804" s="104">
        <v>3.5</v>
      </c>
      <c r="H804" s="102">
        <v>2650</v>
      </c>
      <c r="I804" s="102">
        <v>2100</v>
      </c>
      <c r="J804" s="102">
        <v>115</v>
      </c>
      <c r="K804" s="102">
        <v>320</v>
      </c>
      <c r="L804" s="102">
        <v>90</v>
      </c>
      <c r="M804" s="102">
        <v>10</v>
      </c>
      <c r="N804" s="102">
        <v>25</v>
      </c>
      <c r="Q804" s="102">
        <v>1158</v>
      </c>
    </row>
    <row r="805" spans="1:17" x14ac:dyDescent="0.25">
      <c r="A805" s="101">
        <v>5350452.01</v>
      </c>
      <c r="B805" s="102">
        <v>3153</v>
      </c>
      <c r="C805" s="102">
        <v>3251</v>
      </c>
      <c r="D805" s="102">
        <v>1289</v>
      </c>
      <c r="E805" s="102">
        <v>1243</v>
      </c>
      <c r="F805" s="103">
        <v>2225.9</v>
      </c>
      <c r="G805" s="104">
        <v>1.42</v>
      </c>
      <c r="H805" s="102">
        <v>1625</v>
      </c>
      <c r="I805" s="102">
        <v>1235</v>
      </c>
      <c r="J805" s="102">
        <v>75</v>
      </c>
      <c r="K805" s="102">
        <v>185</v>
      </c>
      <c r="L805" s="102">
        <v>100</v>
      </c>
      <c r="M805" s="102">
        <v>10</v>
      </c>
      <c r="N805" s="102">
        <v>10</v>
      </c>
      <c r="Q805" s="102">
        <v>1240</v>
      </c>
    </row>
    <row r="806" spans="1:17" x14ac:dyDescent="0.25">
      <c r="A806" s="101">
        <v>5350452.0199999996</v>
      </c>
      <c r="B806" s="102">
        <v>4978</v>
      </c>
      <c r="C806" s="102">
        <v>4928</v>
      </c>
      <c r="D806" s="102">
        <v>2019</v>
      </c>
      <c r="E806" s="102">
        <v>1882</v>
      </c>
      <c r="F806" s="103">
        <v>3468</v>
      </c>
      <c r="G806" s="104">
        <v>1.44</v>
      </c>
      <c r="H806" s="102">
        <v>2500</v>
      </c>
      <c r="I806" s="102">
        <v>1765</v>
      </c>
      <c r="J806" s="102">
        <v>180</v>
      </c>
      <c r="K806" s="102">
        <v>285</v>
      </c>
      <c r="L806" s="102">
        <v>235</v>
      </c>
      <c r="M806" s="102">
        <v>25</v>
      </c>
      <c r="N806" s="102">
        <v>10</v>
      </c>
      <c r="Q806" s="102">
        <v>762</v>
      </c>
    </row>
    <row r="807" spans="1:17" x14ac:dyDescent="0.25">
      <c r="A807" s="101">
        <v>5350452.03</v>
      </c>
      <c r="B807" s="102">
        <v>5579</v>
      </c>
      <c r="C807" s="102">
        <v>5655</v>
      </c>
      <c r="D807" s="102">
        <v>2160</v>
      </c>
      <c r="E807" s="102">
        <v>2124</v>
      </c>
      <c r="F807" s="103">
        <v>1492.2</v>
      </c>
      <c r="G807" s="104">
        <v>3.74</v>
      </c>
      <c r="H807" s="102">
        <v>2620</v>
      </c>
      <c r="I807" s="102">
        <v>2030</v>
      </c>
      <c r="J807" s="102">
        <v>170</v>
      </c>
      <c r="K807" s="102">
        <v>210</v>
      </c>
      <c r="L807" s="102">
        <v>160</v>
      </c>
      <c r="M807" s="102">
        <v>15</v>
      </c>
      <c r="N807" s="102">
        <v>20</v>
      </c>
      <c r="Q807" s="102">
        <v>1805</v>
      </c>
    </row>
    <row r="808" spans="1:17" x14ac:dyDescent="0.25">
      <c r="A808" s="101"/>
      <c r="B808" s="102"/>
      <c r="C808" s="102"/>
      <c r="D808" s="102"/>
      <c r="E808" s="102"/>
      <c r="F808" s="103"/>
      <c r="G808" s="104"/>
      <c r="H808" s="102"/>
      <c r="I808" s="102"/>
      <c r="J808" s="102"/>
      <c r="K808" s="102"/>
      <c r="L808" s="102"/>
      <c r="M808" s="102"/>
      <c r="N808" s="102"/>
      <c r="Q808" s="102">
        <v>1514</v>
      </c>
    </row>
    <row r="809" spans="1:17" x14ac:dyDescent="0.25">
      <c r="A809" s="101">
        <v>5350452.05</v>
      </c>
      <c r="B809" s="102">
        <v>4892</v>
      </c>
      <c r="C809" s="102">
        <v>4199</v>
      </c>
      <c r="D809" s="102">
        <v>1378</v>
      </c>
      <c r="E809" s="102">
        <v>1365</v>
      </c>
      <c r="F809" s="103">
        <v>2095.8000000000002</v>
      </c>
      <c r="G809" s="104">
        <v>2.33</v>
      </c>
      <c r="H809" s="102">
        <v>2290</v>
      </c>
      <c r="I809" s="102">
        <v>1790</v>
      </c>
      <c r="J809" s="102">
        <v>115</v>
      </c>
      <c r="K809" s="102">
        <v>285</v>
      </c>
      <c r="L809" s="102">
        <v>90</v>
      </c>
      <c r="M809" s="102">
        <v>10</v>
      </c>
      <c r="N809" s="102">
        <v>0</v>
      </c>
      <c r="Q809" s="102">
        <v>1362</v>
      </c>
    </row>
    <row r="810" spans="1:17" x14ac:dyDescent="0.25">
      <c r="A810" s="101">
        <v>5350452.0599999996</v>
      </c>
      <c r="B810" s="102">
        <v>4529</v>
      </c>
      <c r="C810" s="102">
        <v>3858</v>
      </c>
      <c r="D810" s="102">
        <v>1311</v>
      </c>
      <c r="E810" s="102">
        <v>1295</v>
      </c>
      <c r="F810" s="103">
        <v>3841.1</v>
      </c>
      <c r="G810" s="104">
        <v>1.18</v>
      </c>
      <c r="H810" s="102">
        <v>2235</v>
      </c>
      <c r="I810" s="102">
        <v>1710</v>
      </c>
      <c r="J810" s="102">
        <v>160</v>
      </c>
      <c r="K810" s="102">
        <v>230</v>
      </c>
      <c r="L810" s="102">
        <v>115</v>
      </c>
      <c r="M810" s="102">
        <v>0</v>
      </c>
      <c r="N810" s="102">
        <v>15</v>
      </c>
      <c r="Q810" s="102">
        <v>1801</v>
      </c>
    </row>
    <row r="811" spans="1:17" x14ac:dyDescent="0.25">
      <c r="A811" s="101">
        <v>5350452.07</v>
      </c>
      <c r="B811" s="102">
        <v>5335</v>
      </c>
      <c r="C811" s="102">
        <v>5735</v>
      </c>
      <c r="D811" s="102">
        <v>1750</v>
      </c>
      <c r="E811" s="102">
        <v>1730</v>
      </c>
      <c r="F811" s="103">
        <v>2708</v>
      </c>
      <c r="G811" s="104">
        <v>1.97</v>
      </c>
      <c r="H811" s="102">
        <v>2740</v>
      </c>
      <c r="I811" s="102">
        <v>2220</v>
      </c>
      <c r="J811" s="102">
        <v>200</v>
      </c>
      <c r="K811" s="102">
        <v>155</v>
      </c>
      <c r="L811" s="102">
        <v>90</v>
      </c>
      <c r="M811" s="102">
        <v>20</v>
      </c>
      <c r="N811" s="102">
        <v>50</v>
      </c>
      <c r="Q811" s="102">
        <v>1565</v>
      </c>
    </row>
    <row r="812" spans="1:17" x14ac:dyDescent="0.25">
      <c r="A812" s="101">
        <v>5350455</v>
      </c>
      <c r="B812" s="102">
        <v>8254</v>
      </c>
      <c r="C812" s="102">
        <v>7479</v>
      </c>
      <c r="D812" s="102">
        <v>2862</v>
      </c>
      <c r="E812" s="102">
        <v>2788</v>
      </c>
      <c r="F812" s="103">
        <v>64.900000000000006</v>
      </c>
      <c r="G812" s="104">
        <v>127.15</v>
      </c>
      <c r="H812" s="102">
        <v>3940</v>
      </c>
      <c r="I812" s="102">
        <v>3450</v>
      </c>
      <c r="J812" s="102">
        <v>245</v>
      </c>
      <c r="K812" s="102">
        <v>140</v>
      </c>
      <c r="L812" s="102">
        <v>85</v>
      </c>
      <c r="M812" s="102">
        <v>10</v>
      </c>
      <c r="N812" s="102">
        <v>20</v>
      </c>
      <c r="Q812" s="102">
        <v>2195</v>
      </c>
    </row>
    <row r="813" spans="1:17" x14ac:dyDescent="0.25">
      <c r="A813" s="101">
        <v>5350456.01</v>
      </c>
      <c r="B813" s="102">
        <v>4480</v>
      </c>
      <c r="C813" s="102">
        <v>4581</v>
      </c>
      <c r="D813" s="102">
        <v>1560</v>
      </c>
      <c r="E813" s="102">
        <v>1513</v>
      </c>
      <c r="F813" s="103">
        <v>72.5</v>
      </c>
      <c r="G813" s="104">
        <v>61.81</v>
      </c>
      <c r="H813" s="102">
        <v>1965</v>
      </c>
      <c r="I813" s="102">
        <v>1700</v>
      </c>
      <c r="J813" s="102">
        <v>110</v>
      </c>
      <c r="K813" s="102">
        <v>105</v>
      </c>
      <c r="L813" s="102">
        <v>35</v>
      </c>
      <c r="M813" s="102">
        <v>0</v>
      </c>
      <c r="N813" s="102">
        <v>10</v>
      </c>
      <c r="Q813" s="102">
        <v>2590</v>
      </c>
    </row>
    <row r="814" spans="1:17" x14ac:dyDescent="0.25">
      <c r="A814" s="101">
        <v>5350456.0199999996</v>
      </c>
      <c r="B814" s="102">
        <v>7199</v>
      </c>
      <c r="C814" s="102">
        <v>6193</v>
      </c>
      <c r="D814" s="102">
        <v>2436</v>
      </c>
      <c r="E814" s="102">
        <v>2392</v>
      </c>
      <c r="F814" s="103">
        <v>394.1</v>
      </c>
      <c r="G814" s="104">
        <v>18.27</v>
      </c>
      <c r="H814" s="102">
        <v>3700</v>
      </c>
      <c r="I814" s="102">
        <v>3150</v>
      </c>
      <c r="J814" s="102">
        <v>240</v>
      </c>
      <c r="K814" s="102">
        <v>210</v>
      </c>
      <c r="L814" s="102">
        <v>50</v>
      </c>
      <c r="M814" s="102">
        <v>10</v>
      </c>
      <c r="N814" s="102">
        <v>45</v>
      </c>
      <c r="Q814" s="102">
        <v>2141</v>
      </c>
    </row>
    <row r="815" spans="1:17" x14ac:dyDescent="0.25">
      <c r="A815" s="101">
        <v>5350456.03</v>
      </c>
      <c r="B815" s="102">
        <v>4058</v>
      </c>
      <c r="C815" s="102">
        <v>4220</v>
      </c>
      <c r="D815" s="102">
        <v>1421</v>
      </c>
      <c r="E815" s="102">
        <v>1384</v>
      </c>
      <c r="F815" s="103">
        <v>107.3</v>
      </c>
      <c r="G815" s="104">
        <v>37.82</v>
      </c>
      <c r="H815" s="102">
        <v>2045</v>
      </c>
      <c r="I815" s="102">
        <v>1800</v>
      </c>
      <c r="J815" s="102">
        <v>110</v>
      </c>
      <c r="K815" s="102">
        <v>95</v>
      </c>
      <c r="L815" s="102">
        <v>10</v>
      </c>
      <c r="M815" s="102">
        <v>0</v>
      </c>
      <c r="N815" s="102">
        <v>25</v>
      </c>
      <c r="Q815" s="102">
        <v>1739</v>
      </c>
    </row>
    <row r="816" spans="1:17" x14ac:dyDescent="0.25">
      <c r="A816" s="101">
        <v>5350460.01</v>
      </c>
      <c r="B816" s="102">
        <v>7234</v>
      </c>
      <c r="C816" s="102">
        <v>4894</v>
      </c>
      <c r="D816" s="102">
        <v>2500</v>
      </c>
      <c r="E816" s="102">
        <v>2373</v>
      </c>
      <c r="F816" s="103">
        <v>278.89999999999998</v>
      </c>
      <c r="G816" s="104">
        <v>25.93</v>
      </c>
      <c r="H816" s="102">
        <v>3325</v>
      </c>
      <c r="I816" s="102">
        <v>2820</v>
      </c>
      <c r="J816" s="102">
        <v>145</v>
      </c>
      <c r="K816" s="102">
        <v>285</v>
      </c>
      <c r="L816" s="102">
        <v>40</v>
      </c>
      <c r="M816" s="102">
        <v>15</v>
      </c>
      <c r="N816" s="102">
        <v>25</v>
      </c>
      <c r="Q816" s="102">
        <v>2186</v>
      </c>
    </row>
    <row r="817" spans="1:17" x14ac:dyDescent="0.25">
      <c r="A817" s="101">
        <v>5350460.0199999996</v>
      </c>
      <c r="B817" s="102">
        <v>3557</v>
      </c>
      <c r="C817" s="102">
        <v>3775</v>
      </c>
      <c r="D817" s="102">
        <v>1377</v>
      </c>
      <c r="E817" s="102">
        <v>1230</v>
      </c>
      <c r="F817" s="103">
        <v>31.3</v>
      </c>
      <c r="G817" s="104">
        <v>113.6</v>
      </c>
      <c r="H817" s="102">
        <v>1600</v>
      </c>
      <c r="I817" s="102">
        <v>1380</v>
      </c>
      <c r="J817" s="102">
        <v>85</v>
      </c>
      <c r="K817" s="102">
        <v>80</v>
      </c>
      <c r="L817" s="102">
        <v>40</v>
      </c>
      <c r="M817" s="102">
        <v>0</v>
      </c>
      <c r="N817" s="102">
        <v>15</v>
      </c>
      <c r="Q817" s="102">
        <v>2555</v>
      </c>
    </row>
    <row r="818" spans="1:17" x14ac:dyDescent="0.25">
      <c r="A818" s="101">
        <v>5350461.01</v>
      </c>
      <c r="B818" s="102">
        <v>5658</v>
      </c>
      <c r="C818" s="102">
        <v>3582</v>
      </c>
      <c r="D818" s="102">
        <v>1834</v>
      </c>
      <c r="E818" s="102">
        <v>1687</v>
      </c>
      <c r="F818" s="103">
        <v>342.6</v>
      </c>
      <c r="G818" s="104">
        <v>16.510000000000002</v>
      </c>
      <c r="H818" s="102">
        <v>2775</v>
      </c>
      <c r="I818" s="102">
        <v>2470</v>
      </c>
      <c r="J818" s="102">
        <v>105</v>
      </c>
      <c r="K818" s="102">
        <v>95</v>
      </c>
      <c r="L818" s="102">
        <v>70</v>
      </c>
      <c r="M818" s="102">
        <v>0</v>
      </c>
      <c r="N818" s="102">
        <v>35</v>
      </c>
      <c r="Q818" s="102">
        <v>1448</v>
      </c>
    </row>
    <row r="819" spans="1:17" x14ac:dyDescent="0.25">
      <c r="A819" s="101">
        <v>5350461.0199999996</v>
      </c>
      <c r="B819" s="102">
        <v>8063</v>
      </c>
      <c r="C819" s="102">
        <v>7648</v>
      </c>
      <c r="D819" s="102">
        <v>3025</v>
      </c>
      <c r="E819" s="102">
        <v>2854</v>
      </c>
      <c r="F819" s="103">
        <v>45.5</v>
      </c>
      <c r="G819" s="104">
        <v>177.2</v>
      </c>
      <c r="H819" s="102">
        <v>3790</v>
      </c>
      <c r="I819" s="102">
        <v>3300</v>
      </c>
      <c r="J819" s="102">
        <v>135</v>
      </c>
      <c r="K819" s="102">
        <v>145</v>
      </c>
      <c r="L819" s="102">
        <v>165</v>
      </c>
      <c r="M819" s="102">
        <v>15</v>
      </c>
      <c r="N819" s="102">
        <v>35</v>
      </c>
      <c r="Q819" s="102">
        <v>2084</v>
      </c>
    </row>
    <row r="820" spans="1:17" x14ac:dyDescent="0.25">
      <c r="A820" s="101">
        <v>5350470</v>
      </c>
      <c r="B820" s="102">
        <v>2790</v>
      </c>
      <c r="C820" s="102">
        <v>2822</v>
      </c>
      <c r="D820" s="102">
        <v>1216</v>
      </c>
      <c r="E820" s="102">
        <v>1088</v>
      </c>
      <c r="F820" s="103">
        <v>82.4</v>
      </c>
      <c r="G820" s="104">
        <v>33.85</v>
      </c>
      <c r="H820" s="102">
        <v>1400</v>
      </c>
      <c r="I820" s="102">
        <v>1250</v>
      </c>
      <c r="J820" s="102">
        <v>65</v>
      </c>
      <c r="K820" s="102">
        <v>40</v>
      </c>
      <c r="L820" s="102">
        <v>25</v>
      </c>
      <c r="M820" s="102">
        <v>0</v>
      </c>
      <c r="N820" s="102">
        <v>15</v>
      </c>
      <c r="Q820" s="102">
        <v>1345</v>
      </c>
    </row>
    <row r="821" spans="1:17" x14ac:dyDescent="0.25">
      <c r="A821" s="101">
        <v>5350471</v>
      </c>
      <c r="B821" s="102">
        <v>3276</v>
      </c>
      <c r="C821" s="102">
        <v>3479</v>
      </c>
      <c r="D821" s="102">
        <v>1346</v>
      </c>
      <c r="E821" s="102">
        <v>1183</v>
      </c>
      <c r="F821" s="103">
        <v>19.100000000000001</v>
      </c>
      <c r="G821" s="104">
        <v>171.16</v>
      </c>
      <c r="H821" s="102">
        <v>1600</v>
      </c>
      <c r="I821" s="102">
        <v>1430</v>
      </c>
      <c r="J821" s="102">
        <v>70</v>
      </c>
      <c r="K821" s="102">
        <v>35</v>
      </c>
      <c r="L821" s="102">
        <v>45</v>
      </c>
      <c r="M821" s="102">
        <v>0</v>
      </c>
      <c r="N821" s="102">
        <v>10</v>
      </c>
      <c r="Q821" s="102">
        <v>1188</v>
      </c>
    </row>
    <row r="822" spans="1:17" x14ac:dyDescent="0.25">
      <c r="A822" s="101">
        <v>5350472</v>
      </c>
      <c r="B822" s="102">
        <v>7475</v>
      </c>
      <c r="C822" s="102">
        <v>6714</v>
      </c>
      <c r="D822" s="102">
        <v>2763</v>
      </c>
      <c r="E822" s="102">
        <v>2670</v>
      </c>
      <c r="F822" s="103">
        <v>734.2</v>
      </c>
      <c r="G822" s="104">
        <v>10.18</v>
      </c>
      <c r="H822" s="102">
        <v>3905</v>
      </c>
      <c r="I822" s="102">
        <v>3415</v>
      </c>
      <c r="J822" s="102">
        <v>275</v>
      </c>
      <c r="K822" s="102">
        <v>150</v>
      </c>
      <c r="L822" s="102">
        <v>45</v>
      </c>
      <c r="M822" s="102">
        <v>0</v>
      </c>
      <c r="N822" s="102">
        <v>20</v>
      </c>
      <c r="Q822" s="102">
        <v>1870</v>
      </c>
    </row>
    <row r="823" spans="1:17" x14ac:dyDescent="0.25">
      <c r="A823" s="101">
        <v>5350473.01</v>
      </c>
      <c r="B823" s="102">
        <v>6659</v>
      </c>
      <c r="C823" s="102">
        <v>6419</v>
      </c>
      <c r="D823" s="102">
        <v>2210</v>
      </c>
      <c r="E823" s="102">
        <v>2187</v>
      </c>
      <c r="F823" s="103">
        <v>1754.1</v>
      </c>
      <c r="G823" s="104">
        <v>3.8</v>
      </c>
      <c r="H823" s="102">
        <v>3390</v>
      </c>
      <c r="I823" s="102">
        <v>2960</v>
      </c>
      <c r="J823" s="102">
        <v>230</v>
      </c>
      <c r="K823" s="102">
        <v>90</v>
      </c>
      <c r="L823" s="102">
        <v>70</v>
      </c>
      <c r="M823" s="102">
        <v>10</v>
      </c>
      <c r="N823" s="102">
        <v>25</v>
      </c>
      <c r="Q823" s="102">
        <v>865</v>
      </c>
    </row>
    <row r="824" spans="1:17" x14ac:dyDescent="0.25">
      <c r="A824" s="101">
        <v>5350473.0199999996</v>
      </c>
      <c r="B824" s="102">
        <v>6998</v>
      </c>
      <c r="C824" s="102">
        <v>6944</v>
      </c>
      <c r="D824" s="102">
        <v>2574</v>
      </c>
      <c r="E824" s="102">
        <v>2508</v>
      </c>
      <c r="F824" s="103">
        <v>2202.5</v>
      </c>
      <c r="G824" s="104">
        <v>3.18</v>
      </c>
      <c r="H824" s="102">
        <v>3575</v>
      </c>
      <c r="I824" s="102">
        <v>3035</v>
      </c>
      <c r="J824" s="102">
        <v>270</v>
      </c>
      <c r="K824" s="102">
        <v>115</v>
      </c>
      <c r="L824" s="102">
        <v>115</v>
      </c>
      <c r="M824" s="102">
        <v>10</v>
      </c>
      <c r="N824" s="102">
        <v>35</v>
      </c>
      <c r="Q824" s="102">
        <v>1961</v>
      </c>
    </row>
    <row r="825" spans="1:17" x14ac:dyDescent="0.25">
      <c r="A825" s="101">
        <v>5350473.03</v>
      </c>
      <c r="B825" s="102">
        <v>3713</v>
      </c>
      <c r="C825" s="102">
        <v>3729</v>
      </c>
      <c r="D825" s="102">
        <v>1496</v>
      </c>
      <c r="E825" s="102">
        <v>1420</v>
      </c>
      <c r="F825" s="103">
        <v>1790.3</v>
      </c>
      <c r="G825" s="104">
        <v>2.0699999999999998</v>
      </c>
      <c r="H825" s="102">
        <v>1835</v>
      </c>
      <c r="I825" s="102">
        <v>1610</v>
      </c>
      <c r="J825" s="102">
        <v>115</v>
      </c>
      <c r="K825" s="102">
        <v>60</v>
      </c>
      <c r="L825" s="102">
        <v>30</v>
      </c>
      <c r="M825" s="102">
        <v>0</v>
      </c>
      <c r="N825" s="102">
        <v>25</v>
      </c>
      <c r="Q825" s="102">
        <v>1614</v>
      </c>
    </row>
    <row r="826" spans="1:17" x14ac:dyDescent="0.25">
      <c r="A826" s="101">
        <v>5350474</v>
      </c>
      <c r="B826" s="102">
        <v>5517</v>
      </c>
      <c r="C826" s="102">
        <v>5391</v>
      </c>
      <c r="D826" s="102">
        <v>2755</v>
      </c>
      <c r="E826" s="102">
        <v>2127</v>
      </c>
      <c r="F826" s="103">
        <v>181.8</v>
      </c>
      <c r="G826" s="104">
        <v>30.35</v>
      </c>
      <c r="H826" s="102">
        <v>2615</v>
      </c>
      <c r="I826" s="102">
        <v>2260</v>
      </c>
      <c r="J826" s="102">
        <v>175</v>
      </c>
      <c r="K826" s="102">
        <v>100</v>
      </c>
      <c r="L826" s="102">
        <v>65</v>
      </c>
      <c r="M826" s="102">
        <v>10</v>
      </c>
      <c r="N826" s="102">
        <v>15</v>
      </c>
      <c r="Q826" s="102">
        <v>1228</v>
      </c>
    </row>
    <row r="827" spans="1:17" x14ac:dyDescent="0.25">
      <c r="A827" s="101">
        <v>5350475</v>
      </c>
      <c r="B827" s="102">
        <v>6826</v>
      </c>
      <c r="C827" s="102">
        <v>5971</v>
      </c>
      <c r="D827" s="102">
        <v>2975</v>
      </c>
      <c r="E827" s="102">
        <v>2711</v>
      </c>
      <c r="F827" s="103">
        <v>518.4</v>
      </c>
      <c r="G827" s="104">
        <v>13.17</v>
      </c>
      <c r="H827" s="102">
        <v>3010</v>
      </c>
      <c r="I827" s="102">
        <v>2565</v>
      </c>
      <c r="J827" s="102">
        <v>240</v>
      </c>
      <c r="K827" s="102">
        <v>65</v>
      </c>
      <c r="L827" s="102">
        <v>120</v>
      </c>
      <c r="M827" s="102">
        <v>0</v>
      </c>
      <c r="N827" s="102">
        <v>20</v>
      </c>
      <c r="Q827" s="102">
        <v>1234</v>
      </c>
    </row>
    <row r="828" spans="1:17" x14ac:dyDescent="0.25">
      <c r="A828" s="101"/>
      <c r="B828" s="102"/>
      <c r="C828" s="102"/>
      <c r="D828" s="102"/>
      <c r="E828" s="102"/>
      <c r="F828" s="103"/>
      <c r="G828" s="104"/>
      <c r="H828" s="102"/>
      <c r="I828" s="102"/>
      <c r="J828" s="102"/>
      <c r="K828" s="102"/>
      <c r="L828" s="102"/>
      <c r="M828" s="102"/>
      <c r="N828" s="102"/>
      <c r="Q828" s="102">
        <v>2006</v>
      </c>
    </row>
    <row r="829" spans="1:17" x14ac:dyDescent="0.25">
      <c r="A829" s="101">
        <v>5350476.01</v>
      </c>
      <c r="B829" s="102">
        <v>261</v>
      </c>
      <c r="C829" s="102">
        <v>275</v>
      </c>
      <c r="D829" s="102">
        <v>565</v>
      </c>
      <c r="E829" s="102">
        <v>118</v>
      </c>
      <c r="F829" s="103">
        <v>17.899999999999999</v>
      </c>
      <c r="G829" s="104">
        <v>14.55</v>
      </c>
      <c r="H829" s="102">
        <v>125</v>
      </c>
      <c r="I829" s="102">
        <v>100</v>
      </c>
      <c r="J829" s="102">
        <v>0</v>
      </c>
      <c r="K829" s="102">
        <v>0</v>
      </c>
      <c r="L829" s="102">
        <v>10</v>
      </c>
      <c r="M829" s="102">
        <v>0</v>
      </c>
      <c r="N829" s="102">
        <v>0</v>
      </c>
      <c r="Q829" s="102">
        <v>1439</v>
      </c>
    </row>
    <row r="830" spans="1:17" x14ac:dyDescent="0.25">
      <c r="A830" s="101">
        <v>5350476.0199999996</v>
      </c>
      <c r="B830" s="102">
        <v>2164</v>
      </c>
      <c r="C830" s="102">
        <v>2048</v>
      </c>
      <c r="D830" s="102">
        <v>1352</v>
      </c>
      <c r="E830" s="102">
        <v>927</v>
      </c>
      <c r="F830" s="103">
        <v>108.2</v>
      </c>
      <c r="G830" s="104">
        <v>19.989999999999998</v>
      </c>
      <c r="H830" s="102">
        <v>1020</v>
      </c>
      <c r="I830" s="102">
        <v>950</v>
      </c>
      <c r="J830" s="102">
        <v>40</v>
      </c>
      <c r="K830" s="102">
        <v>20</v>
      </c>
      <c r="L830" s="102">
        <v>10</v>
      </c>
      <c r="M830" s="102">
        <v>10</v>
      </c>
      <c r="N830" s="102">
        <v>0</v>
      </c>
      <c r="Q830" s="102">
        <v>1492</v>
      </c>
    </row>
    <row r="831" spans="1:17" x14ac:dyDescent="0.25">
      <c r="A831" s="101">
        <v>5350480.01</v>
      </c>
      <c r="B831" s="102">
        <v>4069</v>
      </c>
      <c r="C831" s="102">
        <v>4098</v>
      </c>
      <c r="D831" s="102">
        <v>1747</v>
      </c>
      <c r="E831" s="102">
        <v>1686</v>
      </c>
      <c r="F831" s="103">
        <v>1175.0999999999999</v>
      </c>
      <c r="G831" s="104">
        <v>3.46</v>
      </c>
      <c r="H831" s="102">
        <v>2065</v>
      </c>
      <c r="I831" s="102">
        <v>1660</v>
      </c>
      <c r="J831" s="102">
        <v>205</v>
      </c>
      <c r="K831" s="102">
        <v>65</v>
      </c>
      <c r="L831" s="102">
        <v>110</v>
      </c>
      <c r="M831" s="102">
        <v>10</v>
      </c>
      <c r="N831" s="102">
        <v>20</v>
      </c>
      <c r="Q831" s="102">
        <v>1682</v>
      </c>
    </row>
    <row r="832" spans="1:17" x14ac:dyDescent="0.25">
      <c r="A832" s="101">
        <v>5350480.0199999996</v>
      </c>
      <c r="B832" s="102">
        <v>11075</v>
      </c>
      <c r="C832" s="102">
        <v>8065</v>
      </c>
      <c r="D832" s="102">
        <v>3414</v>
      </c>
      <c r="E832" s="102">
        <v>3360</v>
      </c>
      <c r="F832" s="103">
        <v>3114.1</v>
      </c>
      <c r="G832" s="104">
        <v>3.56</v>
      </c>
      <c r="H832" s="102">
        <v>5295</v>
      </c>
      <c r="I832" s="102">
        <v>4540</v>
      </c>
      <c r="J832" s="102">
        <v>365</v>
      </c>
      <c r="K832" s="102">
        <v>215</v>
      </c>
      <c r="L832" s="102">
        <v>115</v>
      </c>
      <c r="M832" s="102">
        <v>25</v>
      </c>
      <c r="N832" s="102">
        <v>35</v>
      </c>
      <c r="Q832" s="102">
        <v>873</v>
      </c>
    </row>
    <row r="833" spans="1:17" x14ac:dyDescent="0.25">
      <c r="A833" s="101">
        <v>5350481.01</v>
      </c>
      <c r="B833" s="102">
        <v>8469</v>
      </c>
      <c r="C833" s="102">
        <v>5163</v>
      </c>
      <c r="D833" s="102">
        <v>2560</v>
      </c>
      <c r="E833" s="102">
        <v>2531</v>
      </c>
      <c r="F833" s="103">
        <v>2171</v>
      </c>
      <c r="G833" s="104">
        <v>3.9</v>
      </c>
      <c r="H833" s="102">
        <v>4365</v>
      </c>
      <c r="I833" s="102">
        <v>3635</v>
      </c>
      <c r="J833" s="102">
        <v>305</v>
      </c>
      <c r="K833" s="102">
        <v>240</v>
      </c>
      <c r="L833" s="102">
        <v>145</v>
      </c>
      <c r="M833" s="102">
        <v>10</v>
      </c>
      <c r="N833" s="102">
        <v>30</v>
      </c>
      <c r="Q833" s="102">
        <v>1431</v>
      </c>
    </row>
    <row r="834" spans="1:17" x14ac:dyDescent="0.25">
      <c r="A834" s="101">
        <v>5350481.0199999996</v>
      </c>
      <c r="B834" s="102">
        <v>4286</v>
      </c>
      <c r="C834" s="102">
        <v>4443</v>
      </c>
      <c r="D834" s="102">
        <v>1662</v>
      </c>
      <c r="E834" s="102">
        <v>1584</v>
      </c>
      <c r="F834" s="103">
        <v>1381</v>
      </c>
      <c r="G834" s="104">
        <v>3.1</v>
      </c>
      <c r="H834" s="102">
        <v>2185</v>
      </c>
      <c r="I834" s="102">
        <v>1755</v>
      </c>
      <c r="J834" s="102">
        <v>205</v>
      </c>
      <c r="K834" s="102">
        <v>105</v>
      </c>
      <c r="L834" s="102">
        <v>105</v>
      </c>
      <c r="M834" s="102">
        <v>15</v>
      </c>
      <c r="N834" s="102">
        <v>10</v>
      </c>
      <c r="Q834" s="102">
        <v>2249</v>
      </c>
    </row>
    <row r="835" spans="1:17" x14ac:dyDescent="0.25">
      <c r="A835" s="101">
        <v>5350482</v>
      </c>
      <c r="B835" s="102">
        <v>7426</v>
      </c>
      <c r="C835" s="102">
        <v>6308</v>
      </c>
      <c r="D835" s="102">
        <v>2535</v>
      </c>
      <c r="E835" s="102">
        <v>2430</v>
      </c>
      <c r="F835" s="103">
        <v>39.700000000000003</v>
      </c>
      <c r="G835" s="104">
        <v>187.01</v>
      </c>
      <c r="H835" s="102">
        <v>3675</v>
      </c>
      <c r="I835" s="102">
        <v>3245</v>
      </c>
      <c r="J835" s="102">
        <v>240</v>
      </c>
      <c r="K835" s="102">
        <v>120</v>
      </c>
      <c r="L835" s="102">
        <v>50</v>
      </c>
      <c r="M835" s="102">
        <v>0</v>
      </c>
      <c r="N835" s="102">
        <v>15</v>
      </c>
      <c r="Q835" s="102">
        <v>1846</v>
      </c>
    </row>
    <row r="836" spans="1:17" x14ac:dyDescent="0.25">
      <c r="A836" s="101"/>
      <c r="B836" s="102"/>
      <c r="C836" s="102"/>
      <c r="D836" s="102"/>
      <c r="E836" s="102"/>
      <c r="F836" s="103"/>
      <c r="G836" s="104"/>
      <c r="H836" s="102"/>
      <c r="I836" s="102"/>
      <c r="J836" s="102"/>
      <c r="K836" s="102"/>
      <c r="L836" s="102"/>
      <c r="M836" s="102"/>
      <c r="N836" s="102"/>
      <c r="Q836" s="102">
        <v>1312</v>
      </c>
    </row>
    <row r="837" spans="1:17" x14ac:dyDescent="0.25">
      <c r="A837" s="101">
        <v>5350483.01</v>
      </c>
      <c r="B837" s="102">
        <v>4782</v>
      </c>
      <c r="C837" s="102">
        <v>4902</v>
      </c>
      <c r="D837" s="102">
        <v>1828</v>
      </c>
      <c r="E837" s="102">
        <v>1778</v>
      </c>
      <c r="F837" s="103">
        <v>483.5</v>
      </c>
      <c r="G837" s="104">
        <v>9.89</v>
      </c>
      <c r="H837" s="102">
        <v>2625</v>
      </c>
      <c r="I837" s="102">
        <v>2275</v>
      </c>
      <c r="J837" s="102">
        <v>170</v>
      </c>
      <c r="K837" s="102">
        <v>35</v>
      </c>
      <c r="L837" s="102">
        <v>130</v>
      </c>
      <c r="M837" s="102">
        <v>0</v>
      </c>
      <c r="N837" s="102">
        <v>10</v>
      </c>
      <c r="Q837" s="102">
        <v>1795</v>
      </c>
    </row>
    <row r="838" spans="1:17" x14ac:dyDescent="0.25">
      <c r="A838" s="101">
        <v>5350483.0199999996</v>
      </c>
      <c r="B838" s="102">
        <v>3237</v>
      </c>
      <c r="C838" s="102">
        <v>2732</v>
      </c>
      <c r="D838" s="102">
        <v>1221</v>
      </c>
      <c r="E838" s="102">
        <v>1194</v>
      </c>
      <c r="F838" s="103">
        <v>49.6</v>
      </c>
      <c r="G838" s="104">
        <v>65.23</v>
      </c>
      <c r="H838" s="102">
        <v>1510</v>
      </c>
      <c r="I838" s="102">
        <v>1350</v>
      </c>
      <c r="J838" s="102">
        <v>75</v>
      </c>
      <c r="K838" s="102">
        <v>20</v>
      </c>
      <c r="L838" s="102">
        <v>30</v>
      </c>
      <c r="M838" s="102">
        <v>10</v>
      </c>
      <c r="N838" s="102">
        <v>30</v>
      </c>
      <c r="Q838" s="102">
        <v>1675</v>
      </c>
    </row>
    <row r="839" spans="1:17" x14ac:dyDescent="0.25">
      <c r="A839" s="101"/>
      <c r="B839" s="102"/>
      <c r="C839" s="102"/>
      <c r="D839" s="102"/>
      <c r="E839" s="102"/>
      <c r="F839" s="103"/>
      <c r="G839" s="104"/>
      <c r="H839" s="102"/>
      <c r="I839" s="102"/>
      <c r="J839" s="102"/>
      <c r="K839" s="102"/>
      <c r="L839" s="102"/>
      <c r="M839" s="102"/>
      <c r="N839" s="102"/>
      <c r="Q839" s="102">
        <v>2282</v>
      </c>
    </row>
    <row r="840" spans="1:17" x14ac:dyDescent="0.25">
      <c r="A840" s="101">
        <v>5350484.0199999996</v>
      </c>
      <c r="B840" s="102">
        <v>6071</v>
      </c>
      <c r="C840" s="102">
        <v>6240</v>
      </c>
      <c r="D840" s="102">
        <v>2148</v>
      </c>
      <c r="E840" s="102">
        <v>2124</v>
      </c>
      <c r="F840" s="103">
        <v>64.7</v>
      </c>
      <c r="G840" s="104">
        <v>93.82</v>
      </c>
      <c r="H840" s="102">
        <v>3055</v>
      </c>
      <c r="I840" s="102">
        <v>2680</v>
      </c>
      <c r="J840" s="102">
        <v>240</v>
      </c>
      <c r="K840" s="102">
        <v>25</v>
      </c>
      <c r="L840" s="102">
        <v>80</v>
      </c>
      <c r="M840" s="102">
        <v>30</v>
      </c>
      <c r="N840" s="102">
        <v>10</v>
      </c>
      <c r="Q840" s="102">
        <v>1407</v>
      </c>
    </row>
    <row r="841" spans="1:17" x14ac:dyDescent="0.25">
      <c r="A841" s="101">
        <v>5350484.03</v>
      </c>
      <c r="B841" s="102">
        <v>3976</v>
      </c>
      <c r="C841" s="102">
        <v>2723</v>
      </c>
      <c r="D841" s="102">
        <v>1956</v>
      </c>
      <c r="E841" s="102">
        <v>1930</v>
      </c>
      <c r="F841" s="103">
        <v>384</v>
      </c>
      <c r="G841" s="104">
        <v>10.35</v>
      </c>
      <c r="H841" s="102">
        <v>1055</v>
      </c>
      <c r="I841" s="102">
        <v>965</v>
      </c>
      <c r="J841" s="102">
        <v>60</v>
      </c>
      <c r="K841" s="102">
        <v>0</v>
      </c>
      <c r="L841" s="102">
        <v>20</v>
      </c>
      <c r="M841" s="102">
        <v>0</v>
      </c>
      <c r="N841" s="102">
        <v>10</v>
      </c>
      <c r="Q841" s="102">
        <v>1553</v>
      </c>
    </row>
    <row r="842" spans="1:17" x14ac:dyDescent="0.25">
      <c r="A842" s="101">
        <v>5350484.04</v>
      </c>
      <c r="B842" s="102">
        <v>885</v>
      </c>
      <c r="C842" s="102">
        <v>873</v>
      </c>
      <c r="D842" s="102">
        <v>328</v>
      </c>
      <c r="E842" s="102">
        <v>313</v>
      </c>
      <c r="F842" s="103">
        <v>11.1</v>
      </c>
      <c r="G842" s="104">
        <v>79.7</v>
      </c>
      <c r="H842" s="102">
        <v>370</v>
      </c>
      <c r="I842" s="102">
        <v>330</v>
      </c>
      <c r="J842" s="102">
        <v>30</v>
      </c>
      <c r="K842" s="102">
        <v>0</v>
      </c>
      <c r="L842" s="102">
        <v>0</v>
      </c>
      <c r="M842" s="102">
        <v>0</v>
      </c>
      <c r="N842" s="102">
        <v>10</v>
      </c>
      <c r="Q842" s="102">
        <v>1887</v>
      </c>
    </row>
    <row r="843" spans="1:17" x14ac:dyDescent="0.25">
      <c r="A843" s="101">
        <v>5350485.01</v>
      </c>
      <c r="B843" s="102">
        <v>8215</v>
      </c>
      <c r="C843" s="102">
        <v>6325</v>
      </c>
      <c r="D843" s="102">
        <v>2876</v>
      </c>
      <c r="E843" s="102">
        <v>2812</v>
      </c>
      <c r="F843" s="103">
        <v>943.5</v>
      </c>
      <c r="G843" s="104">
        <v>8.7100000000000009</v>
      </c>
      <c r="H843" s="102">
        <v>4075</v>
      </c>
      <c r="I843" s="102">
        <v>3500</v>
      </c>
      <c r="J843" s="102">
        <v>265</v>
      </c>
      <c r="K843" s="102">
        <v>25</v>
      </c>
      <c r="L843" s="102">
        <v>200</v>
      </c>
      <c r="M843" s="102">
        <v>50</v>
      </c>
      <c r="N843" s="102">
        <v>35</v>
      </c>
      <c r="Q843" s="102">
        <v>1342</v>
      </c>
    </row>
    <row r="844" spans="1:17" x14ac:dyDescent="0.25">
      <c r="A844" s="101">
        <v>5350485.0199999996</v>
      </c>
      <c r="B844" s="102">
        <v>7076</v>
      </c>
      <c r="C844" s="102">
        <v>6439</v>
      </c>
      <c r="D844" s="102">
        <v>2834</v>
      </c>
      <c r="E844" s="102">
        <v>2755</v>
      </c>
      <c r="F844" s="103">
        <v>1086.4000000000001</v>
      </c>
      <c r="G844" s="104">
        <v>6.51</v>
      </c>
      <c r="H844" s="102">
        <v>3530</v>
      </c>
      <c r="I844" s="102">
        <v>2900</v>
      </c>
      <c r="J844" s="102">
        <v>280</v>
      </c>
      <c r="K844" s="102">
        <v>20</v>
      </c>
      <c r="L844" s="102">
        <v>260</v>
      </c>
      <c r="M844" s="102">
        <v>35</v>
      </c>
      <c r="N844" s="102">
        <v>30</v>
      </c>
      <c r="Q844" s="102">
        <v>1756</v>
      </c>
    </row>
    <row r="845" spans="1:17" x14ac:dyDescent="0.25">
      <c r="A845" s="101">
        <v>5350500.01</v>
      </c>
      <c r="B845" s="102">
        <v>3381</v>
      </c>
      <c r="C845" s="102">
        <v>3441</v>
      </c>
      <c r="D845" s="102">
        <v>1634</v>
      </c>
      <c r="E845" s="102">
        <v>1574</v>
      </c>
      <c r="F845" s="103">
        <v>4253.8999999999996</v>
      </c>
      <c r="G845" s="104">
        <v>0.79</v>
      </c>
      <c r="H845" s="102">
        <v>1690</v>
      </c>
      <c r="I845" s="102">
        <v>1170</v>
      </c>
      <c r="J845" s="102">
        <v>85</v>
      </c>
      <c r="K845" s="102">
        <v>325</v>
      </c>
      <c r="L845" s="102">
        <v>85</v>
      </c>
      <c r="M845" s="102">
        <v>10</v>
      </c>
      <c r="N845" s="102">
        <v>10</v>
      </c>
      <c r="Q845" s="102">
        <v>2670</v>
      </c>
    </row>
    <row r="846" spans="1:17" x14ac:dyDescent="0.25">
      <c r="A846" s="101">
        <v>5350500.0199999996</v>
      </c>
      <c r="B846" s="102">
        <v>4874</v>
      </c>
      <c r="C846" s="102">
        <v>4776</v>
      </c>
      <c r="D846" s="102">
        <v>2304</v>
      </c>
      <c r="E846" s="102">
        <v>2218</v>
      </c>
      <c r="F846" s="103">
        <v>1540</v>
      </c>
      <c r="G846" s="104">
        <v>3.16</v>
      </c>
      <c r="H846" s="102">
        <v>2295</v>
      </c>
      <c r="I846" s="102">
        <v>1610</v>
      </c>
      <c r="J846" s="102">
        <v>90</v>
      </c>
      <c r="K846" s="102">
        <v>485</v>
      </c>
      <c r="L846" s="102">
        <v>85</v>
      </c>
      <c r="M846" s="102">
        <v>15</v>
      </c>
      <c r="N846" s="102">
        <v>15</v>
      </c>
      <c r="Q846" s="102">
        <v>588</v>
      </c>
    </row>
    <row r="847" spans="1:17" x14ac:dyDescent="0.25">
      <c r="A847" s="101">
        <v>5350501.01</v>
      </c>
      <c r="B847" s="102">
        <v>5945</v>
      </c>
      <c r="C847" s="102">
        <v>5816</v>
      </c>
      <c r="D847" s="102">
        <v>2602</v>
      </c>
      <c r="E847" s="102">
        <v>2548</v>
      </c>
      <c r="F847" s="103">
        <v>675.3</v>
      </c>
      <c r="G847" s="104">
        <v>8.8000000000000007</v>
      </c>
      <c r="H847" s="102">
        <v>2845</v>
      </c>
      <c r="I847" s="102">
        <v>1935</v>
      </c>
      <c r="J847" s="102">
        <v>110</v>
      </c>
      <c r="K847" s="102">
        <v>625</v>
      </c>
      <c r="L847" s="102">
        <v>155</v>
      </c>
      <c r="M847" s="102">
        <v>0</v>
      </c>
      <c r="N847" s="102">
        <v>20</v>
      </c>
      <c r="Q847" s="102">
        <v>1574</v>
      </c>
    </row>
    <row r="848" spans="1:17" x14ac:dyDescent="0.25">
      <c r="A848" s="101">
        <v>5350501.0199999996</v>
      </c>
      <c r="B848" s="102">
        <v>6814</v>
      </c>
      <c r="C848" s="102">
        <v>7097</v>
      </c>
      <c r="D848" s="102">
        <v>2447</v>
      </c>
      <c r="E848" s="102">
        <v>2385</v>
      </c>
      <c r="F848" s="103">
        <v>1703.4</v>
      </c>
      <c r="G848" s="104">
        <v>4</v>
      </c>
      <c r="H848" s="102">
        <v>3280</v>
      </c>
      <c r="I848" s="102">
        <v>2245</v>
      </c>
      <c r="J848" s="102">
        <v>130</v>
      </c>
      <c r="K848" s="102">
        <v>750</v>
      </c>
      <c r="L848" s="102">
        <v>95</v>
      </c>
      <c r="M848" s="102">
        <v>20</v>
      </c>
      <c r="N848" s="102">
        <v>40</v>
      </c>
      <c r="Q848" s="102">
        <v>1244</v>
      </c>
    </row>
    <row r="849" spans="1:17" x14ac:dyDescent="0.25">
      <c r="A849" s="101">
        <v>5350502.01</v>
      </c>
      <c r="B849" s="102">
        <v>5429</v>
      </c>
      <c r="C849" s="102">
        <v>5602</v>
      </c>
      <c r="D849" s="102">
        <v>2004</v>
      </c>
      <c r="E849" s="102">
        <v>1969</v>
      </c>
      <c r="F849" s="103">
        <v>4627.8999999999996</v>
      </c>
      <c r="G849" s="104">
        <v>1.17</v>
      </c>
      <c r="H849" s="102">
        <v>2930</v>
      </c>
      <c r="I849" s="102">
        <v>1950</v>
      </c>
      <c r="J849" s="102">
        <v>235</v>
      </c>
      <c r="K849" s="102">
        <v>660</v>
      </c>
      <c r="L849" s="102">
        <v>65</v>
      </c>
      <c r="M849" s="102">
        <v>10</v>
      </c>
      <c r="N849" s="102">
        <v>25</v>
      </c>
      <c r="Q849" s="102">
        <v>1619</v>
      </c>
    </row>
    <row r="850" spans="1:17" x14ac:dyDescent="0.25">
      <c r="A850" s="101">
        <v>5350502.0199999996</v>
      </c>
      <c r="B850" s="102">
        <v>2545</v>
      </c>
      <c r="C850" s="102">
        <v>2597</v>
      </c>
      <c r="D850" s="102">
        <v>947</v>
      </c>
      <c r="E850" s="102">
        <v>933</v>
      </c>
      <c r="F850" s="103">
        <v>3678.8</v>
      </c>
      <c r="G850" s="104">
        <v>0.69</v>
      </c>
      <c r="H850" s="102">
        <v>1170</v>
      </c>
      <c r="I850" s="102">
        <v>740</v>
      </c>
      <c r="J850" s="102">
        <v>115</v>
      </c>
      <c r="K850" s="102">
        <v>270</v>
      </c>
      <c r="L850" s="102">
        <v>40</v>
      </c>
      <c r="M850" s="102">
        <v>0</v>
      </c>
      <c r="N850" s="102">
        <v>0</v>
      </c>
      <c r="Q850" s="102">
        <v>2331</v>
      </c>
    </row>
    <row r="851" spans="1:17" x14ac:dyDescent="0.25">
      <c r="A851" s="101">
        <v>5350503</v>
      </c>
      <c r="B851" s="102">
        <v>5017</v>
      </c>
      <c r="C851" s="102">
        <v>5228</v>
      </c>
      <c r="D851" s="102">
        <v>1899</v>
      </c>
      <c r="E851" s="102">
        <v>1868</v>
      </c>
      <c r="F851" s="103">
        <v>2997.7</v>
      </c>
      <c r="G851" s="104">
        <v>1.67</v>
      </c>
      <c r="H851" s="102">
        <v>2485</v>
      </c>
      <c r="I851" s="102">
        <v>1795</v>
      </c>
      <c r="J851" s="102">
        <v>125</v>
      </c>
      <c r="K851" s="102">
        <v>430</v>
      </c>
      <c r="L851" s="102">
        <v>105</v>
      </c>
      <c r="M851" s="102">
        <v>10</v>
      </c>
      <c r="N851" s="102">
        <v>25</v>
      </c>
      <c r="Q851" s="102">
        <v>1260</v>
      </c>
    </row>
    <row r="852" spans="1:17" x14ac:dyDescent="0.25">
      <c r="A852" s="101">
        <v>5350504</v>
      </c>
      <c r="B852" s="102">
        <v>3392</v>
      </c>
      <c r="C852" s="102">
        <v>3409</v>
      </c>
      <c r="D852" s="102">
        <v>1218</v>
      </c>
      <c r="E852" s="102">
        <v>1206</v>
      </c>
      <c r="F852" s="103">
        <v>2461.4</v>
      </c>
      <c r="G852" s="104">
        <v>1.38</v>
      </c>
      <c r="H852" s="102">
        <v>1550</v>
      </c>
      <c r="I852" s="102">
        <v>1095</v>
      </c>
      <c r="J852" s="102">
        <v>65</v>
      </c>
      <c r="K852" s="102">
        <v>300</v>
      </c>
      <c r="L852" s="102">
        <v>75</v>
      </c>
      <c r="M852" s="102">
        <v>0</v>
      </c>
      <c r="N852" s="102">
        <v>15</v>
      </c>
      <c r="Q852" s="102">
        <v>1988</v>
      </c>
    </row>
    <row r="853" spans="1:17" x14ac:dyDescent="0.25">
      <c r="A853" s="101">
        <v>5350505.01</v>
      </c>
      <c r="B853" s="102">
        <v>4688</v>
      </c>
      <c r="C853" s="102">
        <v>4728</v>
      </c>
      <c r="D853" s="102">
        <v>1481</v>
      </c>
      <c r="E853" s="102">
        <v>1460</v>
      </c>
      <c r="F853" s="103">
        <v>1696.6</v>
      </c>
      <c r="G853" s="104">
        <v>2.76</v>
      </c>
      <c r="H853" s="102">
        <v>1915</v>
      </c>
      <c r="I853" s="102">
        <v>1420</v>
      </c>
      <c r="J853" s="102">
        <v>125</v>
      </c>
      <c r="K853" s="102">
        <v>330</v>
      </c>
      <c r="L853" s="102">
        <v>20</v>
      </c>
      <c r="M853" s="102">
        <v>10</v>
      </c>
      <c r="N853" s="102">
        <v>15</v>
      </c>
      <c r="Q853" s="102">
        <v>2305</v>
      </c>
    </row>
    <row r="854" spans="1:17" x14ac:dyDescent="0.25">
      <c r="A854" s="101">
        <v>5350505.0199999996</v>
      </c>
      <c r="B854" s="102">
        <v>5762</v>
      </c>
      <c r="C854" s="102">
        <v>5822</v>
      </c>
      <c r="D854" s="102">
        <v>1824</v>
      </c>
      <c r="E854" s="102">
        <v>1775</v>
      </c>
      <c r="F854" s="103">
        <v>1506.9</v>
      </c>
      <c r="G854" s="104">
        <v>3.82</v>
      </c>
      <c r="H854" s="102">
        <v>2350</v>
      </c>
      <c r="I854" s="102">
        <v>1855</v>
      </c>
      <c r="J854" s="102">
        <v>115</v>
      </c>
      <c r="K854" s="102">
        <v>315</v>
      </c>
      <c r="L854" s="102">
        <v>45</v>
      </c>
      <c r="M854" s="102">
        <v>10</v>
      </c>
      <c r="N854" s="102">
        <v>20</v>
      </c>
      <c r="Q854" s="102">
        <v>3257</v>
      </c>
    </row>
    <row r="855" spans="1:17" x14ac:dyDescent="0.25">
      <c r="A855" s="101">
        <v>5350506</v>
      </c>
      <c r="B855" s="102">
        <v>2717</v>
      </c>
      <c r="C855" s="102">
        <v>2677</v>
      </c>
      <c r="D855" s="102">
        <v>860</v>
      </c>
      <c r="E855" s="102">
        <v>834</v>
      </c>
      <c r="F855" s="103">
        <v>1472.4</v>
      </c>
      <c r="G855" s="104">
        <v>1.85</v>
      </c>
      <c r="H855" s="102">
        <v>1165</v>
      </c>
      <c r="I855" s="102">
        <v>780</v>
      </c>
      <c r="J855" s="102">
        <v>40</v>
      </c>
      <c r="K855" s="102">
        <v>295</v>
      </c>
      <c r="L855" s="102">
        <v>40</v>
      </c>
      <c r="M855" s="102">
        <v>10</v>
      </c>
      <c r="N855" s="102">
        <v>10</v>
      </c>
      <c r="Q855" s="102">
        <v>4071</v>
      </c>
    </row>
    <row r="856" spans="1:17" x14ac:dyDescent="0.25">
      <c r="A856" s="101">
        <v>5350507</v>
      </c>
      <c r="B856" s="102">
        <v>3702</v>
      </c>
      <c r="C856" s="102">
        <v>3683</v>
      </c>
      <c r="D856" s="102">
        <v>1348</v>
      </c>
      <c r="E856" s="102">
        <v>1317</v>
      </c>
      <c r="F856" s="103">
        <v>1796.2</v>
      </c>
      <c r="G856" s="104">
        <v>2.06</v>
      </c>
      <c r="H856" s="102">
        <v>1780</v>
      </c>
      <c r="I856" s="102">
        <v>1280</v>
      </c>
      <c r="J856" s="102">
        <v>75</v>
      </c>
      <c r="K856" s="102">
        <v>310</v>
      </c>
      <c r="L856" s="102">
        <v>65</v>
      </c>
      <c r="M856" s="102">
        <v>20</v>
      </c>
      <c r="N856" s="102">
        <v>30</v>
      </c>
      <c r="Q856" s="102">
        <v>2325</v>
      </c>
    </row>
    <row r="857" spans="1:17" x14ac:dyDescent="0.25">
      <c r="A857" s="101">
        <v>5350508</v>
      </c>
      <c r="B857" s="102">
        <v>3175</v>
      </c>
      <c r="C857" s="102">
        <v>3333</v>
      </c>
      <c r="D857" s="102">
        <v>1178</v>
      </c>
      <c r="E857" s="102">
        <v>1151</v>
      </c>
      <c r="F857" s="103">
        <v>2422.4</v>
      </c>
      <c r="G857" s="104">
        <v>1.31</v>
      </c>
      <c r="H857" s="102">
        <v>1510</v>
      </c>
      <c r="I857" s="102">
        <v>1165</v>
      </c>
      <c r="J857" s="102">
        <v>85</v>
      </c>
      <c r="K857" s="102">
        <v>205</v>
      </c>
      <c r="L857" s="102">
        <v>25</v>
      </c>
      <c r="M857" s="102">
        <v>15</v>
      </c>
      <c r="N857" s="102">
        <v>15</v>
      </c>
      <c r="Q857" s="102">
        <v>1176</v>
      </c>
    </row>
    <row r="858" spans="1:17" x14ac:dyDescent="0.25">
      <c r="A858" s="101">
        <v>5350509.01</v>
      </c>
      <c r="B858" s="102">
        <v>5015</v>
      </c>
      <c r="C858" s="102">
        <v>5133</v>
      </c>
      <c r="D858" s="102">
        <v>1992</v>
      </c>
      <c r="E858" s="102">
        <v>1961</v>
      </c>
      <c r="F858" s="103">
        <v>2576.4</v>
      </c>
      <c r="G858" s="104">
        <v>1.95</v>
      </c>
      <c r="H858" s="102">
        <v>2575</v>
      </c>
      <c r="I858" s="102">
        <v>1970</v>
      </c>
      <c r="J858" s="102">
        <v>130</v>
      </c>
      <c r="K858" s="102">
        <v>370</v>
      </c>
      <c r="L858" s="102">
        <v>60</v>
      </c>
      <c r="M858" s="102">
        <v>30</v>
      </c>
      <c r="N858" s="102">
        <v>15</v>
      </c>
      <c r="Q858" s="102">
        <v>1514</v>
      </c>
    </row>
    <row r="859" spans="1:17" x14ac:dyDescent="0.25">
      <c r="A859" s="101">
        <v>5350509.0199999996</v>
      </c>
      <c r="B859" s="102">
        <v>3168</v>
      </c>
      <c r="C859" s="102">
        <v>3103</v>
      </c>
      <c r="D859" s="102">
        <v>1280</v>
      </c>
      <c r="E859" s="102">
        <v>1258</v>
      </c>
      <c r="F859" s="103">
        <v>1086.3</v>
      </c>
      <c r="G859" s="104">
        <v>2.92</v>
      </c>
      <c r="H859" s="102">
        <v>1430</v>
      </c>
      <c r="I859" s="102">
        <v>1140</v>
      </c>
      <c r="J859" s="102">
        <v>85</v>
      </c>
      <c r="K859" s="102">
        <v>175</v>
      </c>
      <c r="L859" s="102">
        <v>20</v>
      </c>
      <c r="M859" s="102">
        <v>0</v>
      </c>
      <c r="N859" s="102">
        <v>10</v>
      </c>
      <c r="Q859" s="102">
        <v>2324</v>
      </c>
    </row>
    <row r="860" spans="1:17" x14ac:dyDescent="0.25">
      <c r="A860" s="101">
        <v>5350510</v>
      </c>
      <c r="B860" s="102">
        <v>5540</v>
      </c>
      <c r="C860" s="102">
        <v>5595</v>
      </c>
      <c r="D860" s="102">
        <v>2035</v>
      </c>
      <c r="E860" s="102">
        <v>2002</v>
      </c>
      <c r="F860" s="103">
        <v>876.1</v>
      </c>
      <c r="G860" s="104">
        <v>6.32</v>
      </c>
      <c r="H860" s="102">
        <v>2740</v>
      </c>
      <c r="I860" s="102">
        <v>2135</v>
      </c>
      <c r="J860" s="102">
        <v>175</v>
      </c>
      <c r="K860" s="102">
        <v>340</v>
      </c>
      <c r="L860" s="102">
        <v>55</v>
      </c>
      <c r="M860" s="102">
        <v>20</v>
      </c>
      <c r="N860" s="102">
        <v>20</v>
      </c>
      <c r="Q860" s="102">
        <v>1778</v>
      </c>
    </row>
    <row r="861" spans="1:17" x14ac:dyDescent="0.25">
      <c r="A861" s="101">
        <v>5350511.01</v>
      </c>
      <c r="B861" s="102">
        <v>6166</v>
      </c>
      <c r="C861" s="102">
        <v>6095</v>
      </c>
      <c r="D861" s="102">
        <v>2646</v>
      </c>
      <c r="E861" s="102">
        <v>2578</v>
      </c>
      <c r="F861" s="103">
        <v>13578.5</v>
      </c>
      <c r="G861" s="104">
        <v>0.45</v>
      </c>
      <c r="H861" s="102">
        <v>2715</v>
      </c>
      <c r="I861" s="102">
        <v>1660</v>
      </c>
      <c r="J861" s="102">
        <v>155</v>
      </c>
      <c r="K861" s="102">
        <v>725</v>
      </c>
      <c r="L861" s="102">
        <v>130</v>
      </c>
      <c r="M861" s="102">
        <v>0</v>
      </c>
      <c r="N861" s="102">
        <v>45</v>
      </c>
      <c r="Q861" s="102">
        <v>2443</v>
      </c>
    </row>
    <row r="862" spans="1:17" x14ac:dyDescent="0.25">
      <c r="A862" s="101">
        <v>5350511.0199999996</v>
      </c>
      <c r="B862" s="102">
        <v>4714</v>
      </c>
      <c r="C862" s="102">
        <v>4744</v>
      </c>
      <c r="D862" s="102">
        <v>1828</v>
      </c>
      <c r="E862" s="102">
        <v>1775</v>
      </c>
      <c r="F862" s="103">
        <v>3379.2</v>
      </c>
      <c r="G862" s="104">
        <v>1.4</v>
      </c>
      <c r="H862" s="102">
        <v>2300</v>
      </c>
      <c r="I862" s="102">
        <v>1750</v>
      </c>
      <c r="J862" s="102">
        <v>145</v>
      </c>
      <c r="K862" s="102">
        <v>365</v>
      </c>
      <c r="L862" s="102">
        <v>10</v>
      </c>
      <c r="M862" s="102">
        <v>15</v>
      </c>
      <c r="N862" s="102">
        <v>10</v>
      </c>
      <c r="Q862" s="102">
        <v>2198</v>
      </c>
    </row>
    <row r="863" spans="1:17" x14ac:dyDescent="0.25">
      <c r="A863" s="101">
        <v>5350512</v>
      </c>
      <c r="B863" s="102">
        <v>6012</v>
      </c>
      <c r="C863" s="102">
        <v>5883</v>
      </c>
      <c r="D863" s="102">
        <v>2229</v>
      </c>
      <c r="E863" s="102">
        <v>2181</v>
      </c>
      <c r="F863" s="103">
        <v>2926.4</v>
      </c>
      <c r="G863" s="104">
        <v>2.0499999999999998</v>
      </c>
      <c r="H863" s="102">
        <v>2465</v>
      </c>
      <c r="I863" s="102">
        <v>1565</v>
      </c>
      <c r="J863" s="102">
        <v>120</v>
      </c>
      <c r="K863" s="102">
        <v>630</v>
      </c>
      <c r="L863" s="102">
        <v>130</v>
      </c>
      <c r="M863" s="102">
        <v>0</v>
      </c>
      <c r="N863" s="102">
        <v>15</v>
      </c>
      <c r="Q863" s="102">
        <v>2511</v>
      </c>
    </row>
    <row r="864" spans="1:17" x14ac:dyDescent="0.25">
      <c r="A864" s="101">
        <v>5350513.01</v>
      </c>
      <c r="B864" s="102">
        <v>6973</v>
      </c>
      <c r="C864" s="102">
        <v>6909</v>
      </c>
      <c r="D864" s="102">
        <v>2485</v>
      </c>
      <c r="E864" s="102">
        <v>2449</v>
      </c>
      <c r="F864" s="103">
        <v>1991.6</v>
      </c>
      <c r="G864" s="104">
        <v>3.5</v>
      </c>
      <c r="H864" s="102">
        <v>3155</v>
      </c>
      <c r="I864" s="102">
        <v>2370</v>
      </c>
      <c r="J864" s="102">
        <v>145</v>
      </c>
      <c r="K864" s="102">
        <v>490</v>
      </c>
      <c r="L864" s="102">
        <v>120</v>
      </c>
      <c r="M864" s="102">
        <v>15</v>
      </c>
      <c r="N864" s="102">
        <v>15</v>
      </c>
      <c r="Q864" s="102">
        <v>1664</v>
      </c>
    </row>
    <row r="865" spans="1:17" x14ac:dyDescent="0.25">
      <c r="A865" s="101">
        <v>5350513.0199999996</v>
      </c>
      <c r="B865" s="102">
        <v>6352</v>
      </c>
      <c r="C865" s="102">
        <v>6543</v>
      </c>
      <c r="D865" s="102">
        <v>2492</v>
      </c>
      <c r="E865" s="102">
        <v>2447</v>
      </c>
      <c r="F865" s="103">
        <v>5767.2</v>
      </c>
      <c r="G865" s="104">
        <v>1.1000000000000001</v>
      </c>
      <c r="H865" s="102">
        <v>2715</v>
      </c>
      <c r="I865" s="102">
        <v>1830</v>
      </c>
      <c r="J865" s="102">
        <v>180</v>
      </c>
      <c r="K865" s="102">
        <v>545</v>
      </c>
      <c r="L865" s="102">
        <v>125</v>
      </c>
      <c r="M865" s="102">
        <v>15</v>
      </c>
      <c r="N865" s="102">
        <v>10</v>
      </c>
      <c r="Q865" s="102">
        <v>1563</v>
      </c>
    </row>
    <row r="866" spans="1:17" x14ac:dyDescent="0.25">
      <c r="A866" s="101">
        <v>5350513.03</v>
      </c>
      <c r="B866" s="102">
        <v>3527</v>
      </c>
      <c r="C866" s="102">
        <v>3934</v>
      </c>
      <c r="D866" s="102">
        <v>1181</v>
      </c>
      <c r="E866" s="102">
        <v>1158</v>
      </c>
      <c r="F866" s="103">
        <v>3307.1</v>
      </c>
      <c r="G866" s="104">
        <v>1.07</v>
      </c>
      <c r="H866" s="102">
        <v>1360</v>
      </c>
      <c r="I866" s="102">
        <v>770</v>
      </c>
      <c r="J866" s="102">
        <v>70</v>
      </c>
      <c r="K866" s="102">
        <v>405</v>
      </c>
      <c r="L866" s="102">
        <v>110</v>
      </c>
      <c r="M866" s="102">
        <v>10</v>
      </c>
      <c r="N866" s="102">
        <v>0</v>
      </c>
      <c r="Q866" s="102">
        <v>1128</v>
      </c>
    </row>
    <row r="867" spans="1:17" x14ac:dyDescent="0.25">
      <c r="A867" s="101">
        <v>5350513.04</v>
      </c>
      <c r="B867" s="102">
        <v>3742</v>
      </c>
      <c r="C867" s="102">
        <v>3876</v>
      </c>
      <c r="D867" s="102">
        <v>1267</v>
      </c>
      <c r="E867" s="102">
        <v>1240</v>
      </c>
      <c r="F867" s="103">
        <v>2746.8</v>
      </c>
      <c r="G867" s="104">
        <v>1.36</v>
      </c>
      <c r="H867" s="102">
        <v>1735</v>
      </c>
      <c r="I867" s="102">
        <v>1325</v>
      </c>
      <c r="J867" s="102">
        <v>95</v>
      </c>
      <c r="K867" s="102">
        <v>235</v>
      </c>
      <c r="L867" s="102">
        <v>35</v>
      </c>
      <c r="M867" s="102">
        <v>10</v>
      </c>
      <c r="N867" s="102">
        <v>40</v>
      </c>
      <c r="Q867" s="102">
        <v>1809</v>
      </c>
    </row>
    <row r="868" spans="1:17" x14ac:dyDescent="0.25">
      <c r="A868" s="101">
        <v>5350514.01</v>
      </c>
      <c r="B868" s="102">
        <v>2340</v>
      </c>
      <c r="C868" s="102">
        <v>2426</v>
      </c>
      <c r="D868" s="102">
        <v>792</v>
      </c>
      <c r="E868" s="102">
        <v>762</v>
      </c>
      <c r="F868" s="103">
        <v>696.5</v>
      </c>
      <c r="G868" s="104">
        <v>3.36</v>
      </c>
      <c r="H868" s="102">
        <v>1060</v>
      </c>
      <c r="I868" s="102">
        <v>860</v>
      </c>
      <c r="J868" s="102">
        <v>95</v>
      </c>
      <c r="K868" s="102">
        <v>85</v>
      </c>
      <c r="L868" s="102">
        <v>15</v>
      </c>
      <c r="M868" s="102">
        <v>0</v>
      </c>
      <c r="N868" s="102">
        <v>15</v>
      </c>
      <c r="Q868" s="102">
        <v>1996</v>
      </c>
    </row>
    <row r="869" spans="1:17" x14ac:dyDescent="0.25">
      <c r="A869" s="101">
        <v>5350514.0199999996</v>
      </c>
      <c r="B869" s="102">
        <v>5832</v>
      </c>
      <c r="C869" s="102">
        <v>6004</v>
      </c>
      <c r="D869" s="102">
        <v>1843</v>
      </c>
      <c r="E869" s="102">
        <v>1805</v>
      </c>
      <c r="F869" s="103">
        <v>3023.3</v>
      </c>
      <c r="G869" s="104">
        <v>1.93</v>
      </c>
      <c r="H869" s="102">
        <v>2150</v>
      </c>
      <c r="I869" s="102">
        <v>1455</v>
      </c>
      <c r="J869" s="102">
        <v>90</v>
      </c>
      <c r="K869" s="102">
        <v>410</v>
      </c>
      <c r="L869" s="102">
        <v>135</v>
      </c>
      <c r="M869" s="102">
        <v>10</v>
      </c>
      <c r="N869" s="102">
        <v>45</v>
      </c>
      <c r="Q869" s="102">
        <v>1298</v>
      </c>
    </row>
    <row r="870" spans="1:17" x14ac:dyDescent="0.25">
      <c r="A870" s="101">
        <v>5350515.01</v>
      </c>
      <c r="B870" s="102">
        <v>4305</v>
      </c>
      <c r="C870" s="102">
        <v>4348</v>
      </c>
      <c r="D870" s="102">
        <v>1519</v>
      </c>
      <c r="E870" s="102">
        <v>1514</v>
      </c>
      <c r="F870" s="103">
        <v>1567.8</v>
      </c>
      <c r="G870" s="104">
        <v>2.75</v>
      </c>
      <c r="H870" s="102">
        <v>2225</v>
      </c>
      <c r="I870" s="102">
        <v>1630</v>
      </c>
      <c r="J870" s="102">
        <v>190</v>
      </c>
      <c r="K870" s="102">
        <v>300</v>
      </c>
      <c r="L870" s="102">
        <v>60</v>
      </c>
      <c r="M870" s="102">
        <v>15</v>
      </c>
      <c r="N870" s="102">
        <v>25</v>
      </c>
      <c r="Q870" s="102">
        <v>4745</v>
      </c>
    </row>
    <row r="871" spans="1:17" x14ac:dyDescent="0.25">
      <c r="A871" s="101">
        <v>5350515.0199999996</v>
      </c>
      <c r="B871" s="102">
        <v>3874</v>
      </c>
      <c r="C871" s="102">
        <v>3960</v>
      </c>
      <c r="D871" s="102">
        <v>1373</v>
      </c>
      <c r="E871" s="102">
        <v>1362</v>
      </c>
      <c r="F871" s="103">
        <v>2746.9</v>
      </c>
      <c r="G871" s="104">
        <v>1.41</v>
      </c>
      <c r="H871" s="102">
        <v>1540</v>
      </c>
      <c r="I871" s="102">
        <v>1125</v>
      </c>
      <c r="J871" s="102">
        <v>95</v>
      </c>
      <c r="K871" s="102">
        <v>240</v>
      </c>
      <c r="L871" s="102">
        <v>65</v>
      </c>
      <c r="M871" s="102">
        <v>15</v>
      </c>
      <c r="N871" s="102">
        <v>10</v>
      </c>
      <c r="Q871" s="102">
        <v>1777</v>
      </c>
    </row>
    <row r="872" spans="1:17" x14ac:dyDescent="0.25">
      <c r="A872" s="101">
        <v>5350516.01</v>
      </c>
      <c r="B872" s="102">
        <v>5445</v>
      </c>
      <c r="C872" s="102">
        <v>5471</v>
      </c>
      <c r="D872" s="102">
        <v>1825</v>
      </c>
      <c r="E872" s="102">
        <v>1801</v>
      </c>
      <c r="F872" s="103">
        <v>3747.7</v>
      </c>
      <c r="G872" s="104">
        <v>1.45</v>
      </c>
      <c r="H872" s="102">
        <v>2740</v>
      </c>
      <c r="I872" s="102">
        <v>2230</v>
      </c>
      <c r="J872" s="102">
        <v>125</v>
      </c>
      <c r="K872" s="102">
        <v>300</v>
      </c>
      <c r="L872" s="102">
        <v>55</v>
      </c>
      <c r="M872" s="102">
        <v>10</v>
      </c>
      <c r="N872" s="102">
        <v>20</v>
      </c>
      <c r="Q872" s="102">
        <v>3482</v>
      </c>
    </row>
    <row r="873" spans="1:17" x14ac:dyDescent="0.25">
      <c r="A873" s="101">
        <v>5350516.0199999996</v>
      </c>
      <c r="B873" s="102">
        <v>4852</v>
      </c>
      <c r="C873" s="102">
        <v>4855</v>
      </c>
      <c r="D873" s="102">
        <v>1579</v>
      </c>
      <c r="E873" s="102">
        <v>1565</v>
      </c>
      <c r="F873" s="103">
        <v>2781.8</v>
      </c>
      <c r="G873" s="104">
        <v>1.74</v>
      </c>
      <c r="H873" s="102">
        <v>2540</v>
      </c>
      <c r="I873" s="102">
        <v>1970</v>
      </c>
      <c r="J873" s="102">
        <v>105</v>
      </c>
      <c r="K873" s="102">
        <v>360</v>
      </c>
      <c r="L873" s="102">
        <v>55</v>
      </c>
      <c r="M873" s="102">
        <v>15</v>
      </c>
      <c r="N873" s="102">
        <v>40</v>
      </c>
      <c r="Q873" s="102">
        <v>2118</v>
      </c>
    </row>
    <row r="874" spans="1:17" x14ac:dyDescent="0.25">
      <c r="A874" s="101">
        <v>5350516.03</v>
      </c>
      <c r="B874" s="102">
        <v>5715</v>
      </c>
      <c r="C874" s="102">
        <v>5850</v>
      </c>
      <c r="D874" s="102">
        <v>2209</v>
      </c>
      <c r="E874" s="102">
        <v>2195</v>
      </c>
      <c r="F874" s="103">
        <v>5122.3</v>
      </c>
      <c r="G874" s="104">
        <v>1.1200000000000001</v>
      </c>
      <c r="H874" s="102">
        <v>2965</v>
      </c>
      <c r="I874" s="102">
        <v>2235</v>
      </c>
      <c r="J874" s="102">
        <v>185</v>
      </c>
      <c r="K874" s="102">
        <v>430</v>
      </c>
      <c r="L874" s="102">
        <v>85</v>
      </c>
      <c r="M874" s="102">
        <v>10</v>
      </c>
      <c r="N874" s="102">
        <v>20</v>
      </c>
      <c r="Q874" s="102">
        <v>2056</v>
      </c>
    </row>
    <row r="875" spans="1:17" x14ac:dyDescent="0.25">
      <c r="A875" s="101">
        <v>5350516.04</v>
      </c>
      <c r="B875" s="102">
        <v>6250</v>
      </c>
      <c r="C875" s="102">
        <v>6422</v>
      </c>
      <c r="D875" s="102">
        <v>2646</v>
      </c>
      <c r="E875" s="102">
        <v>2590</v>
      </c>
      <c r="F875" s="103">
        <v>6078</v>
      </c>
      <c r="G875" s="104">
        <v>1.03</v>
      </c>
      <c r="H875" s="102">
        <v>3160</v>
      </c>
      <c r="I875" s="102">
        <v>2085</v>
      </c>
      <c r="J875" s="102">
        <v>220</v>
      </c>
      <c r="K875" s="102">
        <v>630</v>
      </c>
      <c r="L875" s="102">
        <v>200</v>
      </c>
      <c r="M875" s="102">
        <v>20</v>
      </c>
      <c r="N875" s="102">
        <v>10</v>
      </c>
      <c r="Q875" s="102">
        <v>1236</v>
      </c>
    </row>
    <row r="876" spans="1:17" x14ac:dyDescent="0.25">
      <c r="A876" s="101">
        <v>5350516.05</v>
      </c>
      <c r="B876" s="102">
        <v>6156</v>
      </c>
      <c r="C876" s="102">
        <v>6272</v>
      </c>
      <c r="D876" s="102">
        <v>2183</v>
      </c>
      <c r="E876" s="102">
        <v>2141</v>
      </c>
      <c r="F876" s="103">
        <v>5280.5</v>
      </c>
      <c r="G876" s="104">
        <v>1.17</v>
      </c>
      <c r="H876" s="102">
        <v>3145</v>
      </c>
      <c r="I876" s="102">
        <v>2305</v>
      </c>
      <c r="J876" s="102">
        <v>180</v>
      </c>
      <c r="K876" s="102">
        <v>525</v>
      </c>
      <c r="L876" s="102">
        <v>65</v>
      </c>
      <c r="M876" s="102">
        <v>10</v>
      </c>
      <c r="N876" s="102">
        <v>60</v>
      </c>
      <c r="Q876" s="102">
        <v>1662</v>
      </c>
    </row>
    <row r="877" spans="1:17" x14ac:dyDescent="0.25">
      <c r="A877" s="101">
        <v>5350516.0599999996</v>
      </c>
      <c r="B877" s="102">
        <v>4934</v>
      </c>
      <c r="C877" s="102">
        <v>4769</v>
      </c>
      <c r="D877" s="102">
        <v>1811</v>
      </c>
      <c r="E877" s="102">
        <v>1739</v>
      </c>
      <c r="F877" s="103">
        <v>5450.1</v>
      </c>
      <c r="G877" s="104">
        <v>0.91</v>
      </c>
      <c r="H877" s="102">
        <v>2245</v>
      </c>
      <c r="I877" s="102">
        <v>1655</v>
      </c>
      <c r="J877" s="102">
        <v>160</v>
      </c>
      <c r="K877" s="102">
        <v>340</v>
      </c>
      <c r="L877" s="102">
        <v>70</v>
      </c>
      <c r="M877" s="102">
        <v>10</v>
      </c>
      <c r="N877" s="102">
        <v>25</v>
      </c>
      <c r="Q877" s="102">
        <v>1288</v>
      </c>
    </row>
    <row r="878" spans="1:17" x14ac:dyDescent="0.25">
      <c r="A878" s="101">
        <v>5350516.08</v>
      </c>
      <c r="B878" s="102">
        <v>5971</v>
      </c>
      <c r="C878" s="102">
        <v>6064</v>
      </c>
      <c r="D878" s="102">
        <v>2216</v>
      </c>
      <c r="E878" s="102">
        <v>2186</v>
      </c>
      <c r="F878" s="103">
        <v>4504</v>
      </c>
      <c r="G878" s="104">
        <v>1.33</v>
      </c>
      <c r="H878" s="102">
        <v>2820</v>
      </c>
      <c r="I878" s="102">
        <v>1810</v>
      </c>
      <c r="J878" s="102">
        <v>245</v>
      </c>
      <c r="K878" s="102">
        <v>570</v>
      </c>
      <c r="L878" s="102">
        <v>145</v>
      </c>
      <c r="M878" s="102">
        <v>10</v>
      </c>
      <c r="N878" s="102">
        <v>35</v>
      </c>
      <c r="Q878" s="102">
        <v>1097</v>
      </c>
    </row>
    <row r="879" spans="1:17" x14ac:dyDescent="0.25">
      <c r="A879" s="101">
        <v>5350516.09</v>
      </c>
      <c r="B879" s="102">
        <v>7000</v>
      </c>
      <c r="C879" s="102">
        <v>7027</v>
      </c>
      <c r="D879" s="102">
        <v>2622</v>
      </c>
      <c r="E879" s="102">
        <v>2555</v>
      </c>
      <c r="F879" s="103">
        <v>2946.3</v>
      </c>
      <c r="G879" s="104">
        <v>2.38</v>
      </c>
      <c r="H879" s="102">
        <v>3475</v>
      </c>
      <c r="I879" s="102">
        <v>2470</v>
      </c>
      <c r="J879" s="102">
        <v>175</v>
      </c>
      <c r="K879" s="102">
        <v>645</v>
      </c>
      <c r="L879" s="102">
        <v>110</v>
      </c>
      <c r="M879" s="102">
        <v>25</v>
      </c>
      <c r="N879" s="102">
        <v>45</v>
      </c>
      <c r="Q879" s="102">
        <v>1741</v>
      </c>
    </row>
    <row r="880" spans="1:17" x14ac:dyDescent="0.25">
      <c r="A880" s="101">
        <v>5350516.1100000003</v>
      </c>
      <c r="B880" s="102">
        <v>4646</v>
      </c>
      <c r="C880" s="102">
        <v>4918</v>
      </c>
      <c r="D880" s="102">
        <v>1465</v>
      </c>
      <c r="E880" s="102">
        <v>1448</v>
      </c>
      <c r="F880" s="103">
        <v>2131.1</v>
      </c>
      <c r="G880" s="104">
        <v>2.1800000000000002</v>
      </c>
      <c r="H880" s="102">
        <v>2215</v>
      </c>
      <c r="I880" s="102">
        <v>1765</v>
      </c>
      <c r="J880" s="102">
        <v>95</v>
      </c>
      <c r="K880" s="102">
        <v>285</v>
      </c>
      <c r="L880" s="102">
        <v>45</v>
      </c>
      <c r="M880" s="102">
        <v>15</v>
      </c>
      <c r="N880" s="102">
        <v>15</v>
      </c>
      <c r="Q880" s="102">
        <v>2189</v>
      </c>
    </row>
    <row r="881" spans="1:17" x14ac:dyDescent="0.25">
      <c r="A881" s="101"/>
      <c r="B881" s="102"/>
      <c r="C881" s="102"/>
      <c r="D881" s="102"/>
      <c r="E881" s="102"/>
      <c r="F881" s="103"/>
      <c r="G881" s="104"/>
      <c r="H881" s="102"/>
      <c r="I881" s="102"/>
      <c r="J881" s="102"/>
      <c r="K881" s="102"/>
      <c r="L881" s="102"/>
      <c r="M881" s="102"/>
      <c r="N881" s="102"/>
      <c r="Q881" s="102">
        <v>2461</v>
      </c>
    </row>
    <row r="882" spans="1:17" x14ac:dyDescent="0.25">
      <c r="A882" s="101">
        <v>5350516.16</v>
      </c>
      <c r="B882" s="102">
        <v>5533</v>
      </c>
      <c r="C882" s="102">
        <v>5118</v>
      </c>
      <c r="D882" s="102">
        <v>2199</v>
      </c>
      <c r="E882" s="102">
        <v>2084</v>
      </c>
      <c r="F882" s="103">
        <v>1883.7</v>
      </c>
      <c r="G882" s="104">
        <v>2.94</v>
      </c>
      <c r="H882" s="102">
        <v>1795</v>
      </c>
      <c r="I882" s="102">
        <v>1340</v>
      </c>
      <c r="J882" s="102">
        <v>120</v>
      </c>
      <c r="K882" s="102">
        <v>230</v>
      </c>
      <c r="L882" s="102">
        <v>50</v>
      </c>
      <c r="M882" s="102">
        <v>15</v>
      </c>
      <c r="N882" s="102">
        <v>40</v>
      </c>
      <c r="Q882" s="102">
        <v>2524</v>
      </c>
    </row>
    <row r="883" spans="1:17" x14ac:dyDescent="0.25">
      <c r="A883" s="101">
        <v>5350516.17</v>
      </c>
      <c r="B883" s="102">
        <v>3583</v>
      </c>
      <c r="C883" s="102">
        <v>3586</v>
      </c>
      <c r="D883" s="102">
        <v>1369</v>
      </c>
      <c r="E883" s="102">
        <v>1345</v>
      </c>
      <c r="F883" s="103">
        <v>3317.9</v>
      </c>
      <c r="G883" s="104">
        <v>1.08</v>
      </c>
      <c r="H883" s="102">
        <v>1570</v>
      </c>
      <c r="I883" s="102">
        <v>1185</v>
      </c>
      <c r="J883" s="102">
        <v>75</v>
      </c>
      <c r="K883" s="102">
        <v>245</v>
      </c>
      <c r="L883" s="102">
        <v>40</v>
      </c>
      <c r="M883" s="102">
        <v>0</v>
      </c>
      <c r="N883" s="102">
        <v>20</v>
      </c>
      <c r="Q883" s="102">
        <v>1548</v>
      </c>
    </row>
    <row r="884" spans="1:17" x14ac:dyDescent="0.25">
      <c r="A884" s="101">
        <v>5350516.18</v>
      </c>
      <c r="B884" s="102">
        <v>3555</v>
      </c>
      <c r="C884" s="102">
        <v>3603</v>
      </c>
      <c r="D884" s="102">
        <v>1195</v>
      </c>
      <c r="E884" s="102">
        <v>1188</v>
      </c>
      <c r="F884" s="103">
        <v>3073.4</v>
      </c>
      <c r="G884" s="104">
        <v>1.1599999999999999</v>
      </c>
      <c r="H884" s="102">
        <v>1860</v>
      </c>
      <c r="I884" s="102">
        <v>1430</v>
      </c>
      <c r="J884" s="102">
        <v>120</v>
      </c>
      <c r="K884" s="102">
        <v>260</v>
      </c>
      <c r="L884" s="102">
        <v>15</v>
      </c>
      <c r="M884" s="102">
        <v>15</v>
      </c>
      <c r="N884" s="102">
        <v>15</v>
      </c>
      <c r="Q884" s="102">
        <v>966</v>
      </c>
    </row>
    <row r="885" spans="1:17" x14ac:dyDescent="0.25">
      <c r="A885" s="101">
        <v>5350516.2</v>
      </c>
      <c r="B885" s="102">
        <v>6249</v>
      </c>
      <c r="C885" s="102">
        <v>6313</v>
      </c>
      <c r="D885" s="102">
        <v>1878</v>
      </c>
      <c r="E885" s="102">
        <v>1870</v>
      </c>
      <c r="F885" s="103">
        <v>4726.6000000000004</v>
      </c>
      <c r="G885" s="104">
        <v>1.32</v>
      </c>
      <c r="H885" s="102">
        <v>3370</v>
      </c>
      <c r="I885" s="102">
        <v>2645</v>
      </c>
      <c r="J885" s="102">
        <v>180</v>
      </c>
      <c r="K885" s="102">
        <v>470</v>
      </c>
      <c r="L885" s="102">
        <v>40</v>
      </c>
      <c r="M885" s="102">
        <v>15</v>
      </c>
      <c r="N885" s="102">
        <v>20</v>
      </c>
      <c r="Q885" s="102">
        <v>1198</v>
      </c>
    </row>
    <row r="886" spans="1:17" x14ac:dyDescent="0.25">
      <c r="A886" s="101">
        <v>5350516.21</v>
      </c>
      <c r="B886" s="102">
        <v>2918</v>
      </c>
      <c r="C886" s="102">
        <v>3020</v>
      </c>
      <c r="D886" s="102">
        <v>869</v>
      </c>
      <c r="E886" s="102">
        <v>865</v>
      </c>
      <c r="F886" s="103">
        <v>2156.5</v>
      </c>
      <c r="G886" s="104">
        <v>1.35</v>
      </c>
      <c r="H886" s="102">
        <v>1565</v>
      </c>
      <c r="I886" s="102">
        <v>1200</v>
      </c>
      <c r="J886" s="102">
        <v>120</v>
      </c>
      <c r="K886" s="102">
        <v>205</v>
      </c>
      <c r="L886" s="102">
        <v>15</v>
      </c>
      <c r="M886" s="102">
        <v>0</v>
      </c>
      <c r="N886" s="102">
        <v>20</v>
      </c>
      <c r="Q886" s="102">
        <v>1418</v>
      </c>
    </row>
    <row r="887" spans="1:17" x14ac:dyDescent="0.25">
      <c r="A887" s="101">
        <v>5350516.22</v>
      </c>
      <c r="B887" s="102">
        <v>6967</v>
      </c>
      <c r="C887" s="102">
        <v>7045</v>
      </c>
      <c r="D887" s="102">
        <v>1974</v>
      </c>
      <c r="E887" s="102">
        <v>1961</v>
      </c>
      <c r="F887" s="103">
        <v>4153.7</v>
      </c>
      <c r="G887" s="104">
        <v>1.68</v>
      </c>
      <c r="H887" s="102">
        <v>3660</v>
      </c>
      <c r="I887" s="102">
        <v>2895</v>
      </c>
      <c r="J887" s="102">
        <v>240</v>
      </c>
      <c r="K887" s="102">
        <v>430</v>
      </c>
      <c r="L887" s="102">
        <v>40</v>
      </c>
      <c r="M887" s="102">
        <v>10</v>
      </c>
      <c r="N887" s="102">
        <v>40</v>
      </c>
      <c r="Q887" s="102">
        <v>1906</v>
      </c>
    </row>
    <row r="888" spans="1:17" x14ac:dyDescent="0.25">
      <c r="A888" s="101">
        <v>5350516.2300000004</v>
      </c>
      <c r="B888" s="102">
        <v>5605</v>
      </c>
      <c r="C888" s="102">
        <v>5791</v>
      </c>
      <c r="D888" s="102">
        <v>1644</v>
      </c>
      <c r="E888" s="102">
        <v>1614</v>
      </c>
      <c r="F888" s="103">
        <v>4252</v>
      </c>
      <c r="G888" s="104">
        <v>1.32</v>
      </c>
      <c r="H888" s="102">
        <v>2900</v>
      </c>
      <c r="I888" s="102">
        <v>2170</v>
      </c>
      <c r="J888" s="102">
        <v>205</v>
      </c>
      <c r="K888" s="102">
        <v>435</v>
      </c>
      <c r="L888" s="102">
        <v>45</v>
      </c>
      <c r="M888" s="102">
        <v>0</v>
      </c>
      <c r="N888" s="102">
        <v>35</v>
      </c>
      <c r="Q888" s="102">
        <v>1583</v>
      </c>
    </row>
    <row r="889" spans="1:17" x14ac:dyDescent="0.25">
      <c r="A889" s="101">
        <v>5350516.24</v>
      </c>
      <c r="B889" s="102">
        <v>4081</v>
      </c>
      <c r="C889" s="102">
        <v>4225</v>
      </c>
      <c r="D889" s="102">
        <v>1245</v>
      </c>
      <c r="E889" s="102">
        <v>1228</v>
      </c>
      <c r="F889" s="103">
        <v>1441.1</v>
      </c>
      <c r="G889" s="104">
        <v>2.83</v>
      </c>
      <c r="H889" s="102">
        <v>2140</v>
      </c>
      <c r="I889" s="102">
        <v>1595</v>
      </c>
      <c r="J889" s="102">
        <v>150</v>
      </c>
      <c r="K889" s="102">
        <v>300</v>
      </c>
      <c r="L889" s="102">
        <v>60</v>
      </c>
      <c r="M889" s="102">
        <v>10</v>
      </c>
      <c r="N889" s="102">
        <v>30</v>
      </c>
      <c r="Q889" s="102">
        <v>1744</v>
      </c>
    </row>
    <row r="890" spans="1:17" x14ac:dyDescent="0.25">
      <c r="A890" s="101">
        <v>5350516.25</v>
      </c>
      <c r="B890" s="102">
        <v>3870</v>
      </c>
      <c r="C890" s="102">
        <v>4054</v>
      </c>
      <c r="D890" s="102">
        <v>1261</v>
      </c>
      <c r="E890" s="102">
        <v>1234</v>
      </c>
      <c r="F890" s="103">
        <v>1372</v>
      </c>
      <c r="G890" s="104">
        <v>2.82</v>
      </c>
      <c r="H890" s="102">
        <v>1705</v>
      </c>
      <c r="I890" s="102">
        <v>1300</v>
      </c>
      <c r="J890" s="102">
        <v>95</v>
      </c>
      <c r="K890" s="102">
        <v>235</v>
      </c>
      <c r="L890" s="102">
        <v>60</v>
      </c>
      <c r="M890" s="102">
        <v>0</v>
      </c>
      <c r="N890" s="102">
        <v>20</v>
      </c>
      <c r="Q890" s="102">
        <v>1410</v>
      </c>
    </row>
    <row r="891" spans="1:17" x14ac:dyDescent="0.25">
      <c r="A891" s="101">
        <v>5350516.26</v>
      </c>
      <c r="B891" s="102">
        <v>6832</v>
      </c>
      <c r="C891" s="102">
        <v>7144</v>
      </c>
      <c r="D891" s="102">
        <v>2059</v>
      </c>
      <c r="E891" s="102">
        <v>2006</v>
      </c>
      <c r="F891" s="103">
        <v>4571.3999999999996</v>
      </c>
      <c r="G891" s="104">
        <v>1.49</v>
      </c>
      <c r="H891" s="102">
        <v>3175</v>
      </c>
      <c r="I891" s="102">
        <v>2335</v>
      </c>
      <c r="J891" s="102">
        <v>165</v>
      </c>
      <c r="K891" s="102">
        <v>480</v>
      </c>
      <c r="L891" s="102">
        <v>100</v>
      </c>
      <c r="M891" s="102">
        <v>50</v>
      </c>
      <c r="N891" s="102">
        <v>45</v>
      </c>
      <c r="Q891" s="102">
        <v>1747</v>
      </c>
    </row>
    <row r="892" spans="1:17" x14ac:dyDescent="0.25">
      <c r="A892" s="101">
        <v>5350516.28</v>
      </c>
      <c r="B892" s="102">
        <v>4820</v>
      </c>
      <c r="C892" s="102">
        <v>4808</v>
      </c>
      <c r="D892" s="102">
        <v>1448</v>
      </c>
      <c r="E892" s="102">
        <v>1439</v>
      </c>
      <c r="F892" s="103">
        <v>5264.9</v>
      </c>
      <c r="G892" s="104">
        <v>0.92</v>
      </c>
      <c r="H892" s="102">
        <v>2410</v>
      </c>
      <c r="I892" s="102">
        <v>1805</v>
      </c>
      <c r="J892" s="102">
        <v>130</v>
      </c>
      <c r="K892" s="102">
        <v>420</v>
      </c>
      <c r="L892" s="102">
        <v>30</v>
      </c>
      <c r="M892" s="102">
        <v>0</v>
      </c>
      <c r="N892" s="102">
        <v>15</v>
      </c>
      <c r="Q892" s="102">
        <v>1510</v>
      </c>
    </row>
    <row r="893" spans="1:17" x14ac:dyDescent="0.25">
      <c r="A893" s="101">
        <v>5350516.29</v>
      </c>
      <c r="B893" s="102">
        <v>4857</v>
      </c>
      <c r="C893" s="102">
        <v>4880</v>
      </c>
      <c r="D893" s="102">
        <v>1502</v>
      </c>
      <c r="E893" s="102">
        <v>1492</v>
      </c>
      <c r="F893" s="103">
        <v>6434.8</v>
      </c>
      <c r="G893" s="104">
        <v>0.75</v>
      </c>
      <c r="H893" s="102">
        <v>2090</v>
      </c>
      <c r="I893" s="102">
        <v>1570</v>
      </c>
      <c r="J893" s="102">
        <v>100</v>
      </c>
      <c r="K893" s="102">
        <v>370</v>
      </c>
      <c r="L893" s="102">
        <v>10</v>
      </c>
      <c r="M893" s="102">
        <v>10</v>
      </c>
      <c r="N893" s="102">
        <v>25</v>
      </c>
      <c r="Q893" s="102">
        <v>2484</v>
      </c>
    </row>
    <row r="894" spans="1:17" x14ac:dyDescent="0.25">
      <c r="A894" s="101">
        <v>5350516.3</v>
      </c>
      <c r="B894" s="102">
        <v>5931</v>
      </c>
      <c r="C894" s="102">
        <v>6014</v>
      </c>
      <c r="D894" s="102">
        <v>1705</v>
      </c>
      <c r="E894" s="102">
        <v>1682</v>
      </c>
      <c r="F894" s="103">
        <v>2463</v>
      </c>
      <c r="G894" s="104">
        <v>2.41</v>
      </c>
      <c r="H894" s="102">
        <v>2665</v>
      </c>
      <c r="I894" s="102">
        <v>2050</v>
      </c>
      <c r="J894" s="102">
        <v>155</v>
      </c>
      <c r="K894" s="102">
        <v>420</v>
      </c>
      <c r="L894" s="102">
        <v>25</v>
      </c>
      <c r="M894" s="102">
        <v>0</v>
      </c>
      <c r="N894" s="102">
        <v>15</v>
      </c>
      <c r="Q894" s="102">
        <v>2079</v>
      </c>
    </row>
    <row r="895" spans="1:17" x14ac:dyDescent="0.25">
      <c r="A895" s="101">
        <v>5350516.3099999996</v>
      </c>
      <c r="B895" s="102">
        <v>2804</v>
      </c>
      <c r="C895" s="102">
        <v>2879</v>
      </c>
      <c r="D895" s="102">
        <v>935</v>
      </c>
      <c r="E895" s="102">
        <v>873</v>
      </c>
      <c r="F895" s="103">
        <v>1967.6</v>
      </c>
      <c r="G895" s="104">
        <v>1.43</v>
      </c>
      <c r="H895" s="102">
        <v>1220</v>
      </c>
      <c r="I895" s="102">
        <v>970</v>
      </c>
      <c r="J895" s="102">
        <v>50</v>
      </c>
      <c r="K895" s="102">
        <v>130</v>
      </c>
      <c r="L895" s="102">
        <v>45</v>
      </c>
      <c r="M895" s="102">
        <v>0</v>
      </c>
      <c r="N895" s="102">
        <v>15</v>
      </c>
      <c r="Q895" s="102">
        <v>1957</v>
      </c>
    </row>
    <row r="896" spans="1:17" x14ac:dyDescent="0.25">
      <c r="A896" s="101">
        <v>5350516.32</v>
      </c>
      <c r="B896" s="102">
        <v>4951</v>
      </c>
      <c r="C896" s="102">
        <v>4939</v>
      </c>
      <c r="D896" s="102">
        <v>1440</v>
      </c>
      <c r="E896" s="102">
        <v>1431</v>
      </c>
      <c r="F896" s="103">
        <v>4740.1000000000004</v>
      </c>
      <c r="G896" s="104">
        <v>1.04</v>
      </c>
      <c r="H896" s="102">
        <v>2645</v>
      </c>
      <c r="I896" s="102">
        <v>2040</v>
      </c>
      <c r="J896" s="102">
        <v>150</v>
      </c>
      <c r="K896" s="102">
        <v>395</v>
      </c>
      <c r="L896" s="102">
        <v>30</v>
      </c>
      <c r="M896" s="102">
        <v>10</v>
      </c>
      <c r="N896" s="102">
        <v>30</v>
      </c>
      <c r="Q896" s="102">
        <v>1081</v>
      </c>
    </row>
    <row r="897" spans="1:17" x14ac:dyDescent="0.25">
      <c r="A897" s="101"/>
      <c r="B897" s="102"/>
      <c r="C897" s="102"/>
      <c r="D897" s="102"/>
      <c r="E897" s="102"/>
      <c r="F897" s="103"/>
      <c r="G897" s="104"/>
      <c r="H897" s="102"/>
      <c r="I897" s="102"/>
      <c r="J897" s="102"/>
      <c r="K897" s="102"/>
      <c r="L897" s="102"/>
      <c r="M897" s="102"/>
      <c r="N897" s="102"/>
      <c r="Q897" s="102">
        <v>1763</v>
      </c>
    </row>
    <row r="898" spans="1:17" x14ac:dyDescent="0.25">
      <c r="A898" s="101"/>
      <c r="B898" s="102"/>
      <c r="C898" s="102"/>
      <c r="D898" s="102"/>
      <c r="E898" s="102"/>
      <c r="F898" s="103"/>
      <c r="G898" s="104"/>
      <c r="H898" s="102"/>
      <c r="I898" s="102"/>
      <c r="J898" s="102"/>
      <c r="K898" s="102"/>
      <c r="L898" s="102"/>
      <c r="M898" s="102"/>
      <c r="N898" s="102"/>
      <c r="Q898" s="102">
        <v>1855</v>
      </c>
    </row>
    <row r="899" spans="1:17" x14ac:dyDescent="0.25">
      <c r="A899" s="101"/>
      <c r="B899" s="102"/>
      <c r="C899" s="102"/>
      <c r="D899" s="102"/>
      <c r="E899" s="102"/>
      <c r="F899" s="103"/>
      <c r="G899" s="104"/>
      <c r="H899" s="102"/>
      <c r="I899" s="102"/>
      <c r="J899" s="102"/>
      <c r="K899" s="102"/>
      <c r="L899" s="102"/>
      <c r="M899" s="102"/>
      <c r="N899" s="102"/>
      <c r="Q899" s="102">
        <v>898</v>
      </c>
    </row>
    <row r="900" spans="1:17" x14ac:dyDescent="0.25">
      <c r="A900" s="101"/>
      <c r="B900" s="102"/>
      <c r="C900" s="102"/>
      <c r="D900" s="102"/>
      <c r="E900" s="102"/>
      <c r="F900" s="103"/>
      <c r="G900" s="104"/>
      <c r="H900" s="102"/>
      <c r="I900" s="102"/>
      <c r="J900" s="102"/>
      <c r="K900" s="102"/>
      <c r="L900" s="102"/>
      <c r="M900" s="102"/>
      <c r="N900" s="102"/>
      <c r="Q900" s="102">
        <v>1944</v>
      </c>
    </row>
    <row r="901" spans="1:17" x14ac:dyDescent="0.25">
      <c r="A901" s="101">
        <v>5350516.37</v>
      </c>
      <c r="B901" s="102">
        <v>6099</v>
      </c>
      <c r="C901" s="102">
        <v>5526</v>
      </c>
      <c r="D901" s="102">
        <v>2505</v>
      </c>
      <c r="E901" s="102">
        <v>2249</v>
      </c>
      <c r="F901" s="103">
        <v>5316.9</v>
      </c>
      <c r="G901" s="104">
        <v>1.1499999999999999</v>
      </c>
      <c r="H901" s="102">
        <v>2675</v>
      </c>
      <c r="I901" s="102">
        <v>1975</v>
      </c>
      <c r="J901" s="102">
        <v>155</v>
      </c>
      <c r="K901" s="102">
        <v>380</v>
      </c>
      <c r="L901" s="102">
        <v>125</v>
      </c>
      <c r="M901" s="102">
        <v>10</v>
      </c>
      <c r="N901" s="102">
        <v>25</v>
      </c>
      <c r="Q901" s="102">
        <v>2212</v>
      </c>
    </row>
    <row r="902" spans="1:17" x14ac:dyDescent="0.25">
      <c r="A902" s="101">
        <v>5350516.38</v>
      </c>
      <c r="B902" s="102">
        <v>6517</v>
      </c>
      <c r="C902" s="102">
        <v>6396</v>
      </c>
      <c r="D902" s="102">
        <v>1883</v>
      </c>
      <c r="E902" s="102">
        <v>1846</v>
      </c>
      <c r="F902" s="103">
        <v>4135.8999999999996</v>
      </c>
      <c r="G902" s="104">
        <v>1.58</v>
      </c>
      <c r="H902" s="102">
        <v>3055</v>
      </c>
      <c r="I902" s="102">
        <v>2295</v>
      </c>
      <c r="J902" s="102">
        <v>155</v>
      </c>
      <c r="K902" s="102">
        <v>540</v>
      </c>
      <c r="L902" s="102">
        <v>50</v>
      </c>
      <c r="M902" s="102">
        <v>10</v>
      </c>
      <c r="N902" s="102">
        <v>10</v>
      </c>
      <c r="Q902" s="102">
        <v>1962</v>
      </c>
    </row>
    <row r="903" spans="1:17" x14ac:dyDescent="0.25">
      <c r="A903" s="101">
        <v>5350516.3899999997</v>
      </c>
      <c r="B903" s="102">
        <v>5168</v>
      </c>
      <c r="C903" s="102">
        <v>5132</v>
      </c>
      <c r="D903" s="102">
        <v>1323</v>
      </c>
      <c r="E903" s="102">
        <v>1312</v>
      </c>
      <c r="F903" s="103">
        <v>1479.4</v>
      </c>
      <c r="G903" s="104">
        <v>3.49</v>
      </c>
      <c r="H903" s="102">
        <v>2550</v>
      </c>
      <c r="I903" s="102">
        <v>1900</v>
      </c>
      <c r="J903" s="102">
        <v>185</v>
      </c>
      <c r="K903" s="102">
        <v>390</v>
      </c>
      <c r="L903" s="102">
        <v>40</v>
      </c>
      <c r="M903" s="102">
        <v>10</v>
      </c>
      <c r="N903" s="102">
        <v>35</v>
      </c>
      <c r="Q903" s="102">
        <v>1696</v>
      </c>
    </row>
    <row r="904" spans="1:17" x14ac:dyDescent="0.25">
      <c r="A904" s="101">
        <v>5350516.4000000004</v>
      </c>
      <c r="B904" s="102">
        <v>6382</v>
      </c>
      <c r="C904" s="102">
        <v>6218</v>
      </c>
      <c r="D904" s="102">
        <v>1811</v>
      </c>
      <c r="E904" s="102">
        <v>1795</v>
      </c>
      <c r="F904" s="103">
        <v>4851</v>
      </c>
      <c r="G904" s="104">
        <v>1.32</v>
      </c>
      <c r="H904" s="102">
        <v>3290</v>
      </c>
      <c r="I904" s="102">
        <v>2505</v>
      </c>
      <c r="J904" s="102">
        <v>175</v>
      </c>
      <c r="K904" s="102">
        <v>515</v>
      </c>
      <c r="L904" s="102">
        <v>45</v>
      </c>
      <c r="M904" s="102">
        <v>10</v>
      </c>
      <c r="N904" s="102">
        <v>35</v>
      </c>
      <c r="Q904" s="102">
        <v>2035</v>
      </c>
    </row>
    <row r="905" spans="1:17" x14ac:dyDescent="0.25">
      <c r="A905" s="101">
        <v>5350516.41</v>
      </c>
      <c r="B905" s="102">
        <v>5734</v>
      </c>
      <c r="C905" s="102">
        <v>5059</v>
      </c>
      <c r="D905" s="102">
        <v>1714</v>
      </c>
      <c r="E905" s="102">
        <v>1675</v>
      </c>
      <c r="F905" s="103">
        <v>8501.1</v>
      </c>
      <c r="G905" s="104">
        <v>0.67</v>
      </c>
      <c r="H905" s="102">
        <v>2625</v>
      </c>
      <c r="I905" s="102">
        <v>1995</v>
      </c>
      <c r="J905" s="102">
        <v>165</v>
      </c>
      <c r="K905" s="102">
        <v>435</v>
      </c>
      <c r="L905" s="102">
        <v>20</v>
      </c>
      <c r="M905" s="102">
        <v>0</v>
      </c>
      <c r="N905" s="102">
        <v>10</v>
      </c>
      <c r="Q905" s="102">
        <v>1314</v>
      </c>
    </row>
    <row r="906" spans="1:17" x14ac:dyDescent="0.25">
      <c r="A906" s="101">
        <v>5350516.42</v>
      </c>
      <c r="B906" s="102">
        <v>8626</v>
      </c>
      <c r="C906" s="102">
        <v>8498</v>
      </c>
      <c r="D906" s="102">
        <v>2303</v>
      </c>
      <c r="E906" s="102">
        <v>2282</v>
      </c>
      <c r="F906" s="103">
        <v>5119.6000000000004</v>
      </c>
      <c r="G906" s="104">
        <v>1.68</v>
      </c>
      <c r="H906" s="102">
        <v>4000</v>
      </c>
      <c r="I906" s="102">
        <v>3015</v>
      </c>
      <c r="J906" s="102">
        <v>240</v>
      </c>
      <c r="K906" s="102">
        <v>610</v>
      </c>
      <c r="L906" s="102">
        <v>70</v>
      </c>
      <c r="M906" s="102">
        <v>20</v>
      </c>
      <c r="N906" s="102">
        <v>40</v>
      </c>
      <c r="Q906" s="102">
        <v>1478</v>
      </c>
    </row>
    <row r="907" spans="1:17" x14ac:dyDescent="0.25">
      <c r="A907" s="101">
        <v>5350516.43</v>
      </c>
      <c r="B907" s="102">
        <v>4210</v>
      </c>
      <c r="C907" s="102">
        <v>4217</v>
      </c>
      <c r="D907" s="102">
        <v>1423</v>
      </c>
      <c r="E907" s="102">
        <v>1407</v>
      </c>
      <c r="F907" s="103">
        <v>3311.6</v>
      </c>
      <c r="G907" s="104">
        <v>1.27</v>
      </c>
      <c r="H907" s="102">
        <v>1985</v>
      </c>
      <c r="I907" s="102">
        <v>1410</v>
      </c>
      <c r="J907" s="102">
        <v>120</v>
      </c>
      <c r="K907" s="102">
        <v>350</v>
      </c>
      <c r="L907" s="102">
        <v>80</v>
      </c>
      <c r="M907" s="102">
        <v>0</v>
      </c>
      <c r="N907" s="102">
        <v>30</v>
      </c>
      <c r="Q907" s="102">
        <v>621</v>
      </c>
    </row>
    <row r="908" spans="1:17" x14ac:dyDescent="0.25">
      <c r="A908" s="101">
        <v>5350516.4400000004</v>
      </c>
      <c r="B908" s="102">
        <v>5438</v>
      </c>
      <c r="C908" s="102">
        <v>4965</v>
      </c>
      <c r="D908" s="102">
        <v>1568</v>
      </c>
      <c r="E908" s="102">
        <v>1553</v>
      </c>
      <c r="F908" s="103">
        <v>4262.1000000000004</v>
      </c>
      <c r="G908" s="104">
        <v>1.28</v>
      </c>
      <c r="H908" s="102">
        <v>2350</v>
      </c>
      <c r="I908" s="102">
        <v>1710</v>
      </c>
      <c r="J908" s="102">
        <v>140</v>
      </c>
      <c r="K908" s="102">
        <v>435</v>
      </c>
      <c r="L908" s="102">
        <v>40</v>
      </c>
      <c r="M908" s="102">
        <v>0</v>
      </c>
      <c r="N908" s="102">
        <v>20</v>
      </c>
      <c r="Q908" s="102">
        <v>1768</v>
      </c>
    </row>
    <row r="909" spans="1:17" x14ac:dyDescent="0.25">
      <c r="A909" s="101">
        <v>5350516.46</v>
      </c>
      <c r="B909" s="102">
        <v>7625</v>
      </c>
      <c r="C909" s="102">
        <v>7371</v>
      </c>
      <c r="D909" s="102">
        <v>1902</v>
      </c>
      <c r="E909" s="102">
        <v>1887</v>
      </c>
      <c r="F909" s="103">
        <v>6218.4</v>
      </c>
      <c r="G909" s="104">
        <v>1.23</v>
      </c>
      <c r="H909" s="102">
        <v>3235</v>
      </c>
      <c r="I909" s="102">
        <v>2450</v>
      </c>
      <c r="J909" s="102">
        <v>220</v>
      </c>
      <c r="K909" s="102">
        <v>490</v>
      </c>
      <c r="L909" s="102">
        <v>35</v>
      </c>
      <c r="M909" s="102">
        <v>0</v>
      </c>
      <c r="N909" s="102">
        <v>50</v>
      </c>
      <c r="Q909" s="102">
        <v>1811</v>
      </c>
    </row>
    <row r="910" spans="1:17" x14ac:dyDescent="0.25">
      <c r="A910" s="101">
        <v>5350516.47</v>
      </c>
      <c r="B910" s="102">
        <v>5127</v>
      </c>
      <c r="C910" s="102">
        <v>5029</v>
      </c>
      <c r="D910" s="102">
        <v>1353</v>
      </c>
      <c r="E910" s="102">
        <v>1342</v>
      </c>
      <c r="F910" s="103">
        <v>4367.8999999999996</v>
      </c>
      <c r="G910" s="104">
        <v>1.17</v>
      </c>
      <c r="H910" s="102">
        <v>2205</v>
      </c>
      <c r="I910" s="102">
        <v>1675</v>
      </c>
      <c r="J910" s="102">
        <v>145</v>
      </c>
      <c r="K910" s="102">
        <v>350</v>
      </c>
      <c r="L910" s="102">
        <v>10</v>
      </c>
      <c r="M910" s="102">
        <v>0</v>
      </c>
      <c r="N910" s="102">
        <v>20</v>
      </c>
      <c r="Q910" s="102">
        <v>1449</v>
      </c>
    </row>
    <row r="911" spans="1:17" x14ac:dyDescent="0.25">
      <c r="A911" s="101">
        <v>5350516.4800000004</v>
      </c>
      <c r="B911" s="102">
        <v>6661</v>
      </c>
      <c r="C911" s="102">
        <v>4307</v>
      </c>
      <c r="D911" s="102">
        <v>1790</v>
      </c>
      <c r="E911" s="102">
        <v>1756</v>
      </c>
      <c r="F911" s="103">
        <v>7331.1</v>
      </c>
      <c r="G911" s="104">
        <v>0.91</v>
      </c>
      <c r="H911" s="102">
        <v>2570</v>
      </c>
      <c r="I911" s="102">
        <v>1915</v>
      </c>
      <c r="J911" s="102">
        <v>180</v>
      </c>
      <c r="K911" s="102">
        <v>405</v>
      </c>
      <c r="L911" s="102">
        <v>45</v>
      </c>
      <c r="M911" s="102">
        <v>0</v>
      </c>
      <c r="N911" s="102">
        <v>25</v>
      </c>
      <c r="Q911" s="102">
        <v>1906</v>
      </c>
    </row>
    <row r="912" spans="1:17" x14ac:dyDescent="0.25">
      <c r="A912" s="101">
        <v>5350516.49</v>
      </c>
      <c r="B912" s="102">
        <v>8971</v>
      </c>
      <c r="C912" s="102">
        <v>7525</v>
      </c>
      <c r="D912" s="102">
        <v>2741</v>
      </c>
      <c r="E912" s="102">
        <v>2670</v>
      </c>
      <c r="F912" s="103">
        <v>6004.3</v>
      </c>
      <c r="G912" s="104">
        <v>1.49</v>
      </c>
      <c r="H912" s="102">
        <v>3950</v>
      </c>
      <c r="I912" s="102">
        <v>2880</v>
      </c>
      <c r="J912" s="102">
        <v>235</v>
      </c>
      <c r="K912" s="102">
        <v>710</v>
      </c>
      <c r="L912" s="102">
        <v>70</v>
      </c>
      <c r="M912" s="102">
        <v>10</v>
      </c>
      <c r="N912" s="102">
        <v>40</v>
      </c>
      <c r="Q912" s="102">
        <v>1258</v>
      </c>
    </row>
    <row r="913" spans="1:17" x14ac:dyDescent="0.25">
      <c r="A913" s="101">
        <v>5350517</v>
      </c>
      <c r="B913" s="102">
        <v>1678</v>
      </c>
      <c r="C913" s="102">
        <v>1719</v>
      </c>
      <c r="D913" s="102">
        <v>594</v>
      </c>
      <c r="E913" s="102">
        <v>588</v>
      </c>
      <c r="F913" s="103">
        <v>1365.3</v>
      </c>
      <c r="G913" s="104">
        <v>1.23</v>
      </c>
      <c r="H913" s="102">
        <v>700</v>
      </c>
      <c r="I913" s="102">
        <v>525</v>
      </c>
      <c r="J913" s="102">
        <v>35</v>
      </c>
      <c r="K913" s="102">
        <v>135</v>
      </c>
      <c r="L913" s="102">
        <v>10</v>
      </c>
      <c r="M913" s="102">
        <v>0</v>
      </c>
      <c r="N913" s="102">
        <v>10</v>
      </c>
      <c r="Q913" s="102">
        <v>1193</v>
      </c>
    </row>
    <row r="914" spans="1:17" x14ac:dyDescent="0.25">
      <c r="A914" s="101">
        <v>5350518</v>
      </c>
      <c r="B914" s="102">
        <v>4236</v>
      </c>
      <c r="C914" s="102">
        <v>4420</v>
      </c>
      <c r="D914" s="102">
        <v>1648</v>
      </c>
      <c r="E914" s="102">
        <v>1574</v>
      </c>
      <c r="F914" s="103">
        <v>5713.5</v>
      </c>
      <c r="G914" s="104">
        <v>0.74</v>
      </c>
      <c r="H914" s="102">
        <v>1780</v>
      </c>
      <c r="I914" s="102">
        <v>1095</v>
      </c>
      <c r="J914" s="102">
        <v>135</v>
      </c>
      <c r="K914" s="102">
        <v>500</v>
      </c>
      <c r="L914" s="102">
        <v>35</v>
      </c>
      <c r="M914" s="102">
        <v>0</v>
      </c>
      <c r="N914" s="102">
        <v>15</v>
      </c>
      <c r="Q914" s="102">
        <v>1424</v>
      </c>
    </row>
    <row r="915" spans="1:17" x14ac:dyDescent="0.25">
      <c r="A915" s="101">
        <v>5350519</v>
      </c>
      <c r="B915" s="102">
        <v>3810</v>
      </c>
      <c r="C915" s="102">
        <v>3931</v>
      </c>
      <c r="D915" s="102">
        <v>1367</v>
      </c>
      <c r="E915" s="102">
        <v>1244</v>
      </c>
      <c r="F915" s="103">
        <v>3420.7</v>
      </c>
      <c r="G915" s="104">
        <v>1.1100000000000001</v>
      </c>
      <c r="H915" s="102">
        <v>1845</v>
      </c>
      <c r="I915" s="102">
        <v>1355</v>
      </c>
      <c r="J915" s="102">
        <v>110</v>
      </c>
      <c r="K915" s="102">
        <v>330</v>
      </c>
      <c r="L915" s="102">
        <v>35</v>
      </c>
      <c r="M915" s="102">
        <v>0</v>
      </c>
      <c r="N915" s="102">
        <v>10</v>
      </c>
      <c r="Q915" s="102">
        <v>1549</v>
      </c>
    </row>
    <row r="916" spans="1:17" x14ac:dyDescent="0.25">
      <c r="A916" s="101">
        <v>5350520.01</v>
      </c>
      <c r="B916" s="102">
        <v>5483</v>
      </c>
      <c r="C916" s="102">
        <v>5583</v>
      </c>
      <c r="D916" s="102">
        <v>1728</v>
      </c>
      <c r="E916" s="102">
        <v>1619</v>
      </c>
      <c r="F916" s="103">
        <v>2090.1</v>
      </c>
      <c r="G916" s="104">
        <v>2.62</v>
      </c>
      <c r="H916" s="102">
        <v>2580</v>
      </c>
      <c r="I916" s="102">
        <v>1705</v>
      </c>
      <c r="J916" s="102">
        <v>210</v>
      </c>
      <c r="K916" s="102">
        <v>525</v>
      </c>
      <c r="L916" s="102">
        <v>90</v>
      </c>
      <c r="M916" s="102">
        <v>10</v>
      </c>
      <c r="N916" s="102">
        <v>35</v>
      </c>
      <c r="Q916" s="102">
        <v>1009</v>
      </c>
    </row>
    <row r="917" spans="1:17" x14ac:dyDescent="0.25">
      <c r="A917" s="101">
        <v>5350520.0199999996</v>
      </c>
      <c r="B917" s="102">
        <v>7102</v>
      </c>
      <c r="C917" s="102">
        <v>6742</v>
      </c>
      <c r="D917" s="102">
        <v>2433</v>
      </c>
      <c r="E917" s="102">
        <v>2331</v>
      </c>
      <c r="F917" s="103">
        <v>4330.5</v>
      </c>
      <c r="G917" s="104">
        <v>1.64</v>
      </c>
      <c r="H917" s="102">
        <v>3190</v>
      </c>
      <c r="I917" s="102">
        <v>2260</v>
      </c>
      <c r="J917" s="102">
        <v>240</v>
      </c>
      <c r="K917" s="102">
        <v>570</v>
      </c>
      <c r="L917" s="102">
        <v>100</v>
      </c>
      <c r="M917" s="102">
        <v>10</v>
      </c>
      <c r="N917" s="102">
        <v>15</v>
      </c>
      <c r="Q917" s="102">
        <v>1318</v>
      </c>
    </row>
    <row r="918" spans="1:17" x14ac:dyDescent="0.25">
      <c r="A918" s="101">
        <v>5350520.05</v>
      </c>
      <c r="B918" s="102">
        <v>3637</v>
      </c>
      <c r="C918" s="102">
        <v>3744</v>
      </c>
      <c r="D918" s="102">
        <v>1330</v>
      </c>
      <c r="E918" s="102">
        <v>1260</v>
      </c>
      <c r="F918" s="103">
        <v>6420.1</v>
      </c>
      <c r="G918" s="104">
        <v>0.56999999999999995</v>
      </c>
      <c r="H918" s="102">
        <v>1775</v>
      </c>
      <c r="I918" s="102">
        <v>1125</v>
      </c>
      <c r="J918" s="102">
        <v>155</v>
      </c>
      <c r="K918" s="102">
        <v>425</v>
      </c>
      <c r="L918" s="102">
        <v>40</v>
      </c>
      <c r="M918" s="102">
        <v>15</v>
      </c>
      <c r="N918" s="102">
        <v>20</v>
      </c>
      <c r="Q918" s="102">
        <v>1929</v>
      </c>
    </row>
    <row r="919" spans="1:17" x14ac:dyDescent="0.25">
      <c r="A919" s="101"/>
      <c r="B919" s="102"/>
      <c r="C919" s="102"/>
      <c r="D919" s="102"/>
      <c r="E919" s="102"/>
      <c r="F919" s="103"/>
      <c r="G919" s="104"/>
      <c r="H919" s="102"/>
      <c r="I919" s="102"/>
      <c r="J919" s="102"/>
      <c r="K919" s="102"/>
      <c r="L919" s="102"/>
      <c r="M919" s="102"/>
      <c r="N919" s="102"/>
      <c r="Q919" s="102">
        <v>1221</v>
      </c>
    </row>
    <row r="920" spans="1:17" x14ac:dyDescent="0.25">
      <c r="A920" s="101">
        <v>5350520.07</v>
      </c>
      <c r="B920" s="102">
        <v>5198</v>
      </c>
      <c r="C920" s="102">
        <v>5040</v>
      </c>
      <c r="D920" s="102">
        <v>2013</v>
      </c>
      <c r="E920" s="102">
        <v>1988</v>
      </c>
      <c r="F920" s="103">
        <v>15360.5</v>
      </c>
      <c r="G920" s="104">
        <v>0.34</v>
      </c>
      <c r="H920" s="102">
        <v>2000</v>
      </c>
      <c r="I920" s="102">
        <v>1070</v>
      </c>
      <c r="J920" s="102">
        <v>110</v>
      </c>
      <c r="K920" s="102">
        <v>730</v>
      </c>
      <c r="L920" s="102">
        <v>75</v>
      </c>
      <c r="M920" s="102">
        <v>0</v>
      </c>
      <c r="N920" s="102">
        <v>10</v>
      </c>
      <c r="Q920" s="102">
        <v>1312</v>
      </c>
    </row>
    <row r="921" spans="1:17" x14ac:dyDescent="0.25">
      <c r="A921" s="101">
        <v>5350520.08</v>
      </c>
      <c r="B921" s="102">
        <v>6304</v>
      </c>
      <c r="C921" s="102">
        <v>6475</v>
      </c>
      <c r="D921" s="102">
        <v>2346</v>
      </c>
      <c r="E921" s="102">
        <v>2305</v>
      </c>
      <c r="F921" s="103">
        <v>5669.6</v>
      </c>
      <c r="G921" s="104">
        <v>1.1100000000000001</v>
      </c>
      <c r="H921" s="102">
        <v>3290</v>
      </c>
      <c r="I921" s="102">
        <v>2170</v>
      </c>
      <c r="J921" s="102">
        <v>220</v>
      </c>
      <c r="K921" s="102">
        <v>815</v>
      </c>
      <c r="L921" s="102">
        <v>55</v>
      </c>
      <c r="M921" s="102">
        <v>0</v>
      </c>
      <c r="N921" s="102">
        <v>35</v>
      </c>
      <c r="Q921" s="102">
        <v>2590</v>
      </c>
    </row>
    <row r="922" spans="1:17" x14ac:dyDescent="0.25">
      <c r="A922" s="101">
        <v>5350520.09</v>
      </c>
      <c r="B922" s="102">
        <v>7125</v>
      </c>
      <c r="C922" s="102">
        <v>6448</v>
      </c>
      <c r="D922" s="102">
        <v>3398</v>
      </c>
      <c r="E922" s="102">
        <v>3257</v>
      </c>
      <c r="F922" s="103">
        <v>26060.7</v>
      </c>
      <c r="G922" s="104">
        <v>0.27</v>
      </c>
      <c r="H922" s="102">
        <v>3280</v>
      </c>
      <c r="I922" s="102">
        <v>2130</v>
      </c>
      <c r="J922" s="102">
        <v>150</v>
      </c>
      <c r="K922" s="102">
        <v>860</v>
      </c>
      <c r="L922" s="102">
        <v>115</v>
      </c>
      <c r="M922" s="102">
        <v>0</v>
      </c>
      <c r="N922" s="102">
        <v>20</v>
      </c>
      <c r="Q922" s="102">
        <v>2825</v>
      </c>
    </row>
    <row r="923" spans="1:17" x14ac:dyDescent="0.25">
      <c r="A923" s="101">
        <v>5350520.0999999996</v>
      </c>
      <c r="B923" s="102">
        <v>9663</v>
      </c>
      <c r="C923" s="102">
        <v>9200</v>
      </c>
      <c r="D923" s="102">
        <v>4586</v>
      </c>
      <c r="E923" s="102">
        <v>4071</v>
      </c>
      <c r="F923" s="103">
        <v>20143.8</v>
      </c>
      <c r="G923" s="104">
        <v>0.48</v>
      </c>
      <c r="H923" s="102">
        <v>4195</v>
      </c>
      <c r="I923" s="102">
        <v>2915</v>
      </c>
      <c r="J923" s="102">
        <v>225</v>
      </c>
      <c r="K923" s="102">
        <v>830</v>
      </c>
      <c r="L923" s="102">
        <v>180</v>
      </c>
      <c r="M923" s="102">
        <v>10</v>
      </c>
      <c r="N923" s="102">
        <v>40</v>
      </c>
      <c r="Q923" s="102">
        <v>1666</v>
      </c>
    </row>
    <row r="924" spans="1:17" x14ac:dyDescent="0.25">
      <c r="A924" s="101">
        <v>5350521.01</v>
      </c>
      <c r="B924" s="102">
        <v>5684</v>
      </c>
      <c r="C924" s="102">
        <v>5665</v>
      </c>
      <c r="D924" s="102">
        <v>2380</v>
      </c>
      <c r="E924" s="102">
        <v>2325</v>
      </c>
      <c r="F924" s="103">
        <v>28491.200000000001</v>
      </c>
      <c r="G924" s="104">
        <v>0.2</v>
      </c>
      <c r="H924" s="102">
        <v>2470</v>
      </c>
      <c r="I924" s="102">
        <v>1510</v>
      </c>
      <c r="J924" s="102">
        <v>120</v>
      </c>
      <c r="K924" s="102">
        <v>700</v>
      </c>
      <c r="L924" s="102">
        <v>120</v>
      </c>
      <c r="M924" s="102">
        <v>10</v>
      </c>
      <c r="N924" s="102">
        <v>20</v>
      </c>
      <c r="Q924" s="102">
        <v>2914</v>
      </c>
    </row>
    <row r="925" spans="1:17" x14ac:dyDescent="0.25">
      <c r="A925" s="101">
        <v>5350521.0199999996</v>
      </c>
      <c r="B925" s="102">
        <v>3483</v>
      </c>
      <c r="C925" s="102">
        <v>3513</v>
      </c>
      <c r="D925" s="102">
        <v>1200</v>
      </c>
      <c r="E925" s="102">
        <v>1176</v>
      </c>
      <c r="F925" s="103">
        <v>4049.1</v>
      </c>
      <c r="G925" s="104">
        <v>0.86</v>
      </c>
      <c r="H925" s="102">
        <v>1700</v>
      </c>
      <c r="I925" s="102">
        <v>1245</v>
      </c>
      <c r="J925" s="102">
        <v>110</v>
      </c>
      <c r="K925" s="102">
        <v>290</v>
      </c>
      <c r="L925" s="102">
        <v>35</v>
      </c>
      <c r="M925" s="102">
        <v>0</v>
      </c>
      <c r="N925" s="102">
        <v>15</v>
      </c>
      <c r="Q925" s="102">
        <v>2133</v>
      </c>
    </row>
    <row r="926" spans="1:17" x14ac:dyDescent="0.25">
      <c r="A926" s="101">
        <v>5350521.03</v>
      </c>
      <c r="B926" s="102">
        <v>4995</v>
      </c>
      <c r="C926" s="102">
        <v>5072</v>
      </c>
      <c r="D926" s="102">
        <v>1531</v>
      </c>
      <c r="E926" s="102">
        <v>1514</v>
      </c>
      <c r="F926" s="103">
        <v>7975.4</v>
      </c>
      <c r="G926" s="104">
        <v>0.63</v>
      </c>
      <c r="H926" s="102">
        <v>2430</v>
      </c>
      <c r="I926" s="102">
        <v>1465</v>
      </c>
      <c r="J926" s="102">
        <v>185</v>
      </c>
      <c r="K926" s="102">
        <v>680</v>
      </c>
      <c r="L926" s="102">
        <v>80</v>
      </c>
      <c r="M926" s="102">
        <v>0</v>
      </c>
      <c r="N926" s="102">
        <v>0</v>
      </c>
      <c r="Q926" s="102">
        <v>2322</v>
      </c>
    </row>
    <row r="927" spans="1:17" x14ac:dyDescent="0.25">
      <c r="A927" s="101">
        <v>5350521.04</v>
      </c>
      <c r="B927" s="102">
        <v>6604</v>
      </c>
      <c r="C927" s="102">
        <v>6465</v>
      </c>
      <c r="D927" s="102">
        <v>2352</v>
      </c>
      <c r="E927" s="102">
        <v>2324</v>
      </c>
      <c r="F927" s="103">
        <v>5141.7</v>
      </c>
      <c r="G927" s="104">
        <v>1.28</v>
      </c>
      <c r="H927" s="102">
        <v>3120</v>
      </c>
      <c r="I927" s="102">
        <v>2255</v>
      </c>
      <c r="J927" s="102">
        <v>200</v>
      </c>
      <c r="K927" s="102">
        <v>565</v>
      </c>
      <c r="L927" s="102">
        <v>75</v>
      </c>
      <c r="M927" s="102">
        <v>0</v>
      </c>
      <c r="N927" s="102">
        <v>25</v>
      </c>
      <c r="Q927" s="102">
        <v>2125</v>
      </c>
    </row>
    <row r="928" spans="1:17" x14ac:dyDescent="0.25">
      <c r="A928" s="101">
        <v>5350521.05</v>
      </c>
      <c r="B928" s="102">
        <v>4201</v>
      </c>
      <c r="C928" s="102">
        <v>4267</v>
      </c>
      <c r="D928" s="102">
        <v>1812</v>
      </c>
      <c r="E928" s="102">
        <v>1778</v>
      </c>
      <c r="F928" s="103">
        <v>5599.8</v>
      </c>
      <c r="G928" s="104">
        <v>0.75</v>
      </c>
      <c r="H928" s="102">
        <v>2135</v>
      </c>
      <c r="I928" s="102">
        <v>1350</v>
      </c>
      <c r="J928" s="102">
        <v>130</v>
      </c>
      <c r="K928" s="102">
        <v>555</v>
      </c>
      <c r="L928" s="102">
        <v>85</v>
      </c>
      <c r="M928" s="102">
        <v>10</v>
      </c>
      <c r="N928" s="102">
        <v>0</v>
      </c>
      <c r="Q928" s="102">
        <v>1589</v>
      </c>
    </row>
    <row r="929" spans="1:17" x14ac:dyDescent="0.25">
      <c r="A929" s="101">
        <v>5350521.0599999996</v>
      </c>
      <c r="B929" s="102">
        <v>5575</v>
      </c>
      <c r="C929" s="102">
        <v>5184</v>
      </c>
      <c r="D929" s="102">
        <v>2476</v>
      </c>
      <c r="E929" s="102">
        <v>2443</v>
      </c>
      <c r="F929" s="103">
        <v>9018.1</v>
      </c>
      <c r="G929" s="104">
        <v>0.62</v>
      </c>
      <c r="H929" s="102">
        <v>2270</v>
      </c>
      <c r="I929" s="102">
        <v>1395</v>
      </c>
      <c r="J929" s="102">
        <v>110</v>
      </c>
      <c r="K929" s="102">
        <v>625</v>
      </c>
      <c r="L929" s="102">
        <v>125</v>
      </c>
      <c r="M929" s="102">
        <v>10</v>
      </c>
      <c r="N929" s="102">
        <v>15</v>
      </c>
      <c r="Q929" s="102">
        <v>1451</v>
      </c>
    </row>
    <row r="930" spans="1:17" x14ac:dyDescent="0.25">
      <c r="A930" s="101">
        <v>5350522</v>
      </c>
      <c r="B930" s="102">
        <v>6008</v>
      </c>
      <c r="C930" s="102">
        <v>5957</v>
      </c>
      <c r="D930" s="102">
        <v>2229</v>
      </c>
      <c r="E930" s="102">
        <v>2198</v>
      </c>
      <c r="F930" s="103">
        <v>3437.3</v>
      </c>
      <c r="G930" s="104">
        <v>1.75</v>
      </c>
      <c r="H930" s="102">
        <v>2605</v>
      </c>
      <c r="I930" s="102">
        <v>1885</v>
      </c>
      <c r="J930" s="102">
        <v>125</v>
      </c>
      <c r="K930" s="102">
        <v>475</v>
      </c>
      <c r="L930" s="102">
        <v>105</v>
      </c>
      <c r="M930" s="102">
        <v>15</v>
      </c>
      <c r="N930" s="102">
        <v>10</v>
      </c>
      <c r="Q930" s="102">
        <v>2249</v>
      </c>
    </row>
    <row r="931" spans="1:17" x14ac:dyDescent="0.25">
      <c r="A931" s="101">
        <v>5350523</v>
      </c>
      <c r="B931" s="102">
        <v>6170</v>
      </c>
      <c r="C931" s="102">
        <v>6110</v>
      </c>
      <c r="D931" s="102">
        <v>2567</v>
      </c>
      <c r="E931" s="102">
        <v>2511</v>
      </c>
      <c r="F931" s="103">
        <v>5228.3999999999996</v>
      </c>
      <c r="G931" s="104">
        <v>1.18</v>
      </c>
      <c r="H931" s="102">
        <v>2655</v>
      </c>
      <c r="I931" s="102">
        <v>1850</v>
      </c>
      <c r="J931" s="102">
        <v>165</v>
      </c>
      <c r="K931" s="102">
        <v>525</v>
      </c>
      <c r="L931" s="102">
        <v>70</v>
      </c>
      <c r="M931" s="102">
        <v>15</v>
      </c>
      <c r="N931" s="102">
        <v>25</v>
      </c>
      <c r="Q931" s="102">
        <v>953</v>
      </c>
    </row>
    <row r="932" spans="1:17" x14ac:dyDescent="0.25">
      <c r="A932" s="101">
        <v>5350524.01</v>
      </c>
      <c r="B932" s="102">
        <v>4737</v>
      </c>
      <c r="C932" s="102">
        <v>4896</v>
      </c>
      <c r="D932" s="102">
        <v>1682</v>
      </c>
      <c r="E932" s="102">
        <v>1664</v>
      </c>
      <c r="F932" s="103">
        <v>5879.4</v>
      </c>
      <c r="G932" s="104">
        <v>0.81</v>
      </c>
      <c r="H932" s="102">
        <v>2225</v>
      </c>
      <c r="I932" s="102">
        <v>1450</v>
      </c>
      <c r="J932" s="102">
        <v>185</v>
      </c>
      <c r="K932" s="102">
        <v>500</v>
      </c>
      <c r="L932" s="102">
        <v>65</v>
      </c>
      <c r="M932" s="102">
        <v>10</v>
      </c>
      <c r="N932" s="102">
        <v>15</v>
      </c>
      <c r="Q932" s="102">
        <v>1400</v>
      </c>
    </row>
    <row r="933" spans="1:17" x14ac:dyDescent="0.25">
      <c r="A933" s="101">
        <v>5350524.0199999996</v>
      </c>
      <c r="B933" s="102">
        <v>3579</v>
      </c>
      <c r="C933" s="102">
        <v>3668</v>
      </c>
      <c r="D933" s="102">
        <v>1602</v>
      </c>
      <c r="E933" s="102">
        <v>1563</v>
      </c>
      <c r="F933" s="103">
        <v>5689.1</v>
      </c>
      <c r="G933" s="104">
        <v>0.63</v>
      </c>
      <c r="H933" s="102">
        <v>1605</v>
      </c>
      <c r="I933" s="102">
        <v>970</v>
      </c>
      <c r="J933" s="102">
        <v>135</v>
      </c>
      <c r="K933" s="102">
        <v>400</v>
      </c>
      <c r="L933" s="102">
        <v>75</v>
      </c>
      <c r="M933" s="102">
        <v>15</v>
      </c>
      <c r="N933" s="102">
        <v>10</v>
      </c>
      <c r="Q933" s="102">
        <v>1393</v>
      </c>
    </row>
    <row r="934" spans="1:17" x14ac:dyDescent="0.25">
      <c r="A934" s="101">
        <v>5350525.01</v>
      </c>
      <c r="B934" s="102">
        <v>3450</v>
      </c>
      <c r="C934" s="102">
        <v>3537</v>
      </c>
      <c r="D934" s="102">
        <v>1154</v>
      </c>
      <c r="E934" s="102">
        <v>1128</v>
      </c>
      <c r="F934" s="103">
        <v>6642.3</v>
      </c>
      <c r="G934" s="104">
        <v>0.52</v>
      </c>
      <c r="H934" s="102">
        <v>1345</v>
      </c>
      <c r="I934" s="102">
        <v>855</v>
      </c>
      <c r="J934" s="102">
        <v>85</v>
      </c>
      <c r="K934" s="102">
        <v>295</v>
      </c>
      <c r="L934" s="102">
        <v>60</v>
      </c>
      <c r="M934" s="102">
        <v>10</v>
      </c>
      <c r="N934" s="102">
        <v>40</v>
      </c>
      <c r="Q934" s="102">
        <v>1286</v>
      </c>
    </row>
    <row r="935" spans="1:17" x14ac:dyDescent="0.25">
      <c r="A935" s="101">
        <v>5350525.0199999996</v>
      </c>
      <c r="B935" s="102">
        <v>4662</v>
      </c>
      <c r="C935" s="102">
        <v>4550</v>
      </c>
      <c r="D935" s="102">
        <v>1972</v>
      </c>
      <c r="E935" s="102">
        <v>1809</v>
      </c>
      <c r="F935" s="103">
        <v>2586.8000000000002</v>
      </c>
      <c r="G935" s="104">
        <v>1.8</v>
      </c>
      <c r="H935" s="102">
        <v>2075</v>
      </c>
      <c r="I935" s="102">
        <v>1360</v>
      </c>
      <c r="J935" s="102">
        <v>175</v>
      </c>
      <c r="K935" s="102">
        <v>425</v>
      </c>
      <c r="L935" s="102">
        <v>75</v>
      </c>
      <c r="M935" s="102">
        <v>10</v>
      </c>
      <c r="N935" s="102">
        <v>25</v>
      </c>
      <c r="Q935" s="102">
        <v>1000</v>
      </c>
    </row>
    <row r="936" spans="1:17" x14ac:dyDescent="0.25">
      <c r="A936" s="101">
        <v>5350526.01</v>
      </c>
      <c r="B936" s="102">
        <v>6042</v>
      </c>
      <c r="C936" s="102">
        <v>6318</v>
      </c>
      <c r="D936" s="102">
        <v>2033</v>
      </c>
      <c r="E936" s="102">
        <v>1996</v>
      </c>
      <c r="F936" s="103">
        <v>7974.1</v>
      </c>
      <c r="G936" s="104">
        <v>0.76</v>
      </c>
      <c r="H936" s="102">
        <v>2680</v>
      </c>
      <c r="I936" s="102">
        <v>1625</v>
      </c>
      <c r="J936" s="102">
        <v>235</v>
      </c>
      <c r="K936" s="102">
        <v>685</v>
      </c>
      <c r="L936" s="102">
        <v>75</v>
      </c>
      <c r="M936" s="102">
        <v>15</v>
      </c>
      <c r="N936" s="102">
        <v>40</v>
      </c>
      <c r="Q936" s="102">
        <v>2741</v>
      </c>
    </row>
    <row r="937" spans="1:17" x14ac:dyDescent="0.25">
      <c r="A937" s="101">
        <v>5350526.0199999996</v>
      </c>
      <c r="B937" s="102">
        <v>3557</v>
      </c>
      <c r="C937" s="102">
        <v>3452</v>
      </c>
      <c r="D937" s="102">
        <v>1325</v>
      </c>
      <c r="E937" s="102">
        <v>1298</v>
      </c>
      <c r="F937" s="103">
        <v>4402.8</v>
      </c>
      <c r="G937" s="104">
        <v>0.81</v>
      </c>
      <c r="H937" s="102">
        <v>1460</v>
      </c>
      <c r="I937" s="102">
        <v>950</v>
      </c>
      <c r="J937" s="102">
        <v>70</v>
      </c>
      <c r="K937" s="102">
        <v>385</v>
      </c>
      <c r="L937" s="102">
        <v>40</v>
      </c>
      <c r="M937" s="102">
        <v>0</v>
      </c>
      <c r="N937" s="102">
        <v>15</v>
      </c>
      <c r="Q937" s="102">
        <v>370</v>
      </c>
    </row>
    <row r="938" spans="1:17" x14ac:dyDescent="0.25">
      <c r="A938" s="101">
        <v>5350527.01</v>
      </c>
      <c r="B938" s="102">
        <v>10665</v>
      </c>
      <c r="C938" s="102">
        <v>7324</v>
      </c>
      <c r="D938" s="102">
        <v>5410</v>
      </c>
      <c r="E938" s="102">
        <v>4745</v>
      </c>
      <c r="F938" s="103">
        <v>4333.6000000000004</v>
      </c>
      <c r="G938" s="104">
        <v>2.46</v>
      </c>
      <c r="H938" s="102">
        <v>4825</v>
      </c>
      <c r="I938" s="102">
        <v>3260</v>
      </c>
      <c r="J938" s="102">
        <v>295</v>
      </c>
      <c r="K938" s="102">
        <v>1015</v>
      </c>
      <c r="L938" s="102">
        <v>190</v>
      </c>
      <c r="M938" s="102">
        <v>10</v>
      </c>
      <c r="N938" s="102">
        <v>55</v>
      </c>
      <c r="Q938" s="102">
        <v>1118</v>
      </c>
    </row>
    <row r="939" spans="1:17" x14ac:dyDescent="0.25">
      <c r="A939" s="101">
        <v>5350527.0199999996</v>
      </c>
      <c r="B939" s="102">
        <v>5258</v>
      </c>
      <c r="C939" s="102">
        <v>5362</v>
      </c>
      <c r="D939" s="102">
        <v>1821</v>
      </c>
      <c r="E939" s="102">
        <v>1777</v>
      </c>
      <c r="F939" s="103">
        <v>4533.5</v>
      </c>
      <c r="G939" s="104">
        <v>1.1599999999999999</v>
      </c>
      <c r="H939" s="102">
        <v>2170</v>
      </c>
      <c r="I939" s="102">
        <v>1580</v>
      </c>
      <c r="J939" s="102">
        <v>120</v>
      </c>
      <c r="K939" s="102">
        <v>365</v>
      </c>
      <c r="L939" s="102">
        <v>65</v>
      </c>
      <c r="M939" s="102">
        <v>20</v>
      </c>
      <c r="N939" s="102">
        <v>20</v>
      </c>
      <c r="Q939" s="102">
        <v>1066</v>
      </c>
    </row>
    <row r="940" spans="1:17" x14ac:dyDescent="0.25">
      <c r="A940" s="101">
        <v>5350527.03</v>
      </c>
      <c r="B940" s="102">
        <v>8677</v>
      </c>
      <c r="C940" s="102">
        <v>7003</v>
      </c>
      <c r="D940" s="102">
        <v>3756</v>
      </c>
      <c r="E940" s="102">
        <v>3482</v>
      </c>
      <c r="F940" s="103">
        <v>6693.7</v>
      </c>
      <c r="G940" s="104">
        <v>1.3</v>
      </c>
      <c r="H940" s="102">
        <v>4225</v>
      </c>
      <c r="I940" s="102">
        <v>2850</v>
      </c>
      <c r="J940" s="102">
        <v>215</v>
      </c>
      <c r="K940" s="102">
        <v>875</v>
      </c>
      <c r="L940" s="102">
        <v>235</v>
      </c>
      <c r="M940" s="102">
        <v>0</v>
      </c>
      <c r="N940" s="102">
        <v>50</v>
      </c>
      <c r="Q940" s="102">
        <v>2507</v>
      </c>
    </row>
    <row r="941" spans="1:17" x14ac:dyDescent="0.25">
      <c r="A941" s="101">
        <v>5350527.04</v>
      </c>
      <c r="B941" s="102">
        <v>5778</v>
      </c>
      <c r="C941" s="102">
        <v>5868</v>
      </c>
      <c r="D941" s="102">
        <v>2138</v>
      </c>
      <c r="E941" s="102">
        <v>2118</v>
      </c>
      <c r="F941" s="103">
        <v>3467.8</v>
      </c>
      <c r="G941" s="104">
        <v>1.67</v>
      </c>
      <c r="H941" s="102">
        <v>3020</v>
      </c>
      <c r="I941" s="102">
        <v>2250</v>
      </c>
      <c r="J941" s="102">
        <v>145</v>
      </c>
      <c r="K941" s="102">
        <v>490</v>
      </c>
      <c r="L941" s="102">
        <v>90</v>
      </c>
      <c r="M941" s="102">
        <v>10</v>
      </c>
      <c r="N941" s="102">
        <v>30</v>
      </c>
      <c r="Q941" s="102">
        <v>1013</v>
      </c>
    </row>
    <row r="942" spans="1:17" x14ac:dyDescent="0.25">
      <c r="A942" s="101">
        <v>5350527.05</v>
      </c>
      <c r="B942" s="102">
        <v>5629</v>
      </c>
      <c r="C942" s="102">
        <v>5905</v>
      </c>
      <c r="D942" s="102">
        <v>2092</v>
      </c>
      <c r="E942" s="102">
        <v>2056</v>
      </c>
      <c r="F942" s="103">
        <v>3391</v>
      </c>
      <c r="G942" s="104">
        <v>1.66</v>
      </c>
      <c r="H942" s="102">
        <v>2570</v>
      </c>
      <c r="I942" s="102">
        <v>1880</v>
      </c>
      <c r="J942" s="102">
        <v>175</v>
      </c>
      <c r="K942" s="102">
        <v>430</v>
      </c>
      <c r="L942" s="102">
        <v>70</v>
      </c>
      <c r="M942" s="102">
        <v>0</v>
      </c>
      <c r="N942" s="102">
        <v>10</v>
      </c>
      <c r="Q942" s="102">
        <v>751</v>
      </c>
    </row>
    <row r="943" spans="1:17" x14ac:dyDescent="0.25">
      <c r="A943" s="101">
        <v>5350527.0599999996</v>
      </c>
      <c r="B943" s="102">
        <v>3979</v>
      </c>
      <c r="C943" s="102">
        <v>4186</v>
      </c>
      <c r="D943" s="102">
        <v>1265</v>
      </c>
      <c r="E943" s="102">
        <v>1236</v>
      </c>
      <c r="F943" s="103">
        <v>3750.6</v>
      </c>
      <c r="G943" s="104">
        <v>1.06</v>
      </c>
      <c r="H943" s="102">
        <v>1895</v>
      </c>
      <c r="I943" s="102">
        <v>1360</v>
      </c>
      <c r="J943" s="102">
        <v>140</v>
      </c>
      <c r="K943" s="102">
        <v>330</v>
      </c>
      <c r="L943" s="102">
        <v>45</v>
      </c>
      <c r="M943" s="102">
        <v>10</v>
      </c>
      <c r="N943" s="102">
        <v>15</v>
      </c>
      <c r="Q943" s="102">
        <v>1455</v>
      </c>
    </row>
    <row r="944" spans="1:17" x14ac:dyDescent="0.25">
      <c r="A944" s="101">
        <v>5350527.07</v>
      </c>
      <c r="B944" s="102">
        <v>4916</v>
      </c>
      <c r="C944" s="102">
        <v>5171</v>
      </c>
      <c r="D944" s="102">
        <v>1703</v>
      </c>
      <c r="E944" s="102">
        <v>1662</v>
      </c>
      <c r="F944" s="103">
        <v>3783.9</v>
      </c>
      <c r="G944" s="104">
        <v>1.3</v>
      </c>
      <c r="H944" s="102">
        <v>2290</v>
      </c>
      <c r="I944" s="102">
        <v>1580</v>
      </c>
      <c r="J944" s="102">
        <v>150</v>
      </c>
      <c r="K944" s="102">
        <v>485</v>
      </c>
      <c r="L944" s="102">
        <v>45</v>
      </c>
      <c r="M944" s="102">
        <v>20</v>
      </c>
      <c r="N944" s="102">
        <v>10</v>
      </c>
      <c r="Q944" s="102">
        <v>1343</v>
      </c>
    </row>
    <row r="945" spans="1:17" x14ac:dyDescent="0.25">
      <c r="A945" s="101">
        <v>5350527.08</v>
      </c>
      <c r="B945" s="102">
        <v>4172</v>
      </c>
      <c r="C945" s="102">
        <v>4501</v>
      </c>
      <c r="D945" s="102">
        <v>1331</v>
      </c>
      <c r="E945" s="102">
        <v>1288</v>
      </c>
      <c r="F945" s="103">
        <v>3440</v>
      </c>
      <c r="G945" s="104">
        <v>1.21</v>
      </c>
      <c r="H945" s="102">
        <v>2010</v>
      </c>
      <c r="I945" s="102">
        <v>1420</v>
      </c>
      <c r="J945" s="102">
        <v>130</v>
      </c>
      <c r="K945" s="102">
        <v>380</v>
      </c>
      <c r="L945" s="102">
        <v>45</v>
      </c>
      <c r="M945" s="102">
        <v>10</v>
      </c>
      <c r="N945" s="102">
        <v>20</v>
      </c>
      <c r="Q945" s="102">
        <v>1306</v>
      </c>
    </row>
    <row r="946" spans="1:17" x14ac:dyDescent="0.25">
      <c r="A946" s="101">
        <v>5350527.09</v>
      </c>
      <c r="B946" s="102">
        <v>3415</v>
      </c>
      <c r="C946" s="102">
        <v>3587</v>
      </c>
      <c r="D946" s="102">
        <v>1109</v>
      </c>
      <c r="E946" s="102">
        <v>1097</v>
      </c>
      <c r="F946" s="103">
        <v>1792.7</v>
      </c>
      <c r="G946" s="104">
        <v>1.9</v>
      </c>
      <c r="H946" s="102">
        <v>1650</v>
      </c>
      <c r="I946" s="102">
        <v>1150</v>
      </c>
      <c r="J946" s="102">
        <v>105</v>
      </c>
      <c r="K946" s="102">
        <v>305</v>
      </c>
      <c r="L946" s="102">
        <v>55</v>
      </c>
      <c r="M946" s="102">
        <v>0</v>
      </c>
      <c r="N946" s="102">
        <v>35</v>
      </c>
      <c r="Q946" s="102">
        <v>1404</v>
      </c>
    </row>
    <row r="947" spans="1:17" x14ac:dyDescent="0.25">
      <c r="A947" s="101">
        <v>5350528.01</v>
      </c>
      <c r="B947" s="102">
        <v>5695</v>
      </c>
      <c r="C947" s="102">
        <v>5343</v>
      </c>
      <c r="D947" s="102">
        <v>1774</v>
      </c>
      <c r="E947" s="102">
        <v>1741</v>
      </c>
      <c r="F947" s="103">
        <v>4331.8</v>
      </c>
      <c r="G947" s="104">
        <v>1.31</v>
      </c>
      <c r="H947" s="102">
        <v>2660</v>
      </c>
      <c r="I947" s="102">
        <v>1915</v>
      </c>
      <c r="J947" s="102">
        <v>190</v>
      </c>
      <c r="K947" s="102">
        <v>465</v>
      </c>
      <c r="L947" s="102">
        <v>30</v>
      </c>
      <c r="M947" s="102">
        <v>10</v>
      </c>
      <c r="N947" s="102">
        <v>55</v>
      </c>
      <c r="Q947" s="102">
        <v>1484</v>
      </c>
    </row>
    <row r="948" spans="1:17" x14ac:dyDescent="0.25">
      <c r="A948" s="101">
        <v>5350528.0199999996</v>
      </c>
      <c r="B948" s="102">
        <v>7622</v>
      </c>
      <c r="C948" s="102">
        <v>8095</v>
      </c>
      <c r="D948" s="102">
        <v>2228</v>
      </c>
      <c r="E948" s="102">
        <v>2189</v>
      </c>
      <c r="F948" s="103">
        <v>4944.8999999999996</v>
      </c>
      <c r="G948" s="104">
        <v>1.54</v>
      </c>
      <c r="H948" s="102">
        <v>3570</v>
      </c>
      <c r="I948" s="102">
        <v>2630</v>
      </c>
      <c r="J948" s="102">
        <v>260</v>
      </c>
      <c r="K948" s="102">
        <v>585</v>
      </c>
      <c r="L948" s="102">
        <v>55</v>
      </c>
      <c r="M948" s="102">
        <v>10</v>
      </c>
      <c r="N948" s="102">
        <v>35</v>
      </c>
      <c r="Q948" s="102">
        <v>2634</v>
      </c>
    </row>
    <row r="949" spans="1:17" x14ac:dyDescent="0.25">
      <c r="A949" s="101"/>
      <c r="B949" s="102"/>
      <c r="C949" s="102"/>
      <c r="D949" s="102"/>
      <c r="E949" s="102"/>
      <c r="F949" s="103"/>
      <c r="G949" s="104"/>
      <c r="H949" s="102"/>
      <c r="I949" s="102"/>
      <c r="J949" s="102"/>
      <c r="K949" s="102"/>
      <c r="L949" s="102"/>
      <c r="M949" s="102"/>
      <c r="N949" s="102"/>
      <c r="Q949" s="102">
        <v>1019</v>
      </c>
    </row>
    <row r="950" spans="1:17" x14ac:dyDescent="0.25">
      <c r="A950" s="101">
        <v>5350528.0999999996</v>
      </c>
      <c r="B950" s="102">
        <v>8863</v>
      </c>
      <c r="C950" s="102">
        <v>8809</v>
      </c>
      <c r="D950" s="102">
        <v>2513</v>
      </c>
      <c r="E950" s="102">
        <v>2461</v>
      </c>
      <c r="F950" s="103">
        <v>5817.9</v>
      </c>
      <c r="G950" s="104">
        <v>1.52</v>
      </c>
      <c r="H950" s="102">
        <v>4240</v>
      </c>
      <c r="I950" s="102">
        <v>3115</v>
      </c>
      <c r="J950" s="102">
        <v>290</v>
      </c>
      <c r="K950" s="102">
        <v>730</v>
      </c>
      <c r="L950" s="102">
        <v>60</v>
      </c>
      <c r="M950" s="102">
        <v>0</v>
      </c>
      <c r="N950" s="102">
        <v>35</v>
      </c>
      <c r="Q950" s="102">
        <v>2330</v>
      </c>
    </row>
    <row r="951" spans="1:17" x14ac:dyDescent="0.25">
      <c r="A951" s="101">
        <v>5350528.1100000003</v>
      </c>
      <c r="B951" s="102">
        <v>5511</v>
      </c>
      <c r="C951" s="102">
        <v>5533</v>
      </c>
      <c r="D951" s="102">
        <v>2628</v>
      </c>
      <c r="E951" s="102">
        <v>2524</v>
      </c>
      <c r="F951" s="103">
        <v>26368.400000000001</v>
      </c>
      <c r="G951" s="104">
        <v>0.21</v>
      </c>
      <c r="H951" s="102">
        <v>2295</v>
      </c>
      <c r="I951" s="102">
        <v>1760</v>
      </c>
      <c r="J951" s="102">
        <v>125</v>
      </c>
      <c r="K951" s="102">
        <v>335</v>
      </c>
      <c r="L951" s="102">
        <v>55</v>
      </c>
      <c r="M951" s="102">
        <v>0</v>
      </c>
      <c r="N951" s="102">
        <v>20</v>
      </c>
      <c r="Q951" s="102">
        <v>1300</v>
      </c>
    </row>
    <row r="952" spans="1:17" x14ac:dyDescent="0.25">
      <c r="A952" s="101">
        <v>5350528.12</v>
      </c>
      <c r="B952" s="102">
        <v>5748</v>
      </c>
      <c r="C952" s="102">
        <v>6056</v>
      </c>
      <c r="D952" s="102">
        <v>1597</v>
      </c>
      <c r="E952" s="102">
        <v>1548</v>
      </c>
      <c r="F952" s="103">
        <v>3990.6</v>
      </c>
      <c r="G952" s="104">
        <v>1.44</v>
      </c>
      <c r="H952" s="102">
        <v>2750</v>
      </c>
      <c r="I952" s="102">
        <v>2085</v>
      </c>
      <c r="J952" s="102">
        <v>210</v>
      </c>
      <c r="K952" s="102">
        <v>385</v>
      </c>
      <c r="L952" s="102">
        <v>35</v>
      </c>
      <c r="M952" s="102">
        <v>10</v>
      </c>
      <c r="N952" s="102">
        <v>25</v>
      </c>
      <c r="Q952" s="102">
        <v>1430</v>
      </c>
    </row>
    <row r="953" spans="1:17" x14ac:dyDescent="0.25">
      <c r="A953" s="101">
        <v>5350528.13</v>
      </c>
      <c r="B953" s="102">
        <v>3509</v>
      </c>
      <c r="C953" s="102">
        <v>3601</v>
      </c>
      <c r="D953" s="102">
        <v>988</v>
      </c>
      <c r="E953" s="102">
        <v>966</v>
      </c>
      <c r="F953" s="103">
        <v>2431.1</v>
      </c>
      <c r="G953" s="104">
        <v>1.44</v>
      </c>
      <c r="H953" s="102">
        <v>1535</v>
      </c>
      <c r="I953" s="102">
        <v>1175</v>
      </c>
      <c r="J953" s="102">
        <v>120</v>
      </c>
      <c r="K953" s="102">
        <v>215</v>
      </c>
      <c r="L953" s="102">
        <v>15</v>
      </c>
      <c r="M953" s="102">
        <v>0</v>
      </c>
      <c r="N953" s="102">
        <v>10</v>
      </c>
      <c r="Q953" s="102">
        <v>1282</v>
      </c>
    </row>
    <row r="954" spans="1:17" x14ac:dyDescent="0.25">
      <c r="A954" s="101"/>
      <c r="B954" s="102"/>
      <c r="C954" s="102"/>
      <c r="D954" s="102"/>
      <c r="E954" s="102"/>
      <c r="F954" s="103"/>
      <c r="G954" s="104"/>
      <c r="H954" s="102"/>
      <c r="I954" s="102"/>
      <c r="J954" s="102"/>
      <c r="K954" s="102"/>
      <c r="L954" s="102"/>
      <c r="M954" s="102"/>
      <c r="N954" s="102"/>
      <c r="Q954" s="102">
        <v>944</v>
      </c>
    </row>
    <row r="955" spans="1:17" x14ac:dyDescent="0.25">
      <c r="A955" s="101">
        <v>5350528.1500000004</v>
      </c>
      <c r="B955" s="102">
        <v>4438</v>
      </c>
      <c r="C955" s="102">
        <v>4502</v>
      </c>
      <c r="D955" s="102">
        <v>1214</v>
      </c>
      <c r="E955" s="102">
        <v>1198</v>
      </c>
      <c r="F955" s="103">
        <v>4973.7</v>
      </c>
      <c r="G955" s="104">
        <v>0.89</v>
      </c>
      <c r="H955" s="102">
        <v>2220</v>
      </c>
      <c r="I955" s="102">
        <v>1765</v>
      </c>
      <c r="J955" s="102">
        <v>175</v>
      </c>
      <c r="K955" s="102">
        <v>250</v>
      </c>
      <c r="L955" s="102">
        <v>20</v>
      </c>
      <c r="M955" s="102">
        <v>10</v>
      </c>
      <c r="N955" s="102">
        <v>0</v>
      </c>
      <c r="Q955" s="102">
        <v>2023</v>
      </c>
    </row>
    <row r="956" spans="1:17" x14ac:dyDescent="0.25">
      <c r="A956" s="101">
        <v>5350528.16</v>
      </c>
      <c r="B956" s="102">
        <v>5188</v>
      </c>
      <c r="C956" s="102">
        <v>5279</v>
      </c>
      <c r="D956" s="102">
        <v>1434</v>
      </c>
      <c r="E956" s="102">
        <v>1418</v>
      </c>
      <c r="F956" s="103">
        <v>5980.4</v>
      </c>
      <c r="G956" s="104">
        <v>0.87</v>
      </c>
      <c r="H956" s="102">
        <v>2445</v>
      </c>
      <c r="I956" s="102">
        <v>1800</v>
      </c>
      <c r="J956" s="102">
        <v>185</v>
      </c>
      <c r="K956" s="102">
        <v>365</v>
      </c>
      <c r="L956" s="102">
        <v>60</v>
      </c>
      <c r="M956" s="102">
        <v>0</v>
      </c>
      <c r="N956" s="102">
        <v>35</v>
      </c>
      <c r="Q956" s="102">
        <v>1817</v>
      </c>
    </row>
    <row r="957" spans="1:17" x14ac:dyDescent="0.25">
      <c r="A957" s="101">
        <v>5350528.18</v>
      </c>
      <c r="B957" s="102">
        <v>6831</v>
      </c>
      <c r="C957" s="102">
        <v>6975</v>
      </c>
      <c r="D957" s="102">
        <v>1941</v>
      </c>
      <c r="E957" s="102">
        <v>1906</v>
      </c>
      <c r="F957" s="103">
        <v>4415.1000000000004</v>
      </c>
      <c r="G957" s="104">
        <v>1.55</v>
      </c>
      <c r="H957" s="102">
        <v>3445</v>
      </c>
      <c r="I957" s="102">
        <v>2610</v>
      </c>
      <c r="J957" s="102">
        <v>210</v>
      </c>
      <c r="K957" s="102">
        <v>530</v>
      </c>
      <c r="L957" s="102">
        <v>70</v>
      </c>
      <c r="M957" s="102">
        <v>10</v>
      </c>
      <c r="N957" s="102">
        <v>15</v>
      </c>
      <c r="Q957" s="102">
        <v>1436</v>
      </c>
    </row>
    <row r="958" spans="1:17" x14ac:dyDescent="0.25">
      <c r="A958" s="101">
        <v>5350528.1900000004</v>
      </c>
      <c r="B958" s="102">
        <v>5359</v>
      </c>
      <c r="C958" s="102">
        <v>5631</v>
      </c>
      <c r="D958" s="102">
        <v>1614</v>
      </c>
      <c r="E958" s="102">
        <v>1583</v>
      </c>
      <c r="F958" s="103">
        <v>6958.8</v>
      </c>
      <c r="G958" s="104">
        <v>0.77</v>
      </c>
      <c r="H958" s="102">
        <v>2655</v>
      </c>
      <c r="I958" s="102">
        <v>1930</v>
      </c>
      <c r="J958" s="102">
        <v>195</v>
      </c>
      <c r="K958" s="102">
        <v>485</v>
      </c>
      <c r="L958" s="102">
        <v>25</v>
      </c>
      <c r="M958" s="102">
        <v>0</v>
      </c>
      <c r="N958" s="102">
        <v>15</v>
      </c>
      <c r="Q958" s="102">
        <v>2225</v>
      </c>
    </row>
    <row r="959" spans="1:17" x14ac:dyDescent="0.25">
      <c r="A959" s="101">
        <v>5350528.2</v>
      </c>
      <c r="B959" s="102">
        <v>5909</v>
      </c>
      <c r="C959" s="102">
        <v>6132</v>
      </c>
      <c r="D959" s="102">
        <v>1857</v>
      </c>
      <c r="E959" s="102">
        <v>1744</v>
      </c>
      <c r="F959" s="103">
        <v>1810</v>
      </c>
      <c r="G959" s="104">
        <v>3.26</v>
      </c>
      <c r="H959" s="102">
        <v>2610</v>
      </c>
      <c r="I959" s="102">
        <v>2045</v>
      </c>
      <c r="J959" s="102">
        <v>180</v>
      </c>
      <c r="K959" s="102">
        <v>315</v>
      </c>
      <c r="L959" s="102">
        <v>30</v>
      </c>
      <c r="M959" s="102">
        <v>15</v>
      </c>
      <c r="N959" s="102">
        <v>20</v>
      </c>
      <c r="Q959" s="102">
        <v>1669</v>
      </c>
    </row>
    <row r="960" spans="1:17" x14ac:dyDescent="0.25">
      <c r="A960" s="101">
        <v>5350528.21</v>
      </c>
      <c r="B960" s="102">
        <v>4354</v>
      </c>
      <c r="C960" s="102">
        <v>4663</v>
      </c>
      <c r="D960" s="102">
        <v>1430</v>
      </c>
      <c r="E960" s="102">
        <v>1410</v>
      </c>
      <c r="F960" s="103">
        <v>3136.7</v>
      </c>
      <c r="G960" s="104">
        <v>1.39</v>
      </c>
      <c r="H960" s="102">
        <v>1825</v>
      </c>
      <c r="I960" s="102">
        <v>1135</v>
      </c>
      <c r="J960" s="102">
        <v>135</v>
      </c>
      <c r="K960" s="102">
        <v>445</v>
      </c>
      <c r="L960" s="102">
        <v>95</v>
      </c>
      <c r="M960" s="102">
        <v>0</v>
      </c>
      <c r="N960" s="102">
        <v>20</v>
      </c>
      <c r="Q960" s="102">
        <v>845</v>
      </c>
    </row>
    <row r="961" spans="1:17" x14ac:dyDescent="0.25">
      <c r="A961" s="101">
        <v>5350528.22</v>
      </c>
      <c r="B961" s="102">
        <v>6543</v>
      </c>
      <c r="C961" s="102">
        <v>6923</v>
      </c>
      <c r="D961" s="102">
        <v>1862</v>
      </c>
      <c r="E961" s="102">
        <v>1747</v>
      </c>
      <c r="F961" s="103">
        <v>4750.3</v>
      </c>
      <c r="G961" s="104">
        <v>1.38</v>
      </c>
      <c r="H961" s="102">
        <v>2980</v>
      </c>
      <c r="I961" s="102">
        <v>2170</v>
      </c>
      <c r="J961" s="102">
        <v>275</v>
      </c>
      <c r="K961" s="102">
        <v>450</v>
      </c>
      <c r="L961" s="102">
        <v>60</v>
      </c>
      <c r="M961" s="102">
        <v>10</v>
      </c>
      <c r="N961" s="102">
        <v>20</v>
      </c>
      <c r="Q961" s="102">
        <v>1277</v>
      </c>
    </row>
    <row r="962" spans="1:17" x14ac:dyDescent="0.25">
      <c r="A962" s="101">
        <v>5350528.24</v>
      </c>
      <c r="B962" s="102">
        <v>5234</v>
      </c>
      <c r="C962" s="102">
        <v>5564</v>
      </c>
      <c r="D962" s="102">
        <v>1568</v>
      </c>
      <c r="E962" s="102">
        <v>1510</v>
      </c>
      <c r="F962" s="103">
        <v>1124.3</v>
      </c>
      <c r="G962" s="104">
        <v>4.66</v>
      </c>
      <c r="H962" s="102">
        <v>2530</v>
      </c>
      <c r="I962" s="102">
        <v>1860</v>
      </c>
      <c r="J962" s="102">
        <v>205</v>
      </c>
      <c r="K962" s="102">
        <v>405</v>
      </c>
      <c r="L962" s="102">
        <v>30</v>
      </c>
      <c r="M962" s="102">
        <v>10</v>
      </c>
      <c r="N962" s="102">
        <v>20</v>
      </c>
      <c r="Q962" s="102">
        <v>3524</v>
      </c>
    </row>
    <row r="963" spans="1:17" x14ac:dyDescent="0.25">
      <c r="A963" s="101">
        <v>5350528.25</v>
      </c>
      <c r="B963" s="102">
        <v>7714</v>
      </c>
      <c r="C963" s="102">
        <v>7886</v>
      </c>
      <c r="D963" s="102">
        <v>2519</v>
      </c>
      <c r="E963" s="102">
        <v>2484</v>
      </c>
      <c r="F963" s="103">
        <v>6280.2</v>
      </c>
      <c r="G963" s="104">
        <v>1.23</v>
      </c>
      <c r="H963" s="102">
        <v>3750</v>
      </c>
      <c r="I963" s="102">
        <v>2630</v>
      </c>
      <c r="J963" s="102">
        <v>315</v>
      </c>
      <c r="K963" s="102">
        <v>705</v>
      </c>
      <c r="L963" s="102">
        <v>60</v>
      </c>
      <c r="M963" s="102">
        <v>0</v>
      </c>
      <c r="N963" s="102">
        <v>35</v>
      </c>
      <c r="Q963" s="102">
        <v>2011</v>
      </c>
    </row>
    <row r="964" spans="1:17" x14ac:dyDescent="0.25">
      <c r="A964" s="101">
        <v>5350528.26</v>
      </c>
      <c r="B964" s="102">
        <v>5325</v>
      </c>
      <c r="C964" s="102">
        <v>4688</v>
      </c>
      <c r="D964" s="102">
        <v>2243</v>
      </c>
      <c r="E964" s="102">
        <v>2079</v>
      </c>
      <c r="F964" s="103">
        <v>8630.5</v>
      </c>
      <c r="G964" s="104">
        <v>0.62</v>
      </c>
      <c r="H964" s="102">
        <v>2560</v>
      </c>
      <c r="I964" s="102">
        <v>1760</v>
      </c>
      <c r="J964" s="102">
        <v>140</v>
      </c>
      <c r="K964" s="102">
        <v>560</v>
      </c>
      <c r="L964" s="102">
        <v>75</v>
      </c>
      <c r="M964" s="102">
        <v>10</v>
      </c>
      <c r="N964" s="102">
        <v>20</v>
      </c>
      <c r="Q964" s="102">
        <v>1866</v>
      </c>
    </row>
    <row r="965" spans="1:17" x14ac:dyDescent="0.25">
      <c r="A965" s="101">
        <v>5350528.3099999996</v>
      </c>
      <c r="B965" s="102">
        <v>6332</v>
      </c>
      <c r="C965" s="102">
        <v>6666</v>
      </c>
      <c r="D965" s="102">
        <v>2039</v>
      </c>
      <c r="E965" s="102">
        <v>1957</v>
      </c>
      <c r="F965" s="103">
        <v>7678.9</v>
      </c>
      <c r="G965" s="104">
        <v>0.82</v>
      </c>
      <c r="H965" s="102">
        <v>2715</v>
      </c>
      <c r="I965" s="102">
        <v>1805</v>
      </c>
      <c r="J965" s="102">
        <v>295</v>
      </c>
      <c r="K965" s="102">
        <v>500</v>
      </c>
      <c r="L965" s="102">
        <v>100</v>
      </c>
      <c r="M965" s="102">
        <v>0</v>
      </c>
      <c r="N965" s="102">
        <v>15</v>
      </c>
      <c r="Q965" s="102">
        <v>2092</v>
      </c>
    </row>
    <row r="966" spans="1:17" x14ac:dyDescent="0.25">
      <c r="A966" s="101">
        <v>5350528.32</v>
      </c>
      <c r="B966" s="102">
        <v>4190</v>
      </c>
      <c r="C966" s="102">
        <v>4413</v>
      </c>
      <c r="D966" s="102">
        <v>1102</v>
      </c>
      <c r="E966" s="102">
        <v>1081</v>
      </c>
      <c r="F966" s="103">
        <v>2149.8000000000002</v>
      </c>
      <c r="G966" s="104">
        <v>1.95</v>
      </c>
      <c r="H966" s="102">
        <v>2070</v>
      </c>
      <c r="I966" s="102">
        <v>1660</v>
      </c>
      <c r="J966" s="102">
        <v>155</v>
      </c>
      <c r="K966" s="102">
        <v>215</v>
      </c>
      <c r="L966" s="102">
        <v>25</v>
      </c>
      <c r="M966" s="102">
        <v>0</v>
      </c>
      <c r="N966" s="102">
        <v>15</v>
      </c>
      <c r="Q966" s="102">
        <v>2058</v>
      </c>
    </row>
    <row r="967" spans="1:17" x14ac:dyDescent="0.25">
      <c r="A967" s="101">
        <v>5350528.33</v>
      </c>
      <c r="B967" s="102">
        <v>6444</v>
      </c>
      <c r="C967" s="102">
        <v>6676</v>
      </c>
      <c r="D967" s="102">
        <v>1800</v>
      </c>
      <c r="E967" s="102">
        <v>1763</v>
      </c>
      <c r="F967" s="103">
        <v>2563.6</v>
      </c>
      <c r="G967" s="104">
        <v>2.5099999999999998</v>
      </c>
      <c r="H967" s="102">
        <v>3110</v>
      </c>
      <c r="I967" s="102">
        <v>2345</v>
      </c>
      <c r="J967" s="102">
        <v>220</v>
      </c>
      <c r="K967" s="102">
        <v>430</v>
      </c>
      <c r="L967" s="102">
        <v>75</v>
      </c>
      <c r="M967" s="102">
        <v>0</v>
      </c>
      <c r="N967" s="102">
        <v>40</v>
      </c>
      <c r="Q967" s="102">
        <v>2209</v>
      </c>
    </row>
    <row r="968" spans="1:17" x14ac:dyDescent="0.25">
      <c r="A968" s="101">
        <v>5350528.34</v>
      </c>
      <c r="B968" s="102">
        <v>5975</v>
      </c>
      <c r="C968" s="102">
        <v>6122</v>
      </c>
      <c r="D968" s="102">
        <v>1869</v>
      </c>
      <c r="E968" s="102">
        <v>1855</v>
      </c>
      <c r="F968" s="103">
        <v>1788</v>
      </c>
      <c r="G968" s="104">
        <v>3.34</v>
      </c>
      <c r="H968" s="102">
        <v>3205</v>
      </c>
      <c r="I968" s="102">
        <v>2315</v>
      </c>
      <c r="J968" s="102">
        <v>235</v>
      </c>
      <c r="K968" s="102">
        <v>565</v>
      </c>
      <c r="L968" s="102">
        <v>50</v>
      </c>
      <c r="M968" s="102">
        <v>15</v>
      </c>
      <c r="N968" s="102">
        <v>25</v>
      </c>
      <c r="Q968" s="102">
        <v>1004</v>
      </c>
    </row>
    <row r="969" spans="1:17" x14ac:dyDescent="0.25">
      <c r="A969" s="101">
        <v>5350528.3499999996</v>
      </c>
      <c r="B969" s="102">
        <v>3310</v>
      </c>
      <c r="C969" s="102">
        <v>3394</v>
      </c>
      <c r="D969" s="102">
        <v>908</v>
      </c>
      <c r="E969" s="102">
        <v>898</v>
      </c>
      <c r="F969" s="103">
        <v>220</v>
      </c>
      <c r="G969" s="104">
        <v>15.05</v>
      </c>
      <c r="H969" s="102">
        <v>1545</v>
      </c>
      <c r="I969" s="102">
        <v>1160</v>
      </c>
      <c r="J969" s="102">
        <v>145</v>
      </c>
      <c r="K969" s="102">
        <v>220</v>
      </c>
      <c r="L969" s="102">
        <v>30</v>
      </c>
      <c r="M969" s="102">
        <v>0</v>
      </c>
      <c r="N969" s="102">
        <v>0</v>
      </c>
      <c r="Q969" s="102">
        <v>1631</v>
      </c>
    </row>
    <row r="970" spans="1:17" x14ac:dyDescent="0.25">
      <c r="A970" s="101">
        <v>5350528.3600000003</v>
      </c>
      <c r="B970" s="102">
        <v>8215</v>
      </c>
      <c r="C970" s="102">
        <v>8706</v>
      </c>
      <c r="D970" s="102">
        <v>2061</v>
      </c>
      <c r="E970" s="102">
        <v>1944</v>
      </c>
      <c r="F970" s="103">
        <v>7381</v>
      </c>
      <c r="G970" s="104">
        <v>1.1100000000000001</v>
      </c>
      <c r="H970" s="102">
        <v>3700</v>
      </c>
      <c r="I970" s="102">
        <v>2590</v>
      </c>
      <c r="J970" s="102">
        <v>365</v>
      </c>
      <c r="K970" s="102">
        <v>640</v>
      </c>
      <c r="L970" s="102">
        <v>55</v>
      </c>
      <c r="M970" s="102">
        <v>0</v>
      </c>
      <c r="N970" s="102">
        <v>50</v>
      </c>
      <c r="Q970" s="102">
        <v>1416</v>
      </c>
    </row>
    <row r="971" spans="1:17" x14ac:dyDescent="0.25">
      <c r="A971" s="101">
        <v>5350528.37</v>
      </c>
      <c r="B971" s="102">
        <v>8535</v>
      </c>
      <c r="C971" s="102">
        <v>6669</v>
      </c>
      <c r="D971" s="102">
        <v>2233</v>
      </c>
      <c r="E971" s="102">
        <v>2212</v>
      </c>
      <c r="F971" s="103">
        <v>999.2</v>
      </c>
      <c r="G971" s="104">
        <v>8.5399999999999991</v>
      </c>
      <c r="H971" s="102">
        <v>4195</v>
      </c>
      <c r="I971" s="102">
        <v>3350</v>
      </c>
      <c r="J971" s="102">
        <v>275</v>
      </c>
      <c r="K971" s="102">
        <v>485</v>
      </c>
      <c r="L971" s="102">
        <v>50</v>
      </c>
      <c r="M971" s="102">
        <v>10</v>
      </c>
      <c r="N971" s="102">
        <v>25</v>
      </c>
      <c r="Q971" s="102">
        <v>1965</v>
      </c>
    </row>
    <row r="972" spans="1:17" x14ac:dyDescent="0.25">
      <c r="A972" s="101"/>
      <c r="B972" s="102"/>
      <c r="C972" s="102"/>
      <c r="D972" s="102"/>
      <c r="E972" s="102"/>
      <c r="F972" s="103"/>
      <c r="G972" s="104"/>
      <c r="H972" s="102"/>
      <c r="I972" s="102"/>
      <c r="J972" s="102"/>
      <c r="K972" s="102"/>
      <c r="L972" s="102"/>
      <c r="M972" s="102"/>
      <c r="N972" s="102"/>
      <c r="Q972" s="102">
        <v>2212</v>
      </c>
    </row>
    <row r="973" spans="1:17" x14ac:dyDescent="0.25">
      <c r="A973" s="101">
        <v>5350528.3899999997</v>
      </c>
      <c r="B973" s="102">
        <v>6886</v>
      </c>
      <c r="C973" s="102">
        <v>6817</v>
      </c>
      <c r="D973" s="102">
        <v>1982</v>
      </c>
      <c r="E973" s="102">
        <v>1962</v>
      </c>
      <c r="F973" s="103">
        <v>1161.0999999999999</v>
      </c>
      <c r="G973" s="104">
        <v>5.93</v>
      </c>
      <c r="H973" s="102">
        <v>3385</v>
      </c>
      <c r="I973" s="102">
        <v>2675</v>
      </c>
      <c r="J973" s="102">
        <v>205</v>
      </c>
      <c r="K973" s="102">
        <v>430</v>
      </c>
      <c r="L973" s="102">
        <v>45</v>
      </c>
      <c r="M973" s="102">
        <v>0</v>
      </c>
      <c r="N973" s="102">
        <v>30</v>
      </c>
      <c r="Q973" s="102">
        <v>1347</v>
      </c>
    </row>
    <row r="974" spans="1:17" x14ac:dyDescent="0.25">
      <c r="A974" s="101">
        <v>5350528.4000000004</v>
      </c>
      <c r="B974" s="102">
        <v>6198</v>
      </c>
      <c r="C974" s="102">
        <v>6000</v>
      </c>
      <c r="D974" s="102">
        <v>1705</v>
      </c>
      <c r="E974" s="102">
        <v>1696</v>
      </c>
      <c r="F974" s="103">
        <v>1795.9</v>
      </c>
      <c r="G974" s="104">
        <v>3.45</v>
      </c>
      <c r="H974" s="102">
        <v>3030</v>
      </c>
      <c r="I974" s="102">
        <v>2465</v>
      </c>
      <c r="J974" s="102">
        <v>180</v>
      </c>
      <c r="K974" s="102">
        <v>320</v>
      </c>
      <c r="L974" s="102">
        <v>30</v>
      </c>
      <c r="M974" s="102">
        <v>0</v>
      </c>
      <c r="N974" s="102">
        <v>30</v>
      </c>
      <c r="Q974" s="102">
        <v>1271</v>
      </c>
    </row>
    <row r="975" spans="1:17" x14ac:dyDescent="0.25">
      <c r="A975" s="101">
        <v>5350528.41</v>
      </c>
      <c r="B975" s="102">
        <v>7940</v>
      </c>
      <c r="C975" s="102">
        <v>7760</v>
      </c>
      <c r="D975" s="102">
        <v>2089</v>
      </c>
      <c r="E975" s="102">
        <v>2035</v>
      </c>
      <c r="F975" s="103">
        <v>142.30000000000001</v>
      </c>
      <c r="G975" s="104">
        <v>55.78</v>
      </c>
      <c r="H975" s="102">
        <v>3650</v>
      </c>
      <c r="I975" s="102">
        <v>2645</v>
      </c>
      <c r="J975" s="102">
        <v>300</v>
      </c>
      <c r="K975" s="102">
        <v>635</v>
      </c>
      <c r="L975" s="102">
        <v>50</v>
      </c>
      <c r="M975" s="102">
        <v>0</v>
      </c>
      <c r="N975" s="102">
        <v>25</v>
      </c>
      <c r="Q975" s="102">
        <v>3546</v>
      </c>
    </row>
    <row r="976" spans="1:17" x14ac:dyDescent="0.25">
      <c r="A976" s="101">
        <v>5350528.42</v>
      </c>
      <c r="B976" s="102">
        <v>5566</v>
      </c>
      <c r="C976" s="102">
        <v>5312</v>
      </c>
      <c r="D976" s="102">
        <v>1335</v>
      </c>
      <c r="E976" s="102">
        <v>1314</v>
      </c>
      <c r="F976" s="103">
        <v>4788</v>
      </c>
      <c r="G976" s="104">
        <v>1.1599999999999999</v>
      </c>
      <c r="H976" s="102">
        <v>2425</v>
      </c>
      <c r="I976" s="102">
        <v>1765</v>
      </c>
      <c r="J976" s="102">
        <v>180</v>
      </c>
      <c r="K976" s="102">
        <v>395</v>
      </c>
      <c r="L976" s="102">
        <v>50</v>
      </c>
      <c r="M976" s="102">
        <v>10</v>
      </c>
      <c r="N976" s="102">
        <v>20</v>
      </c>
      <c r="Q976" s="102">
        <v>1592</v>
      </c>
    </row>
    <row r="977" spans="1:17" x14ac:dyDescent="0.25">
      <c r="A977" s="101">
        <v>5350528.43</v>
      </c>
      <c r="B977" s="102">
        <v>5110</v>
      </c>
      <c r="C977" s="102">
        <v>4383</v>
      </c>
      <c r="D977" s="102">
        <v>1499</v>
      </c>
      <c r="E977" s="102">
        <v>1478</v>
      </c>
      <c r="F977" s="103">
        <v>7131.9</v>
      </c>
      <c r="G977" s="104">
        <v>0.72</v>
      </c>
      <c r="H977" s="102">
        <v>2245</v>
      </c>
      <c r="I977" s="102">
        <v>1585</v>
      </c>
      <c r="J977" s="102">
        <v>155</v>
      </c>
      <c r="K977" s="102">
        <v>450</v>
      </c>
      <c r="L977" s="102">
        <v>35</v>
      </c>
      <c r="M977" s="102">
        <v>10</v>
      </c>
      <c r="N977" s="102">
        <v>10</v>
      </c>
      <c r="Q977" s="102">
        <v>1669</v>
      </c>
    </row>
    <row r="978" spans="1:17" x14ac:dyDescent="0.25">
      <c r="A978" s="101">
        <v>5350528.4400000004</v>
      </c>
      <c r="B978" s="102">
        <v>2081</v>
      </c>
      <c r="C978" s="102">
        <v>2202</v>
      </c>
      <c r="D978" s="102">
        <v>625</v>
      </c>
      <c r="E978" s="102">
        <v>621</v>
      </c>
      <c r="F978" s="103">
        <v>3043.3</v>
      </c>
      <c r="G978" s="104">
        <v>0.68</v>
      </c>
      <c r="H978" s="102">
        <v>1200</v>
      </c>
      <c r="I978" s="102">
        <v>860</v>
      </c>
      <c r="J978" s="102">
        <v>100</v>
      </c>
      <c r="K978" s="102">
        <v>215</v>
      </c>
      <c r="L978" s="102">
        <v>10</v>
      </c>
      <c r="M978" s="102">
        <v>0</v>
      </c>
      <c r="N978" s="102">
        <v>10</v>
      </c>
      <c r="Q978" s="102">
        <v>1565</v>
      </c>
    </row>
    <row r="979" spans="1:17" x14ac:dyDescent="0.25">
      <c r="A979" s="101">
        <v>5350528.45</v>
      </c>
      <c r="B979" s="102">
        <v>5652</v>
      </c>
      <c r="C979" s="102">
        <v>5800</v>
      </c>
      <c r="D979" s="102">
        <v>1792</v>
      </c>
      <c r="E979" s="102">
        <v>1768</v>
      </c>
      <c r="F979" s="103">
        <v>5740.4</v>
      </c>
      <c r="G979" s="104">
        <v>0.98</v>
      </c>
      <c r="H979" s="102">
        <v>2690</v>
      </c>
      <c r="I979" s="102">
        <v>1850</v>
      </c>
      <c r="J979" s="102">
        <v>195</v>
      </c>
      <c r="K979" s="102">
        <v>490</v>
      </c>
      <c r="L979" s="102">
        <v>95</v>
      </c>
      <c r="M979" s="102">
        <v>10</v>
      </c>
      <c r="N979" s="102">
        <v>55</v>
      </c>
      <c r="Q979" s="102">
        <v>1796</v>
      </c>
    </row>
    <row r="980" spans="1:17" x14ac:dyDescent="0.25">
      <c r="A980" s="101">
        <v>5350528.46</v>
      </c>
      <c r="B980" s="102">
        <v>7144</v>
      </c>
      <c r="C980" s="102">
        <v>6846</v>
      </c>
      <c r="D980" s="102">
        <v>1842</v>
      </c>
      <c r="E980" s="102">
        <v>1811</v>
      </c>
      <c r="F980" s="103">
        <v>8070.5</v>
      </c>
      <c r="G980" s="104">
        <v>0.89</v>
      </c>
      <c r="H980" s="102">
        <v>3295</v>
      </c>
      <c r="I980" s="102">
        <v>2395</v>
      </c>
      <c r="J980" s="102">
        <v>250</v>
      </c>
      <c r="K980" s="102">
        <v>555</v>
      </c>
      <c r="L980" s="102">
        <v>80</v>
      </c>
      <c r="M980" s="102">
        <v>10</v>
      </c>
      <c r="N980" s="102">
        <v>10</v>
      </c>
      <c r="Q980" s="102">
        <v>2414</v>
      </c>
    </row>
    <row r="981" spans="1:17" x14ac:dyDescent="0.25">
      <c r="A981" s="101">
        <v>5350528.47</v>
      </c>
      <c r="B981" s="102">
        <v>5261</v>
      </c>
      <c r="C981" s="102">
        <v>5345</v>
      </c>
      <c r="D981" s="102">
        <v>1479</v>
      </c>
      <c r="E981" s="102">
        <v>1449</v>
      </c>
      <c r="F981" s="103">
        <v>3267.3</v>
      </c>
      <c r="G981" s="104">
        <v>1.61</v>
      </c>
      <c r="H981" s="102">
        <v>2535</v>
      </c>
      <c r="I981" s="102">
        <v>1905</v>
      </c>
      <c r="J981" s="102">
        <v>175</v>
      </c>
      <c r="K981" s="102">
        <v>405</v>
      </c>
      <c r="L981" s="102">
        <v>30</v>
      </c>
      <c r="M981" s="102">
        <v>0</v>
      </c>
      <c r="N981" s="102">
        <v>20</v>
      </c>
      <c r="Q981" s="102">
        <v>1133</v>
      </c>
    </row>
    <row r="982" spans="1:17" x14ac:dyDescent="0.25">
      <c r="A982" s="101">
        <v>5350528.4800000004</v>
      </c>
      <c r="B982" s="102">
        <v>7955</v>
      </c>
      <c r="C982" s="102">
        <v>6990</v>
      </c>
      <c r="D982" s="102">
        <v>1928</v>
      </c>
      <c r="E982" s="102">
        <v>1906</v>
      </c>
      <c r="F982" s="103">
        <v>3468</v>
      </c>
      <c r="G982" s="104">
        <v>2.29</v>
      </c>
      <c r="H982" s="102">
        <v>3735</v>
      </c>
      <c r="I982" s="102">
        <v>2835</v>
      </c>
      <c r="J982" s="102">
        <v>275</v>
      </c>
      <c r="K982" s="102">
        <v>560</v>
      </c>
      <c r="L982" s="102">
        <v>40</v>
      </c>
      <c r="M982" s="102">
        <v>0</v>
      </c>
      <c r="N982" s="102">
        <v>30</v>
      </c>
      <c r="Q982" s="102">
        <v>1160</v>
      </c>
    </row>
    <row r="983" spans="1:17" x14ac:dyDescent="0.25">
      <c r="A983" s="101">
        <v>5350528.49</v>
      </c>
      <c r="B983" s="102">
        <v>4860</v>
      </c>
      <c r="C983" s="102">
        <v>4811</v>
      </c>
      <c r="D983" s="102">
        <v>1271</v>
      </c>
      <c r="E983" s="102">
        <v>1258</v>
      </c>
      <c r="F983" s="103">
        <v>2805.2</v>
      </c>
      <c r="G983" s="104">
        <v>1.73</v>
      </c>
      <c r="H983" s="102">
        <v>2420</v>
      </c>
      <c r="I983" s="102">
        <v>1935</v>
      </c>
      <c r="J983" s="102">
        <v>145</v>
      </c>
      <c r="K983" s="102">
        <v>295</v>
      </c>
      <c r="L983" s="102">
        <v>15</v>
      </c>
      <c r="M983" s="102">
        <v>10</v>
      </c>
      <c r="N983" s="102">
        <v>30</v>
      </c>
      <c r="Q983" s="102">
        <v>2514</v>
      </c>
    </row>
    <row r="984" spans="1:17" x14ac:dyDescent="0.25">
      <c r="A984" s="101">
        <v>5350529.01</v>
      </c>
      <c r="B984" s="102">
        <v>3848</v>
      </c>
      <c r="C984" s="102">
        <v>3767</v>
      </c>
      <c r="D984" s="102">
        <v>1363</v>
      </c>
      <c r="E984" s="102">
        <v>1193</v>
      </c>
      <c r="F984" s="103">
        <v>3847.2</v>
      </c>
      <c r="G984" s="104">
        <v>1</v>
      </c>
      <c r="H984" s="102">
        <v>1825</v>
      </c>
      <c r="I984" s="102">
        <v>1165</v>
      </c>
      <c r="J984" s="102">
        <v>145</v>
      </c>
      <c r="K984" s="102">
        <v>435</v>
      </c>
      <c r="L984" s="102">
        <v>45</v>
      </c>
      <c r="M984" s="102">
        <v>15</v>
      </c>
      <c r="N984" s="102">
        <v>25</v>
      </c>
      <c r="Q984" s="102">
        <v>793</v>
      </c>
    </row>
    <row r="985" spans="1:17" x14ac:dyDescent="0.25">
      <c r="A985" s="101">
        <v>5350529.0199999996</v>
      </c>
      <c r="B985" s="102">
        <v>4676</v>
      </c>
      <c r="C985" s="102">
        <v>4726</v>
      </c>
      <c r="D985" s="102">
        <v>1528</v>
      </c>
      <c r="E985" s="102">
        <v>1424</v>
      </c>
      <c r="F985" s="103">
        <v>5892.1</v>
      </c>
      <c r="G985" s="104">
        <v>0.79</v>
      </c>
      <c r="H985" s="102">
        <v>1835</v>
      </c>
      <c r="I985" s="102">
        <v>1145</v>
      </c>
      <c r="J985" s="102">
        <v>210</v>
      </c>
      <c r="K985" s="102">
        <v>435</v>
      </c>
      <c r="L985" s="102">
        <v>35</v>
      </c>
      <c r="M985" s="102">
        <v>0</v>
      </c>
      <c r="N985" s="102">
        <v>10</v>
      </c>
      <c r="Q985" s="102">
        <v>1677</v>
      </c>
    </row>
    <row r="986" spans="1:17" x14ac:dyDescent="0.25">
      <c r="A986" s="101">
        <v>5350530.01</v>
      </c>
      <c r="B986" s="102">
        <v>5212</v>
      </c>
      <c r="C986" s="102">
        <v>5238</v>
      </c>
      <c r="D986" s="102">
        <v>1643</v>
      </c>
      <c r="E986" s="102">
        <v>1549</v>
      </c>
      <c r="F986" s="103">
        <v>6168.8</v>
      </c>
      <c r="G986" s="104">
        <v>0.84</v>
      </c>
      <c r="H986" s="102">
        <v>2245</v>
      </c>
      <c r="I986" s="102">
        <v>1355</v>
      </c>
      <c r="J986" s="102">
        <v>155</v>
      </c>
      <c r="K986" s="102">
        <v>660</v>
      </c>
      <c r="L986" s="102">
        <v>65</v>
      </c>
      <c r="M986" s="102">
        <v>10</v>
      </c>
      <c r="N986" s="102">
        <v>10</v>
      </c>
      <c r="Q986" s="102">
        <v>1779</v>
      </c>
    </row>
    <row r="987" spans="1:17" x14ac:dyDescent="0.25">
      <c r="A987" s="101">
        <v>5350530.0199999996</v>
      </c>
      <c r="B987" s="102">
        <v>3169</v>
      </c>
      <c r="C987" s="102">
        <v>3324</v>
      </c>
      <c r="D987" s="102">
        <v>1050</v>
      </c>
      <c r="E987" s="102">
        <v>1009</v>
      </c>
      <c r="F987" s="103">
        <v>7930.4</v>
      </c>
      <c r="G987" s="104">
        <v>0.4</v>
      </c>
      <c r="H987" s="102">
        <v>1345</v>
      </c>
      <c r="I987" s="102">
        <v>825</v>
      </c>
      <c r="J987" s="102">
        <v>105</v>
      </c>
      <c r="K987" s="102">
        <v>315</v>
      </c>
      <c r="L987" s="102">
        <v>50</v>
      </c>
      <c r="M987" s="102">
        <v>25</v>
      </c>
      <c r="N987" s="102">
        <v>25</v>
      </c>
      <c r="Q987" s="102">
        <v>2029</v>
      </c>
    </row>
    <row r="988" spans="1:17" x14ac:dyDescent="0.25">
      <c r="A988" s="101">
        <v>5350531.01</v>
      </c>
      <c r="B988" s="102">
        <v>4144</v>
      </c>
      <c r="C988" s="102">
        <v>4257</v>
      </c>
      <c r="D988" s="102">
        <v>1392</v>
      </c>
      <c r="E988" s="102">
        <v>1318</v>
      </c>
      <c r="F988" s="103">
        <v>6191.5</v>
      </c>
      <c r="G988" s="104">
        <v>0.67</v>
      </c>
      <c r="H988" s="102">
        <v>1790</v>
      </c>
      <c r="I988" s="102">
        <v>1065</v>
      </c>
      <c r="J988" s="102">
        <v>170</v>
      </c>
      <c r="K988" s="102">
        <v>485</v>
      </c>
      <c r="L988" s="102">
        <v>50</v>
      </c>
      <c r="M988" s="102">
        <v>0</v>
      </c>
      <c r="N988" s="102">
        <v>15</v>
      </c>
      <c r="Q988" s="102">
        <v>3319</v>
      </c>
    </row>
    <row r="989" spans="1:17" x14ac:dyDescent="0.25">
      <c r="A989" s="101">
        <v>5350531.0199999996</v>
      </c>
      <c r="B989" s="102">
        <v>6660</v>
      </c>
      <c r="C989" s="102">
        <v>6936</v>
      </c>
      <c r="D989" s="102">
        <v>2065</v>
      </c>
      <c r="E989" s="102">
        <v>1929</v>
      </c>
      <c r="F989" s="103">
        <v>4984.7</v>
      </c>
      <c r="G989" s="104">
        <v>1.34</v>
      </c>
      <c r="H989" s="102">
        <v>2835</v>
      </c>
      <c r="I989" s="102">
        <v>1890</v>
      </c>
      <c r="J989" s="102">
        <v>305</v>
      </c>
      <c r="K989" s="102">
        <v>545</v>
      </c>
      <c r="L989" s="102">
        <v>60</v>
      </c>
      <c r="M989" s="102">
        <v>20</v>
      </c>
      <c r="N989" s="102">
        <v>20</v>
      </c>
      <c r="Q989" s="102">
        <v>1701</v>
      </c>
    </row>
    <row r="990" spans="1:17" x14ac:dyDescent="0.25">
      <c r="A990" s="101">
        <v>5350532.01</v>
      </c>
      <c r="B990" s="102">
        <v>4353</v>
      </c>
      <c r="C990" s="102">
        <v>4394</v>
      </c>
      <c r="D990" s="102">
        <v>1350</v>
      </c>
      <c r="E990" s="102">
        <v>1221</v>
      </c>
      <c r="F990" s="103">
        <v>5259.2</v>
      </c>
      <c r="G990" s="104">
        <v>0.83</v>
      </c>
      <c r="H990" s="102">
        <v>1750</v>
      </c>
      <c r="I990" s="102">
        <v>1295</v>
      </c>
      <c r="J990" s="102">
        <v>125</v>
      </c>
      <c r="K990" s="102">
        <v>300</v>
      </c>
      <c r="L990" s="102">
        <v>20</v>
      </c>
      <c r="M990" s="102">
        <v>10</v>
      </c>
      <c r="N990" s="102">
        <v>0</v>
      </c>
      <c r="Q990" s="102">
        <v>730</v>
      </c>
    </row>
    <row r="991" spans="1:17" x14ac:dyDescent="0.25">
      <c r="A991" s="101">
        <v>5350532.0199999996</v>
      </c>
      <c r="B991" s="102">
        <v>4629</v>
      </c>
      <c r="C991" s="102">
        <v>4670</v>
      </c>
      <c r="D991" s="102">
        <v>1449</v>
      </c>
      <c r="E991" s="102">
        <v>1312</v>
      </c>
      <c r="F991" s="103">
        <v>6706.8</v>
      </c>
      <c r="G991" s="104">
        <v>0.69</v>
      </c>
      <c r="H991" s="102">
        <v>2155</v>
      </c>
      <c r="I991" s="102">
        <v>1340</v>
      </c>
      <c r="J991" s="102">
        <v>165</v>
      </c>
      <c r="K991" s="102">
        <v>575</v>
      </c>
      <c r="L991" s="102">
        <v>55</v>
      </c>
      <c r="M991" s="102">
        <v>10</v>
      </c>
      <c r="N991" s="102">
        <v>20</v>
      </c>
      <c r="Q991" s="102">
        <v>703</v>
      </c>
    </row>
    <row r="992" spans="1:17" x14ac:dyDescent="0.25">
      <c r="A992" s="101">
        <v>5350540.01</v>
      </c>
      <c r="B992" s="102">
        <v>5031</v>
      </c>
      <c r="C992" s="102">
        <v>5134</v>
      </c>
      <c r="D992" s="102">
        <v>2709</v>
      </c>
      <c r="E992" s="102">
        <v>2590</v>
      </c>
      <c r="F992" s="103">
        <v>3241</v>
      </c>
      <c r="G992" s="104">
        <v>1.55</v>
      </c>
      <c r="H992" s="102">
        <v>2630</v>
      </c>
      <c r="I992" s="102">
        <v>1765</v>
      </c>
      <c r="J992" s="102">
        <v>95</v>
      </c>
      <c r="K992" s="102">
        <v>540</v>
      </c>
      <c r="L992" s="102">
        <v>170</v>
      </c>
      <c r="M992" s="102">
        <v>35</v>
      </c>
      <c r="N992" s="102">
        <v>25</v>
      </c>
      <c r="Q992" s="102">
        <v>1334</v>
      </c>
    </row>
    <row r="993" spans="1:17" x14ac:dyDescent="0.25">
      <c r="A993" s="101">
        <v>5350540.0199999996</v>
      </c>
      <c r="B993" s="102">
        <v>5599</v>
      </c>
      <c r="C993" s="102">
        <v>5406</v>
      </c>
      <c r="D993" s="102">
        <v>2925</v>
      </c>
      <c r="E993" s="102">
        <v>2825</v>
      </c>
      <c r="F993" s="103">
        <v>5179.5</v>
      </c>
      <c r="G993" s="104">
        <v>1.08</v>
      </c>
      <c r="H993" s="102">
        <v>2750</v>
      </c>
      <c r="I993" s="102">
        <v>1815</v>
      </c>
      <c r="J993" s="102">
        <v>115</v>
      </c>
      <c r="K993" s="102">
        <v>660</v>
      </c>
      <c r="L993" s="102">
        <v>130</v>
      </c>
      <c r="M993" s="102">
        <v>15</v>
      </c>
      <c r="N993" s="102">
        <v>15</v>
      </c>
      <c r="Q993" s="102">
        <v>873</v>
      </c>
    </row>
    <row r="994" spans="1:17" x14ac:dyDescent="0.25">
      <c r="A994" s="101">
        <v>5350550.01</v>
      </c>
      <c r="B994" s="102">
        <v>4649</v>
      </c>
      <c r="C994" s="102">
        <v>4424</v>
      </c>
      <c r="D994" s="102">
        <v>1682</v>
      </c>
      <c r="E994" s="102">
        <v>1666</v>
      </c>
      <c r="F994" s="103">
        <v>615.20000000000005</v>
      </c>
      <c r="G994" s="104">
        <v>7.56</v>
      </c>
      <c r="H994" s="102">
        <v>2490</v>
      </c>
      <c r="I994" s="102">
        <v>1875</v>
      </c>
      <c r="J994" s="102">
        <v>180</v>
      </c>
      <c r="K994" s="102">
        <v>355</v>
      </c>
      <c r="L994" s="102">
        <v>60</v>
      </c>
      <c r="M994" s="102">
        <v>0</v>
      </c>
      <c r="N994" s="102">
        <v>25</v>
      </c>
      <c r="Q994" s="102">
        <v>1534</v>
      </c>
    </row>
    <row r="995" spans="1:17" x14ac:dyDescent="0.25">
      <c r="A995" s="101">
        <v>5350550.0199999996</v>
      </c>
      <c r="B995" s="102">
        <v>7464</v>
      </c>
      <c r="C995" s="102">
        <v>7399</v>
      </c>
      <c r="D995" s="102">
        <v>3140</v>
      </c>
      <c r="E995" s="102">
        <v>2914</v>
      </c>
      <c r="F995" s="103">
        <v>2491.8000000000002</v>
      </c>
      <c r="G995" s="104">
        <v>3</v>
      </c>
      <c r="H995" s="102">
        <v>3480</v>
      </c>
      <c r="I995" s="102">
        <v>2620</v>
      </c>
      <c r="J995" s="102">
        <v>195</v>
      </c>
      <c r="K995" s="102">
        <v>440</v>
      </c>
      <c r="L995" s="102">
        <v>155</v>
      </c>
      <c r="M995" s="102">
        <v>25</v>
      </c>
      <c r="N995" s="102">
        <v>35</v>
      </c>
      <c r="Q995" s="102">
        <v>1667</v>
      </c>
    </row>
    <row r="996" spans="1:17" x14ac:dyDescent="0.25">
      <c r="A996" s="101">
        <v>5350560</v>
      </c>
      <c r="B996" s="102">
        <v>6270</v>
      </c>
      <c r="C996" s="102">
        <v>6221</v>
      </c>
      <c r="D996" s="102">
        <v>2174</v>
      </c>
      <c r="E996" s="102">
        <v>2133</v>
      </c>
      <c r="F996" s="103">
        <v>1516</v>
      </c>
      <c r="G996" s="104">
        <v>4.1399999999999997</v>
      </c>
      <c r="H996" s="102">
        <v>3020</v>
      </c>
      <c r="I996" s="102">
        <v>2240</v>
      </c>
      <c r="J996" s="102">
        <v>185</v>
      </c>
      <c r="K996" s="102">
        <v>460</v>
      </c>
      <c r="L996" s="102">
        <v>100</v>
      </c>
      <c r="M996" s="102">
        <v>0</v>
      </c>
      <c r="N996" s="102">
        <v>25</v>
      </c>
      <c r="Q996" s="102">
        <v>1462</v>
      </c>
    </row>
    <row r="997" spans="1:17" x14ac:dyDescent="0.25">
      <c r="A997" s="101">
        <v>5350561</v>
      </c>
      <c r="B997" s="102">
        <v>6447</v>
      </c>
      <c r="C997" s="102">
        <v>5852</v>
      </c>
      <c r="D997" s="102">
        <v>2378</v>
      </c>
      <c r="E997" s="102">
        <v>2322</v>
      </c>
      <c r="F997" s="103">
        <v>1387</v>
      </c>
      <c r="G997" s="104">
        <v>4.6500000000000004</v>
      </c>
      <c r="H997" s="102">
        <v>3205</v>
      </c>
      <c r="I997" s="102">
        <v>2200</v>
      </c>
      <c r="J997" s="102">
        <v>275</v>
      </c>
      <c r="K997" s="102">
        <v>595</v>
      </c>
      <c r="L997" s="102">
        <v>75</v>
      </c>
      <c r="M997" s="102">
        <v>35</v>
      </c>
      <c r="N997" s="102">
        <v>30</v>
      </c>
      <c r="Q997" s="102">
        <v>1107</v>
      </c>
    </row>
    <row r="998" spans="1:17" x14ac:dyDescent="0.25">
      <c r="A998" s="101"/>
      <c r="B998" s="102"/>
      <c r="C998" s="102"/>
      <c r="D998" s="102"/>
      <c r="E998" s="102"/>
      <c r="F998" s="103"/>
      <c r="G998" s="104"/>
      <c r="H998" s="102"/>
      <c r="I998" s="102"/>
      <c r="J998" s="102"/>
      <c r="K998" s="102"/>
      <c r="L998" s="102"/>
      <c r="M998" s="102"/>
      <c r="N998" s="102"/>
      <c r="Q998" s="102">
        <v>1065</v>
      </c>
    </row>
    <row r="999" spans="1:17" x14ac:dyDescent="0.25">
      <c r="A999" s="101">
        <v>5350562.0199999996</v>
      </c>
      <c r="B999" s="102">
        <v>6494</v>
      </c>
      <c r="C999" s="102">
        <v>6616</v>
      </c>
      <c r="D999" s="102">
        <v>2174</v>
      </c>
      <c r="E999" s="102">
        <v>2125</v>
      </c>
      <c r="F999" s="103">
        <v>3169.2</v>
      </c>
      <c r="G999" s="104">
        <v>2.0499999999999998</v>
      </c>
      <c r="H999" s="102">
        <v>3385</v>
      </c>
      <c r="I999" s="102">
        <v>2565</v>
      </c>
      <c r="J999" s="102">
        <v>280</v>
      </c>
      <c r="K999" s="102">
        <v>430</v>
      </c>
      <c r="L999" s="102">
        <v>70</v>
      </c>
      <c r="M999" s="102">
        <v>10</v>
      </c>
      <c r="N999" s="102">
        <v>30</v>
      </c>
      <c r="Q999" s="102">
        <v>1475</v>
      </c>
    </row>
    <row r="1000" spans="1:17" x14ac:dyDescent="0.25">
      <c r="A1000" s="101">
        <v>5350562.03</v>
      </c>
      <c r="B1000" s="102">
        <v>4824</v>
      </c>
      <c r="C1000" s="102">
        <v>5058</v>
      </c>
      <c r="D1000" s="102">
        <v>1655</v>
      </c>
      <c r="E1000" s="102">
        <v>1589</v>
      </c>
      <c r="F1000" s="103">
        <v>4516.8999999999996</v>
      </c>
      <c r="G1000" s="104">
        <v>1.07</v>
      </c>
      <c r="H1000" s="102">
        <v>2475</v>
      </c>
      <c r="I1000" s="102">
        <v>1815</v>
      </c>
      <c r="J1000" s="102">
        <v>165</v>
      </c>
      <c r="K1000" s="102">
        <v>420</v>
      </c>
      <c r="L1000" s="102">
        <v>60</v>
      </c>
      <c r="M1000" s="102">
        <v>10</v>
      </c>
      <c r="N1000" s="102">
        <v>10</v>
      </c>
      <c r="Q1000" s="102">
        <v>1682</v>
      </c>
    </row>
    <row r="1001" spans="1:17" x14ac:dyDescent="0.25">
      <c r="A1001" s="101">
        <v>5350562.04</v>
      </c>
      <c r="B1001" s="102">
        <v>4528</v>
      </c>
      <c r="C1001" s="102">
        <v>4688</v>
      </c>
      <c r="D1001" s="102">
        <v>1513</v>
      </c>
      <c r="E1001" s="102">
        <v>1451</v>
      </c>
      <c r="F1001" s="103">
        <v>4329.3</v>
      </c>
      <c r="G1001" s="104">
        <v>1.05</v>
      </c>
      <c r="H1001" s="102">
        <v>2065</v>
      </c>
      <c r="I1001" s="102">
        <v>1615</v>
      </c>
      <c r="J1001" s="102">
        <v>155</v>
      </c>
      <c r="K1001" s="102">
        <v>235</v>
      </c>
      <c r="L1001" s="102">
        <v>35</v>
      </c>
      <c r="M1001" s="102">
        <v>0</v>
      </c>
      <c r="N1001" s="102">
        <v>25</v>
      </c>
      <c r="Q1001" s="102">
        <v>1058</v>
      </c>
    </row>
    <row r="1002" spans="1:17" x14ac:dyDescent="0.25">
      <c r="A1002" s="101">
        <v>5350562.05</v>
      </c>
      <c r="B1002" s="102">
        <v>5659</v>
      </c>
      <c r="C1002" s="102">
        <v>5513</v>
      </c>
      <c r="D1002" s="102">
        <v>2297</v>
      </c>
      <c r="E1002" s="102">
        <v>2249</v>
      </c>
      <c r="F1002" s="103">
        <v>4376.3</v>
      </c>
      <c r="G1002" s="104">
        <v>1.29</v>
      </c>
      <c r="H1002" s="102">
        <v>2470</v>
      </c>
      <c r="I1002" s="102">
        <v>1745</v>
      </c>
      <c r="J1002" s="102">
        <v>205</v>
      </c>
      <c r="K1002" s="102">
        <v>415</v>
      </c>
      <c r="L1002" s="102">
        <v>95</v>
      </c>
      <c r="M1002" s="102">
        <v>0</v>
      </c>
      <c r="N1002" s="102">
        <v>15</v>
      </c>
      <c r="Q1002" s="102">
        <v>2056</v>
      </c>
    </row>
    <row r="1003" spans="1:17" x14ac:dyDescent="0.25">
      <c r="A1003" s="101">
        <v>5350562.0599999996</v>
      </c>
      <c r="B1003" s="102">
        <v>3036</v>
      </c>
      <c r="C1003" s="102">
        <v>3120</v>
      </c>
      <c r="D1003" s="102">
        <v>1007</v>
      </c>
      <c r="E1003" s="102">
        <v>953</v>
      </c>
      <c r="F1003" s="103">
        <v>3646</v>
      </c>
      <c r="G1003" s="104">
        <v>0.83</v>
      </c>
      <c r="H1003" s="102">
        <v>1540</v>
      </c>
      <c r="I1003" s="102">
        <v>1165</v>
      </c>
      <c r="J1003" s="102">
        <v>120</v>
      </c>
      <c r="K1003" s="102">
        <v>210</v>
      </c>
      <c r="L1003" s="102">
        <v>15</v>
      </c>
      <c r="M1003" s="102">
        <v>15</v>
      </c>
      <c r="N1003" s="102">
        <v>20</v>
      </c>
      <c r="Q1003" s="102">
        <v>1501</v>
      </c>
    </row>
    <row r="1004" spans="1:17" x14ac:dyDescent="0.25">
      <c r="A1004" s="101">
        <v>5350562.07</v>
      </c>
      <c r="B1004" s="102">
        <v>4480</v>
      </c>
      <c r="C1004" s="102">
        <v>4719</v>
      </c>
      <c r="D1004" s="102">
        <v>1472</v>
      </c>
      <c r="E1004" s="102">
        <v>1400</v>
      </c>
      <c r="F1004" s="103">
        <v>4040.8</v>
      </c>
      <c r="G1004" s="104">
        <v>1.1100000000000001</v>
      </c>
      <c r="H1004" s="102">
        <v>2110</v>
      </c>
      <c r="I1004" s="102">
        <v>1570</v>
      </c>
      <c r="J1004" s="102">
        <v>200</v>
      </c>
      <c r="K1004" s="102">
        <v>245</v>
      </c>
      <c r="L1004" s="102">
        <v>75</v>
      </c>
      <c r="M1004" s="102">
        <v>0</v>
      </c>
      <c r="N1004" s="102">
        <v>10</v>
      </c>
      <c r="Q1004" s="102">
        <v>1919</v>
      </c>
    </row>
    <row r="1005" spans="1:17" x14ac:dyDescent="0.25">
      <c r="A1005" s="101">
        <v>5350562.08</v>
      </c>
      <c r="B1005" s="102">
        <v>4103</v>
      </c>
      <c r="C1005" s="102">
        <v>4147</v>
      </c>
      <c r="D1005" s="102">
        <v>1437</v>
      </c>
      <c r="E1005" s="102">
        <v>1393</v>
      </c>
      <c r="F1005" s="103">
        <v>3945.2</v>
      </c>
      <c r="G1005" s="104">
        <v>1.04</v>
      </c>
      <c r="H1005" s="102">
        <v>2040</v>
      </c>
      <c r="I1005" s="102">
        <v>1545</v>
      </c>
      <c r="J1005" s="102">
        <v>140</v>
      </c>
      <c r="K1005" s="102">
        <v>275</v>
      </c>
      <c r="L1005" s="102">
        <v>40</v>
      </c>
      <c r="M1005" s="102">
        <v>0</v>
      </c>
      <c r="N1005" s="102">
        <v>25</v>
      </c>
      <c r="Q1005" s="102">
        <v>2573</v>
      </c>
    </row>
    <row r="1006" spans="1:17" x14ac:dyDescent="0.25">
      <c r="A1006" s="101">
        <v>5350562.09</v>
      </c>
      <c r="B1006" s="102">
        <v>3880</v>
      </c>
      <c r="C1006" s="102">
        <v>4027</v>
      </c>
      <c r="D1006" s="102">
        <v>1335</v>
      </c>
      <c r="E1006" s="102">
        <v>1286</v>
      </c>
      <c r="F1006" s="103">
        <v>3886.6</v>
      </c>
      <c r="G1006" s="104">
        <v>1</v>
      </c>
      <c r="H1006" s="102">
        <v>1960</v>
      </c>
      <c r="I1006" s="102">
        <v>1430</v>
      </c>
      <c r="J1006" s="102">
        <v>180</v>
      </c>
      <c r="K1006" s="102">
        <v>280</v>
      </c>
      <c r="L1006" s="102">
        <v>45</v>
      </c>
      <c r="M1006" s="102">
        <v>10</v>
      </c>
      <c r="N1006" s="102">
        <v>25</v>
      </c>
      <c r="Q1006" s="102">
        <v>1564</v>
      </c>
    </row>
    <row r="1007" spans="1:17" x14ac:dyDescent="0.25">
      <c r="A1007" s="101"/>
      <c r="B1007" s="102"/>
      <c r="C1007" s="102"/>
      <c r="D1007" s="102"/>
      <c r="E1007" s="102"/>
      <c r="F1007" s="103"/>
      <c r="G1007" s="104"/>
      <c r="H1007" s="102"/>
      <c r="I1007" s="102"/>
      <c r="J1007" s="102"/>
      <c r="K1007" s="102"/>
      <c r="L1007" s="102"/>
      <c r="M1007" s="102"/>
      <c r="N1007" s="102"/>
      <c r="Q1007" s="102">
        <v>1345</v>
      </c>
    </row>
    <row r="1008" spans="1:17" x14ac:dyDescent="0.25">
      <c r="A1008" s="101">
        <v>5350562.1100000003</v>
      </c>
      <c r="B1008" s="102">
        <v>3030</v>
      </c>
      <c r="C1008" s="102">
        <v>3113</v>
      </c>
      <c r="D1008" s="102">
        <v>1025</v>
      </c>
      <c r="E1008" s="102">
        <v>1000</v>
      </c>
      <c r="F1008" s="103">
        <v>3915.7</v>
      </c>
      <c r="G1008" s="104">
        <v>0.77</v>
      </c>
      <c r="H1008" s="102">
        <v>1550</v>
      </c>
      <c r="I1008" s="102">
        <v>1190</v>
      </c>
      <c r="J1008" s="102">
        <v>140</v>
      </c>
      <c r="K1008" s="102">
        <v>185</v>
      </c>
      <c r="L1008" s="102">
        <v>25</v>
      </c>
      <c r="M1008" s="102">
        <v>0</v>
      </c>
      <c r="N1008" s="102">
        <v>0</v>
      </c>
      <c r="Q1008" s="102">
        <v>1945</v>
      </c>
    </row>
    <row r="1009" spans="1:17" x14ac:dyDescent="0.25">
      <c r="A1009" s="101">
        <v>5350562.12</v>
      </c>
      <c r="B1009" s="102">
        <v>7092</v>
      </c>
      <c r="C1009" s="102">
        <v>6568</v>
      </c>
      <c r="D1009" s="102">
        <v>3010</v>
      </c>
      <c r="E1009" s="102">
        <v>2741</v>
      </c>
      <c r="F1009" s="103">
        <v>7739.8</v>
      </c>
      <c r="G1009" s="104">
        <v>0.92</v>
      </c>
      <c r="H1009" s="102">
        <v>2895</v>
      </c>
      <c r="I1009" s="102">
        <v>1755</v>
      </c>
      <c r="J1009" s="102">
        <v>160</v>
      </c>
      <c r="K1009" s="102">
        <v>640</v>
      </c>
      <c r="L1009" s="102">
        <v>250</v>
      </c>
      <c r="M1009" s="102">
        <v>30</v>
      </c>
      <c r="N1009" s="102">
        <v>55</v>
      </c>
      <c r="Q1009" s="102">
        <v>598</v>
      </c>
    </row>
    <row r="1010" spans="1:17" x14ac:dyDescent="0.25">
      <c r="A1010" s="101">
        <v>5350562.13</v>
      </c>
      <c r="B1010" s="102">
        <v>1227</v>
      </c>
      <c r="C1010" s="102">
        <v>1230</v>
      </c>
      <c r="D1010" s="102">
        <v>373</v>
      </c>
      <c r="E1010" s="102">
        <v>370</v>
      </c>
      <c r="F1010" s="103">
        <v>205.6</v>
      </c>
      <c r="G1010" s="104">
        <v>5.97</v>
      </c>
      <c r="H1010" s="102">
        <v>595</v>
      </c>
      <c r="I1010" s="102">
        <v>380</v>
      </c>
      <c r="J1010" s="102">
        <v>70</v>
      </c>
      <c r="K1010" s="102">
        <v>100</v>
      </c>
      <c r="L1010" s="102">
        <v>40</v>
      </c>
      <c r="M1010" s="102">
        <v>0</v>
      </c>
      <c r="N1010" s="102">
        <v>0</v>
      </c>
      <c r="Q1010" s="102">
        <v>1415</v>
      </c>
    </row>
    <row r="1011" spans="1:17" x14ac:dyDescent="0.25">
      <c r="A1011" s="101">
        <v>5350562.1399999997</v>
      </c>
      <c r="B1011" s="102">
        <v>3924</v>
      </c>
      <c r="C1011" s="102">
        <v>4034</v>
      </c>
      <c r="D1011" s="102">
        <v>1160</v>
      </c>
      <c r="E1011" s="102">
        <v>1118</v>
      </c>
      <c r="F1011" s="103">
        <v>3974.9</v>
      </c>
      <c r="G1011" s="104">
        <v>0.99</v>
      </c>
      <c r="H1011" s="102">
        <v>1865</v>
      </c>
      <c r="I1011" s="102">
        <v>1345</v>
      </c>
      <c r="J1011" s="102">
        <v>175</v>
      </c>
      <c r="K1011" s="102">
        <v>290</v>
      </c>
      <c r="L1011" s="102">
        <v>40</v>
      </c>
      <c r="M1011" s="102">
        <v>10</v>
      </c>
      <c r="N1011" s="102">
        <v>10</v>
      </c>
      <c r="Q1011" s="102">
        <v>1741</v>
      </c>
    </row>
    <row r="1012" spans="1:17" x14ac:dyDescent="0.25">
      <c r="A1012" s="101">
        <v>5350562.1500000004</v>
      </c>
      <c r="B1012" s="102">
        <v>3724</v>
      </c>
      <c r="C1012" s="102">
        <v>3905</v>
      </c>
      <c r="D1012" s="102">
        <v>1098</v>
      </c>
      <c r="E1012" s="102">
        <v>1066</v>
      </c>
      <c r="F1012" s="103">
        <v>3842.7</v>
      </c>
      <c r="G1012" s="104">
        <v>0.97</v>
      </c>
      <c r="H1012" s="102">
        <v>1770</v>
      </c>
      <c r="I1012" s="102">
        <v>1405</v>
      </c>
      <c r="J1012" s="102">
        <v>170</v>
      </c>
      <c r="K1012" s="102">
        <v>140</v>
      </c>
      <c r="L1012" s="102">
        <v>35</v>
      </c>
      <c r="M1012" s="102">
        <v>10</v>
      </c>
      <c r="N1012" s="102">
        <v>15</v>
      </c>
      <c r="Q1012" s="102">
        <v>1197</v>
      </c>
    </row>
    <row r="1013" spans="1:17" x14ac:dyDescent="0.25">
      <c r="A1013" s="101">
        <v>5350563.01</v>
      </c>
      <c r="B1013" s="102">
        <v>6743</v>
      </c>
      <c r="C1013" s="102">
        <v>7088</v>
      </c>
      <c r="D1013" s="102">
        <v>2540</v>
      </c>
      <c r="E1013" s="102">
        <v>2507</v>
      </c>
      <c r="F1013" s="103">
        <v>7855.3</v>
      </c>
      <c r="G1013" s="104">
        <v>0.86</v>
      </c>
      <c r="H1013" s="102">
        <v>2605</v>
      </c>
      <c r="I1013" s="102">
        <v>1625</v>
      </c>
      <c r="J1013" s="102">
        <v>160</v>
      </c>
      <c r="K1013" s="102">
        <v>690</v>
      </c>
      <c r="L1013" s="102">
        <v>115</v>
      </c>
      <c r="M1013" s="102">
        <v>10</v>
      </c>
      <c r="N1013" s="102">
        <v>15</v>
      </c>
      <c r="Q1013" s="102">
        <v>1281</v>
      </c>
    </row>
    <row r="1014" spans="1:17" x14ac:dyDescent="0.25">
      <c r="A1014" s="101">
        <v>5350563.0199999996</v>
      </c>
      <c r="B1014" s="102">
        <v>2934</v>
      </c>
      <c r="C1014" s="102">
        <v>3100</v>
      </c>
      <c r="D1014" s="102">
        <v>1041</v>
      </c>
      <c r="E1014" s="102">
        <v>1013</v>
      </c>
      <c r="F1014" s="103">
        <v>2897.8</v>
      </c>
      <c r="G1014" s="104">
        <v>1.01</v>
      </c>
      <c r="H1014" s="102">
        <v>1400</v>
      </c>
      <c r="I1014" s="102">
        <v>1010</v>
      </c>
      <c r="J1014" s="102">
        <v>100</v>
      </c>
      <c r="K1014" s="102">
        <v>245</v>
      </c>
      <c r="L1014" s="102">
        <v>25</v>
      </c>
      <c r="M1014" s="102">
        <v>10</v>
      </c>
      <c r="N1014" s="102">
        <v>15</v>
      </c>
      <c r="Q1014" s="102">
        <v>5053</v>
      </c>
    </row>
    <row r="1015" spans="1:17" x14ac:dyDescent="0.25">
      <c r="A1015" s="101">
        <v>5350564.01</v>
      </c>
      <c r="B1015" s="102">
        <v>2328</v>
      </c>
      <c r="C1015" s="102">
        <v>2301</v>
      </c>
      <c r="D1015" s="102">
        <v>764</v>
      </c>
      <c r="E1015" s="102">
        <v>751</v>
      </c>
      <c r="F1015" s="103">
        <v>2765.2</v>
      </c>
      <c r="G1015" s="104">
        <v>0.84</v>
      </c>
      <c r="H1015" s="102">
        <v>1130</v>
      </c>
      <c r="I1015" s="102">
        <v>835</v>
      </c>
      <c r="J1015" s="102">
        <v>95</v>
      </c>
      <c r="K1015" s="102">
        <v>170</v>
      </c>
      <c r="L1015" s="102">
        <v>10</v>
      </c>
      <c r="M1015" s="102">
        <v>10</v>
      </c>
      <c r="N1015" s="102">
        <v>15</v>
      </c>
      <c r="Q1015" s="102">
        <v>5500</v>
      </c>
    </row>
    <row r="1016" spans="1:17" x14ac:dyDescent="0.25">
      <c r="A1016" s="101">
        <v>5350564.0199999996</v>
      </c>
      <c r="B1016" s="102">
        <v>4788</v>
      </c>
      <c r="C1016" s="102">
        <v>5030</v>
      </c>
      <c r="D1016" s="102">
        <v>1519</v>
      </c>
      <c r="E1016" s="102">
        <v>1455</v>
      </c>
      <c r="F1016" s="103">
        <v>5225.8999999999996</v>
      </c>
      <c r="G1016" s="104">
        <v>0.92</v>
      </c>
      <c r="H1016" s="102">
        <v>2265</v>
      </c>
      <c r="I1016" s="102">
        <v>1550</v>
      </c>
      <c r="J1016" s="102">
        <v>180</v>
      </c>
      <c r="K1016" s="102">
        <v>455</v>
      </c>
      <c r="L1016" s="102">
        <v>45</v>
      </c>
      <c r="M1016" s="102">
        <v>10</v>
      </c>
      <c r="N1016" s="102">
        <v>25</v>
      </c>
      <c r="Q1016" s="102">
        <v>2636</v>
      </c>
    </row>
    <row r="1017" spans="1:17" x14ac:dyDescent="0.25">
      <c r="A1017" s="101">
        <v>5350570.01</v>
      </c>
      <c r="B1017" s="102">
        <v>3297</v>
      </c>
      <c r="C1017" s="102">
        <v>3233</v>
      </c>
      <c r="D1017" s="102">
        <v>1354</v>
      </c>
      <c r="E1017" s="102">
        <v>1343</v>
      </c>
      <c r="F1017" s="103">
        <v>404.9</v>
      </c>
      <c r="G1017" s="104">
        <v>8.14</v>
      </c>
      <c r="H1017" s="102">
        <v>1525</v>
      </c>
      <c r="I1017" s="102">
        <v>960</v>
      </c>
      <c r="J1017" s="102">
        <v>95</v>
      </c>
      <c r="K1017" s="102">
        <v>410</v>
      </c>
      <c r="L1017" s="102">
        <v>40</v>
      </c>
      <c r="M1017" s="102">
        <v>10</v>
      </c>
      <c r="N1017" s="102">
        <v>10</v>
      </c>
      <c r="Q1017" s="102">
        <v>1873</v>
      </c>
    </row>
    <row r="1018" spans="1:17" x14ac:dyDescent="0.25">
      <c r="A1018" s="101">
        <v>5350570.0199999996</v>
      </c>
      <c r="B1018" s="102">
        <v>3645</v>
      </c>
      <c r="C1018" s="102">
        <v>3614</v>
      </c>
      <c r="D1018" s="102">
        <v>1317</v>
      </c>
      <c r="E1018" s="102">
        <v>1306</v>
      </c>
      <c r="F1018" s="103">
        <v>2775</v>
      </c>
      <c r="G1018" s="104">
        <v>1.31</v>
      </c>
      <c r="H1018" s="102">
        <v>1710</v>
      </c>
      <c r="I1018" s="102">
        <v>1425</v>
      </c>
      <c r="J1018" s="102">
        <v>85</v>
      </c>
      <c r="K1018" s="102">
        <v>150</v>
      </c>
      <c r="L1018" s="102">
        <v>30</v>
      </c>
      <c r="M1018" s="102">
        <v>10</v>
      </c>
      <c r="N1018" s="102">
        <v>15</v>
      </c>
      <c r="Q1018" s="102">
        <v>1912</v>
      </c>
    </row>
    <row r="1019" spans="1:17" x14ac:dyDescent="0.25">
      <c r="A1019" s="101">
        <v>5350571.01</v>
      </c>
      <c r="B1019" s="102">
        <v>3855</v>
      </c>
      <c r="C1019" s="102">
        <v>3880</v>
      </c>
      <c r="D1019" s="102">
        <v>1458</v>
      </c>
      <c r="E1019" s="102">
        <v>1404</v>
      </c>
      <c r="F1019" s="103">
        <v>5296.1</v>
      </c>
      <c r="G1019" s="104">
        <v>0.73</v>
      </c>
      <c r="H1019" s="102">
        <v>1745</v>
      </c>
      <c r="I1019" s="102">
        <v>1130</v>
      </c>
      <c r="J1019" s="102">
        <v>155</v>
      </c>
      <c r="K1019" s="102">
        <v>355</v>
      </c>
      <c r="L1019" s="102">
        <v>70</v>
      </c>
      <c r="M1019" s="102">
        <v>15</v>
      </c>
      <c r="N1019" s="102">
        <v>25</v>
      </c>
      <c r="Q1019" s="102">
        <v>2272</v>
      </c>
    </row>
    <row r="1020" spans="1:17" x14ac:dyDescent="0.25">
      <c r="A1020" s="101">
        <v>5350571.0199999996</v>
      </c>
      <c r="B1020" s="102">
        <v>3998</v>
      </c>
      <c r="C1020" s="102">
        <v>4065</v>
      </c>
      <c r="D1020" s="102">
        <v>1533</v>
      </c>
      <c r="E1020" s="102">
        <v>1484</v>
      </c>
      <c r="F1020" s="103">
        <v>2941</v>
      </c>
      <c r="G1020" s="104">
        <v>1.36</v>
      </c>
      <c r="H1020" s="102">
        <v>2035</v>
      </c>
      <c r="I1020" s="102">
        <v>1560</v>
      </c>
      <c r="J1020" s="102">
        <v>195</v>
      </c>
      <c r="K1020" s="102">
        <v>205</v>
      </c>
      <c r="L1020" s="102">
        <v>55</v>
      </c>
      <c r="M1020" s="102">
        <v>10</v>
      </c>
      <c r="N1020" s="102">
        <v>15</v>
      </c>
      <c r="Q1020" s="102">
        <v>2323</v>
      </c>
    </row>
    <row r="1021" spans="1:17" x14ac:dyDescent="0.25">
      <c r="A1021" s="101">
        <v>5350572.01</v>
      </c>
      <c r="B1021" s="102">
        <v>6789</v>
      </c>
      <c r="C1021" s="102">
        <v>6849</v>
      </c>
      <c r="D1021" s="102">
        <v>2751</v>
      </c>
      <c r="E1021" s="102">
        <v>2634</v>
      </c>
      <c r="F1021" s="103">
        <v>3232.1</v>
      </c>
      <c r="G1021" s="104">
        <v>2.1</v>
      </c>
      <c r="H1021" s="102">
        <v>3125</v>
      </c>
      <c r="I1021" s="102">
        <v>2300</v>
      </c>
      <c r="J1021" s="102">
        <v>200</v>
      </c>
      <c r="K1021" s="102">
        <v>505</v>
      </c>
      <c r="L1021" s="102">
        <v>65</v>
      </c>
      <c r="M1021" s="102">
        <v>20</v>
      </c>
      <c r="N1021" s="102">
        <v>30</v>
      </c>
      <c r="Q1021" s="102">
        <v>1183</v>
      </c>
    </row>
    <row r="1022" spans="1:17" x14ac:dyDescent="0.25">
      <c r="A1022" s="101">
        <v>5350572.04</v>
      </c>
      <c r="B1022" s="102">
        <v>3124</v>
      </c>
      <c r="C1022" s="102">
        <v>3201</v>
      </c>
      <c r="D1022" s="102">
        <v>1043</v>
      </c>
      <c r="E1022" s="102">
        <v>1019</v>
      </c>
      <c r="F1022" s="103">
        <v>3893.3</v>
      </c>
      <c r="G1022" s="104">
        <v>0.8</v>
      </c>
      <c r="H1022" s="102">
        <v>1490</v>
      </c>
      <c r="I1022" s="102">
        <v>1110</v>
      </c>
      <c r="J1022" s="102">
        <v>115</v>
      </c>
      <c r="K1022" s="102">
        <v>220</v>
      </c>
      <c r="L1022" s="102">
        <v>20</v>
      </c>
      <c r="M1022" s="102">
        <v>20</v>
      </c>
      <c r="N1022" s="102">
        <v>10</v>
      </c>
      <c r="Q1022" s="102">
        <v>1843</v>
      </c>
    </row>
    <row r="1023" spans="1:17" x14ac:dyDescent="0.25">
      <c r="A1023" s="101">
        <v>5350572.05</v>
      </c>
      <c r="B1023" s="102">
        <v>5902</v>
      </c>
      <c r="C1023" s="102">
        <v>6236</v>
      </c>
      <c r="D1023" s="102">
        <v>2386</v>
      </c>
      <c r="E1023" s="102">
        <v>2330</v>
      </c>
      <c r="F1023" s="103">
        <v>7161.8</v>
      </c>
      <c r="G1023" s="104">
        <v>0.82</v>
      </c>
      <c r="H1023" s="102">
        <v>2745</v>
      </c>
      <c r="I1023" s="102">
        <v>1745</v>
      </c>
      <c r="J1023" s="102">
        <v>200</v>
      </c>
      <c r="K1023" s="102">
        <v>660</v>
      </c>
      <c r="L1023" s="102">
        <v>110</v>
      </c>
      <c r="M1023" s="102">
        <v>15</v>
      </c>
      <c r="N1023" s="102">
        <v>20</v>
      </c>
      <c r="Q1023" s="102">
        <v>1283</v>
      </c>
    </row>
    <row r="1024" spans="1:17" x14ac:dyDescent="0.25">
      <c r="A1024" s="101"/>
      <c r="B1024" s="102"/>
      <c r="C1024" s="102"/>
      <c r="D1024" s="102"/>
      <c r="E1024" s="102"/>
      <c r="F1024" s="103"/>
      <c r="G1024" s="104"/>
      <c r="H1024" s="102"/>
      <c r="I1024" s="102"/>
      <c r="J1024" s="102"/>
      <c r="K1024" s="102"/>
      <c r="L1024" s="102"/>
      <c r="M1024" s="102"/>
      <c r="N1024" s="102"/>
      <c r="Q1024" s="102">
        <v>3595</v>
      </c>
    </row>
    <row r="1025" spans="1:17" x14ac:dyDescent="0.25">
      <c r="A1025" s="101">
        <v>5350572.07</v>
      </c>
      <c r="B1025" s="102">
        <v>4645</v>
      </c>
      <c r="C1025" s="102">
        <v>4864</v>
      </c>
      <c r="D1025" s="102">
        <v>1348</v>
      </c>
      <c r="E1025" s="102">
        <v>1300</v>
      </c>
      <c r="F1025" s="103">
        <v>3911.9</v>
      </c>
      <c r="G1025" s="104">
        <v>1.19</v>
      </c>
      <c r="H1025" s="102">
        <v>2200</v>
      </c>
      <c r="I1025" s="102">
        <v>1660</v>
      </c>
      <c r="J1025" s="102">
        <v>135</v>
      </c>
      <c r="K1025" s="102">
        <v>385</v>
      </c>
      <c r="L1025" s="102">
        <v>10</v>
      </c>
      <c r="M1025" s="102">
        <v>0</v>
      </c>
      <c r="N1025" s="102">
        <v>0</v>
      </c>
      <c r="Q1025" s="102">
        <v>1004</v>
      </c>
    </row>
    <row r="1026" spans="1:17" x14ac:dyDescent="0.25">
      <c r="A1026" s="101">
        <v>5350572.08</v>
      </c>
      <c r="B1026" s="102">
        <v>5455</v>
      </c>
      <c r="C1026" s="102">
        <v>5416</v>
      </c>
      <c r="D1026" s="102">
        <v>1529</v>
      </c>
      <c r="E1026" s="102">
        <v>1430</v>
      </c>
      <c r="F1026" s="103">
        <v>6318</v>
      </c>
      <c r="G1026" s="104">
        <v>0.86</v>
      </c>
      <c r="H1026" s="102">
        <v>2555</v>
      </c>
      <c r="I1026" s="102">
        <v>1750</v>
      </c>
      <c r="J1026" s="102">
        <v>210</v>
      </c>
      <c r="K1026" s="102">
        <v>530</v>
      </c>
      <c r="L1026" s="102">
        <v>35</v>
      </c>
      <c r="M1026" s="102">
        <v>10</v>
      </c>
      <c r="N1026" s="102">
        <v>15</v>
      </c>
      <c r="Q1026" s="102">
        <v>1990</v>
      </c>
    </row>
    <row r="1027" spans="1:17" x14ac:dyDescent="0.25">
      <c r="A1027" s="101">
        <v>5350572.09</v>
      </c>
      <c r="B1027" s="102">
        <v>4810</v>
      </c>
      <c r="C1027" s="102">
        <v>3996</v>
      </c>
      <c r="D1027" s="102">
        <v>1311</v>
      </c>
      <c r="E1027" s="102">
        <v>1282</v>
      </c>
      <c r="F1027" s="103">
        <v>2845</v>
      </c>
      <c r="G1027" s="104">
        <v>1.69</v>
      </c>
      <c r="H1027" s="102">
        <v>2300</v>
      </c>
      <c r="I1027" s="102">
        <v>1740</v>
      </c>
      <c r="J1027" s="102">
        <v>155</v>
      </c>
      <c r="K1027" s="102">
        <v>365</v>
      </c>
      <c r="L1027" s="102">
        <v>35</v>
      </c>
      <c r="M1027" s="102">
        <v>0</v>
      </c>
      <c r="N1027" s="102">
        <v>0</v>
      </c>
      <c r="Q1027" s="102">
        <v>1978</v>
      </c>
    </row>
    <row r="1028" spans="1:17" x14ac:dyDescent="0.25">
      <c r="A1028" s="101">
        <v>5350572.0999999996</v>
      </c>
      <c r="B1028" s="102">
        <v>3598</v>
      </c>
      <c r="C1028" s="102">
        <v>3819</v>
      </c>
      <c r="D1028" s="102">
        <v>978</v>
      </c>
      <c r="E1028" s="102">
        <v>944</v>
      </c>
      <c r="F1028" s="103">
        <v>7433.9</v>
      </c>
      <c r="G1028" s="104">
        <v>0.48</v>
      </c>
      <c r="H1028" s="102">
        <v>1900</v>
      </c>
      <c r="I1028" s="102">
        <v>1435</v>
      </c>
      <c r="J1028" s="102">
        <v>180</v>
      </c>
      <c r="K1028" s="102">
        <v>230</v>
      </c>
      <c r="L1028" s="102">
        <v>40</v>
      </c>
      <c r="M1028" s="102">
        <v>10</v>
      </c>
      <c r="N1028" s="102">
        <v>0</v>
      </c>
      <c r="Q1028" s="102">
        <v>2144</v>
      </c>
    </row>
    <row r="1029" spans="1:17" x14ac:dyDescent="0.25">
      <c r="A1029" s="101">
        <v>5350573.03</v>
      </c>
      <c r="B1029" s="102">
        <v>6441</v>
      </c>
      <c r="C1029" s="102">
        <v>6649</v>
      </c>
      <c r="D1029" s="102">
        <v>2108</v>
      </c>
      <c r="E1029" s="102">
        <v>2023</v>
      </c>
      <c r="F1029" s="103">
        <v>4617.5</v>
      </c>
      <c r="G1029" s="104">
        <v>1.39</v>
      </c>
      <c r="H1029" s="102">
        <v>3125</v>
      </c>
      <c r="I1029" s="102">
        <v>2335</v>
      </c>
      <c r="J1029" s="102">
        <v>260</v>
      </c>
      <c r="K1029" s="102">
        <v>445</v>
      </c>
      <c r="L1029" s="102">
        <v>75</v>
      </c>
      <c r="M1029" s="102">
        <v>10</v>
      </c>
      <c r="N1029" s="102">
        <v>10</v>
      </c>
      <c r="Q1029" s="102">
        <v>1803</v>
      </c>
    </row>
    <row r="1030" spans="1:17" x14ac:dyDescent="0.25">
      <c r="A1030" s="101">
        <v>5350573.05</v>
      </c>
      <c r="B1030" s="102">
        <v>5585</v>
      </c>
      <c r="C1030" s="102">
        <v>5692</v>
      </c>
      <c r="D1030" s="102">
        <v>1875</v>
      </c>
      <c r="E1030" s="102">
        <v>1817</v>
      </c>
      <c r="F1030" s="103">
        <v>4017.7</v>
      </c>
      <c r="G1030" s="104">
        <v>1.39</v>
      </c>
      <c r="H1030" s="102">
        <v>2660</v>
      </c>
      <c r="I1030" s="102">
        <v>2050</v>
      </c>
      <c r="J1030" s="102">
        <v>205</v>
      </c>
      <c r="K1030" s="102">
        <v>335</v>
      </c>
      <c r="L1030" s="102">
        <v>35</v>
      </c>
      <c r="M1030" s="102">
        <v>0</v>
      </c>
      <c r="N1030" s="102">
        <v>25</v>
      </c>
      <c r="Q1030" s="102">
        <v>1722</v>
      </c>
    </row>
    <row r="1031" spans="1:17" x14ac:dyDescent="0.25">
      <c r="A1031" s="101">
        <v>5350573.0599999996</v>
      </c>
      <c r="B1031" s="102">
        <v>4598</v>
      </c>
      <c r="C1031" s="102">
        <v>4682</v>
      </c>
      <c r="D1031" s="102">
        <v>1444</v>
      </c>
      <c r="E1031" s="102">
        <v>1436</v>
      </c>
      <c r="F1031" s="103">
        <v>5563.2</v>
      </c>
      <c r="G1031" s="104">
        <v>0.83</v>
      </c>
      <c r="H1031" s="102">
        <v>2390</v>
      </c>
      <c r="I1031" s="102">
        <v>1885</v>
      </c>
      <c r="J1031" s="102">
        <v>125</v>
      </c>
      <c r="K1031" s="102">
        <v>325</v>
      </c>
      <c r="L1031" s="102">
        <v>15</v>
      </c>
      <c r="M1031" s="102">
        <v>25</v>
      </c>
      <c r="N1031" s="102">
        <v>10</v>
      </c>
      <c r="Q1031" s="102">
        <v>2775</v>
      </c>
    </row>
    <row r="1032" spans="1:17" x14ac:dyDescent="0.25">
      <c r="A1032" s="101">
        <v>5350573.07</v>
      </c>
      <c r="B1032" s="102">
        <v>5818</v>
      </c>
      <c r="C1032" s="102">
        <v>5987</v>
      </c>
      <c r="D1032" s="102">
        <v>2281</v>
      </c>
      <c r="E1032" s="102">
        <v>2225</v>
      </c>
      <c r="F1032" s="103">
        <v>3776.2</v>
      </c>
      <c r="G1032" s="104">
        <v>1.54</v>
      </c>
      <c r="H1032" s="102">
        <v>2790</v>
      </c>
      <c r="I1032" s="102">
        <v>1980</v>
      </c>
      <c r="J1032" s="102">
        <v>170</v>
      </c>
      <c r="K1032" s="102">
        <v>555</v>
      </c>
      <c r="L1032" s="102">
        <v>60</v>
      </c>
      <c r="M1032" s="102">
        <v>15</v>
      </c>
      <c r="N1032" s="102">
        <v>15</v>
      </c>
      <c r="Q1032" s="102">
        <v>2121</v>
      </c>
    </row>
    <row r="1033" spans="1:17" x14ac:dyDescent="0.25">
      <c r="A1033" s="101"/>
      <c r="B1033" s="102"/>
      <c r="C1033" s="102"/>
      <c r="D1033" s="102"/>
      <c r="E1033" s="102"/>
      <c r="F1033" s="103"/>
      <c r="G1033" s="104"/>
      <c r="H1033" s="102"/>
      <c r="I1033" s="102"/>
      <c r="J1033" s="102"/>
      <c r="K1033" s="102"/>
      <c r="L1033" s="102"/>
      <c r="M1033" s="102"/>
      <c r="N1033" s="102"/>
      <c r="Q1033" s="102">
        <v>2919</v>
      </c>
    </row>
    <row r="1034" spans="1:17" x14ac:dyDescent="0.25">
      <c r="A1034" s="101">
        <v>5350573.09</v>
      </c>
      <c r="B1034" s="102">
        <v>6060</v>
      </c>
      <c r="C1034" s="102">
        <v>5976</v>
      </c>
      <c r="D1034" s="102">
        <v>1726</v>
      </c>
      <c r="E1034" s="102">
        <v>1669</v>
      </c>
      <c r="F1034" s="103">
        <v>4393.2</v>
      </c>
      <c r="G1034" s="104">
        <v>1.38</v>
      </c>
      <c r="H1034" s="102">
        <v>2840</v>
      </c>
      <c r="I1034" s="102">
        <v>2180</v>
      </c>
      <c r="J1034" s="102">
        <v>195</v>
      </c>
      <c r="K1034" s="102">
        <v>430</v>
      </c>
      <c r="L1034" s="102">
        <v>20</v>
      </c>
      <c r="M1034" s="102">
        <v>0</v>
      </c>
      <c r="N1034" s="102">
        <v>10</v>
      </c>
      <c r="Q1034" s="102">
        <v>2028</v>
      </c>
    </row>
    <row r="1035" spans="1:17" x14ac:dyDescent="0.25">
      <c r="A1035" s="101">
        <v>5350573.0999999996</v>
      </c>
      <c r="B1035" s="102">
        <v>3196</v>
      </c>
      <c r="C1035" s="102">
        <v>3163</v>
      </c>
      <c r="D1035" s="102">
        <v>854</v>
      </c>
      <c r="E1035" s="102">
        <v>845</v>
      </c>
      <c r="F1035" s="103">
        <v>3973.6</v>
      </c>
      <c r="G1035" s="104">
        <v>0.8</v>
      </c>
      <c r="H1035" s="102">
        <v>1660</v>
      </c>
      <c r="I1035" s="102">
        <v>1310</v>
      </c>
      <c r="J1035" s="102">
        <v>115</v>
      </c>
      <c r="K1035" s="102">
        <v>205</v>
      </c>
      <c r="L1035" s="102">
        <v>25</v>
      </c>
      <c r="M1035" s="102">
        <v>0</v>
      </c>
      <c r="N1035" s="102">
        <v>0</v>
      </c>
      <c r="Q1035" s="102">
        <v>2102</v>
      </c>
    </row>
    <row r="1036" spans="1:17" x14ac:dyDescent="0.25">
      <c r="A1036" s="101">
        <v>5350573.1100000003</v>
      </c>
      <c r="B1036" s="102">
        <v>5082</v>
      </c>
      <c r="C1036" s="102">
        <v>5139</v>
      </c>
      <c r="D1036" s="102">
        <v>1305</v>
      </c>
      <c r="E1036" s="102">
        <v>1277</v>
      </c>
      <c r="F1036" s="103">
        <v>7470.2</v>
      </c>
      <c r="G1036" s="104">
        <v>0.68</v>
      </c>
      <c r="H1036" s="102">
        <v>2320</v>
      </c>
      <c r="I1036" s="102">
        <v>1765</v>
      </c>
      <c r="J1036" s="102">
        <v>135</v>
      </c>
      <c r="K1036" s="102">
        <v>370</v>
      </c>
      <c r="L1036" s="102">
        <v>25</v>
      </c>
      <c r="M1036" s="102">
        <v>0</v>
      </c>
      <c r="N1036" s="102">
        <v>25</v>
      </c>
      <c r="Q1036" s="102">
        <v>1282</v>
      </c>
    </row>
    <row r="1037" spans="1:17" x14ac:dyDescent="0.25">
      <c r="A1037" s="101">
        <v>5350574</v>
      </c>
      <c r="B1037" s="102">
        <v>6619</v>
      </c>
      <c r="C1037" s="102">
        <v>6071</v>
      </c>
      <c r="D1037" s="102">
        <v>3714</v>
      </c>
      <c r="E1037" s="102">
        <v>3524</v>
      </c>
      <c r="F1037" s="103">
        <v>3331</v>
      </c>
      <c r="G1037" s="104">
        <v>1.99</v>
      </c>
      <c r="H1037" s="102">
        <v>3080</v>
      </c>
      <c r="I1037" s="102">
        <v>2225</v>
      </c>
      <c r="J1037" s="102">
        <v>145</v>
      </c>
      <c r="K1037" s="102">
        <v>515</v>
      </c>
      <c r="L1037" s="102">
        <v>140</v>
      </c>
      <c r="M1037" s="102">
        <v>15</v>
      </c>
      <c r="N1037" s="102">
        <v>40</v>
      </c>
      <c r="Q1037" s="102">
        <v>1749</v>
      </c>
    </row>
    <row r="1038" spans="1:17" x14ac:dyDescent="0.25">
      <c r="A1038" s="101">
        <v>5350575.01</v>
      </c>
      <c r="B1038" s="102">
        <v>5892</v>
      </c>
      <c r="C1038" s="102">
        <v>6189</v>
      </c>
      <c r="D1038" s="102">
        <v>2139</v>
      </c>
      <c r="E1038" s="102">
        <v>2011</v>
      </c>
      <c r="F1038" s="103">
        <v>4873.8999999999996</v>
      </c>
      <c r="G1038" s="104">
        <v>1.21</v>
      </c>
      <c r="H1038" s="102">
        <v>2625</v>
      </c>
      <c r="I1038" s="102">
        <v>1855</v>
      </c>
      <c r="J1038" s="102">
        <v>180</v>
      </c>
      <c r="K1038" s="102">
        <v>515</v>
      </c>
      <c r="L1038" s="102">
        <v>45</v>
      </c>
      <c r="M1038" s="102">
        <v>0</v>
      </c>
      <c r="N1038" s="102">
        <v>35</v>
      </c>
      <c r="Q1038" s="102">
        <v>2524</v>
      </c>
    </row>
    <row r="1039" spans="1:17" x14ac:dyDescent="0.25">
      <c r="A1039" s="101">
        <v>5350575.0199999996</v>
      </c>
      <c r="B1039" s="102">
        <v>4698</v>
      </c>
      <c r="C1039" s="102">
        <v>4527</v>
      </c>
      <c r="D1039" s="102">
        <v>1954</v>
      </c>
      <c r="E1039" s="102">
        <v>1866</v>
      </c>
      <c r="F1039" s="103">
        <v>4691</v>
      </c>
      <c r="G1039" s="104">
        <v>1</v>
      </c>
      <c r="H1039" s="102">
        <v>2180</v>
      </c>
      <c r="I1039" s="102">
        <v>1440</v>
      </c>
      <c r="J1039" s="102">
        <v>175</v>
      </c>
      <c r="K1039" s="102">
        <v>440</v>
      </c>
      <c r="L1039" s="102">
        <v>80</v>
      </c>
      <c r="M1039" s="102">
        <v>20</v>
      </c>
      <c r="N1039" s="102">
        <v>25</v>
      </c>
      <c r="Q1039" s="102">
        <v>1152</v>
      </c>
    </row>
    <row r="1040" spans="1:17" x14ac:dyDescent="0.25">
      <c r="A1040" s="101">
        <v>5350575.03</v>
      </c>
      <c r="B1040" s="102">
        <v>6703</v>
      </c>
      <c r="C1040" s="102">
        <v>6795</v>
      </c>
      <c r="D1040" s="102">
        <v>2220</v>
      </c>
      <c r="E1040" s="102">
        <v>2092</v>
      </c>
      <c r="F1040" s="103">
        <v>6230.1</v>
      </c>
      <c r="G1040" s="104">
        <v>1.08</v>
      </c>
      <c r="H1040" s="102">
        <v>3205</v>
      </c>
      <c r="I1040" s="102">
        <v>2310</v>
      </c>
      <c r="J1040" s="102">
        <v>280</v>
      </c>
      <c r="K1040" s="102">
        <v>530</v>
      </c>
      <c r="L1040" s="102">
        <v>50</v>
      </c>
      <c r="M1040" s="102">
        <v>15</v>
      </c>
      <c r="N1040" s="102">
        <v>25</v>
      </c>
      <c r="Q1040" s="102">
        <v>1012</v>
      </c>
    </row>
    <row r="1041" spans="1:17" x14ac:dyDescent="0.25">
      <c r="A1041" s="101">
        <v>5350575.04</v>
      </c>
      <c r="B1041" s="102">
        <v>6198</v>
      </c>
      <c r="C1041" s="102">
        <v>6354</v>
      </c>
      <c r="D1041" s="102">
        <v>2125</v>
      </c>
      <c r="E1041" s="102">
        <v>2058</v>
      </c>
      <c r="F1041" s="103">
        <v>3949.5</v>
      </c>
      <c r="G1041" s="104">
        <v>1.57</v>
      </c>
      <c r="H1041" s="102">
        <v>3045</v>
      </c>
      <c r="I1041" s="102">
        <v>2150</v>
      </c>
      <c r="J1041" s="102">
        <v>245</v>
      </c>
      <c r="K1041" s="102">
        <v>465</v>
      </c>
      <c r="L1041" s="102">
        <v>105</v>
      </c>
      <c r="M1041" s="102">
        <v>30</v>
      </c>
      <c r="N1041" s="102">
        <v>45</v>
      </c>
      <c r="Q1041" s="102">
        <v>2102</v>
      </c>
    </row>
    <row r="1042" spans="1:17" x14ac:dyDescent="0.25">
      <c r="A1042" s="101">
        <v>5350575.05</v>
      </c>
      <c r="B1042" s="102">
        <v>6932</v>
      </c>
      <c r="C1042" s="102">
        <v>7001</v>
      </c>
      <c r="D1042" s="102">
        <v>2265</v>
      </c>
      <c r="E1042" s="102">
        <v>2209</v>
      </c>
      <c r="F1042" s="103">
        <v>4441.6000000000004</v>
      </c>
      <c r="G1042" s="104">
        <v>1.56</v>
      </c>
      <c r="H1042" s="102">
        <v>3505</v>
      </c>
      <c r="I1042" s="102">
        <v>2570</v>
      </c>
      <c r="J1042" s="102">
        <v>245</v>
      </c>
      <c r="K1042" s="102">
        <v>555</v>
      </c>
      <c r="L1042" s="102">
        <v>90</v>
      </c>
      <c r="M1042" s="102">
        <v>25</v>
      </c>
      <c r="N1042" s="102">
        <v>25</v>
      </c>
      <c r="Q1042" s="102">
        <v>1072</v>
      </c>
    </row>
    <row r="1043" spans="1:17" x14ac:dyDescent="0.25">
      <c r="A1043" s="101"/>
      <c r="B1043" s="102"/>
      <c r="C1043" s="102"/>
      <c r="D1043" s="102"/>
      <c r="E1043" s="102"/>
      <c r="F1043" s="103"/>
      <c r="G1043" s="104"/>
      <c r="H1043" s="102"/>
      <c r="I1043" s="102"/>
      <c r="J1043" s="102"/>
      <c r="K1043" s="102"/>
      <c r="L1043" s="102"/>
      <c r="M1043" s="102"/>
      <c r="N1043" s="102"/>
      <c r="Q1043" s="102">
        <v>864</v>
      </c>
    </row>
    <row r="1044" spans="1:17" x14ac:dyDescent="0.25">
      <c r="A1044" s="101">
        <v>5350575.07</v>
      </c>
      <c r="B1044" s="102">
        <v>4075</v>
      </c>
      <c r="C1044" s="102">
        <v>3929</v>
      </c>
      <c r="D1044" s="102">
        <v>1023</v>
      </c>
      <c r="E1044" s="102">
        <v>1004</v>
      </c>
      <c r="F1044" s="103">
        <v>5486.7</v>
      </c>
      <c r="G1044" s="104">
        <v>0.74</v>
      </c>
      <c r="H1044" s="102">
        <v>1825</v>
      </c>
      <c r="I1044" s="102">
        <v>1480</v>
      </c>
      <c r="J1044" s="102">
        <v>135</v>
      </c>
      <c r="K1044" s="102">
        <v>180</v>
      </c>
      <c r="L1044" s="102">
        <v>15</v>
      </c>
      <c r="M1044" s="102">
        <v>0</v>
      </c>
      <c r="N1044" s="102">
        <v>20</v>
      </c>
      <c r="Q1044" s="102">
        <v>933</v>
      </c>
    </row>
    <row r="1045" spans="1:17" x14ac:dyDescent="0.25">
      <c r="A1045" s="101">
        <v>5350575.08</v>
      </c>
      <c r="B1045" s="102">
        <v>5561</v>
      </c>
      <c r="C1045" s="102">
        <v>5901</v>
      </c>
      <c r="D1045" s="102">
        <v>1719</v>
      </c>
      <c r="E1045" s="102">
        <v>1631</v>
      </c>
      <c r="F1045" s="103">
        <v>5567.7</v>
      </c>
      <c r="G1045" s="104">
        <v>1</v>
      </c>
      <c r="H1045" s="102">
        <v>2765</v>
      </c>
      <c r="I1045" s="102">
        <v>2190</v>
      </c>
      <c r="J1045" s="102">
        <v>185</v>
      </c>
      <c r="K1045" s="102">
        <v>330</v>
      </c>
      <c r="L1045" s="102">
        <v>30</v>
      </c>
      <c r="M1045" s="102">
        <v>10</v>
      </c>
      <c r="N1045" s="102">
        <v>30</v>
      </c>
      <c r="Q1045" s="102">
        <v>2972</v>
      </c>
    </row>
    <row r="1046" spans="1:17" x14ac:dyDescent="0.25">
      <c r="A1046" s="101">
        <v>5350576.04</v>
      </c>
      <c r="B1046" s="102">
        <v>4398</v>
      </c>
      <c r="C1046" s="102">
        <v>4527</v>
      </c>
      <c r="D1046" s="102">
        <v>1437</v>
      </c>
      <c r="E1046" s="102">
        <v>1416</v>
      </c>
      <c r="F1046" s="103">
        <v>1358.6</v>
      </c>
      <c r="G1046" s="104">
        <v>3.24</v>
      </c>
      <c r="H1046" s="102">
        <v>2285</v>
      </c>
      <c r="I1046" s="102">
        <v>1890</v>
      </c>
      <c r="J1046" s="102">
        <v>135</v>
      </c>
      <c r="K1046" s="102">
        <v>180</v>
      </c>
      <c r="L1046" s="102">
        <v>50</v>
      </c>
      <c r="M1046" s="102">
        <v>10</v>
      </c>
      <c r="N1046" s="102">
        <v>25</v>
      </c>
      <c r="Q1046" s="102">
        <v>2452</v>
      </c>
    </row>
    <row r="1047" spans="1:17" x14ac:dyDescent="0.25">
      <c r="A1047" s="101">
        <v>5350576.05</v>
      </c>
      <c r="B1047" s="102">
        <v>7022</v>
      </c>
      <c r="C1047" s="102">
        <v>7161</v>
      </c>
      <c r="D1047" s="102">
        <v>2066</v>
      </c>
      <c r="E1047" s="102">
        <v>1965</v>
      </c>
      <c r="F1047" s="103">
        <v>4575.2</v>
      </c>
      <c r="G1047" s="104">
        <v>1.53</v>
      </c>
      <c r="H1047" s="102">
        <v>3270</v>
      </c>
      <c r="I1047" s="102">
        <v>2465</v>
      </c>
      <c r="J1047" s="102">
        <v>245</v>
      </c>
      <c r="K1047" s="102">
        <v>460</v>
      </c>
      <c r="L1047" s="102">
        <v>55</v>
      </c>
      <c r="M1047" s="102">
        <v>25</v>
      </c>
      <c r="N1047" s="102">
        <v>25</v>
      </c>
      <c r="Q1047" s="102">
        <v>1412</v>
      </c>
    </row>
    <row r="1048" spans="1:17" x14ac:dyDescent="0.25">
      <c r="A1048" s="101">
        <v>5350576.0599999996</v>
      </c>
      <c r="B1048" s="102">
        <v>7300</v>
      </c>
      <c r="C1048" s="102">
        <v>6967</v>
      </c>
      <c r="D1048" s="102">
        <v>2330</v>
      </c>
      <c r="E1048" s="102">
        <v>2212</v>
      </c>
      <c r="F1048" s="103">
        <v>3270.9</v>
      </c>
      <c r="G1048" s="104">
        <v>2.23</v>
      </c>
      <c r="H1048" s="102">
        <v>3775</v>
      </c>
      <c r="I1048" s="102">
        <v>2965</v>
      </c>
      <c r="J1048" s="102">
        <v>275</v>
      </c>
      <c r="K1048" s="102">
        <v>445</v>
      </c>
      <c r="L1048" s="102">
        <v>70</v>
      </c>
      <c r="M1048" s="102">
        <v>10</v>
      </c>
      <c r="N1048" s="102">
        <v>10</v>
      </c>
      <c r="Q1048" s="102">
        <v>1718</v>
      </c>
    </row>
    <row r="1049" spans="1:17" x14ac:dyDescent="0.25">
      <c r="A1049" s="101">
        <v>5350576.07</v>
      </c>
      <c r="B1049" s="102">
        <v>4573</v>
      </c>
      <c r="C1049" s="102">
        <v>4696</v>
      </c>
      <c r="D1049" s="102">
        <v>1378</v>
      </c>
      <c r="E1049" s="102">
        <v>1347</v>
      </c>
      <c r="F1049" s="103">
        <v>1289.2</v>
      </c>
      <c r="G1049" s="104">
        <v>3.55</v>
      </c>
      <c r="H1049" s="102">
        <v>2435</v>
      </c>
      <c r="I1049" s="102">
        <v>1800</v>
      </c>
      <c r="J1049" s="102">
        <v>210</v>
      </c>
      <c r="K1049" s="102">
        <v>345</v>
      </c>
      <c r="L1049" s="102">
        <v>40</v>
      </c>
      <c r="M1049" s="102">
        <v>10</v>
      </c>
      <c r="N1049" s="102">
        <v>30</v>
      </c>
      <c r="Q1049" s="102">
        <v>19</v>
      </c>
    </row>
    <row r="1050" spans="1:17" x14ac:dyDescent="0.25">
      <c r="A1050" s="101">
        <v>5350576.09</v>
      </c>
      <c r="B1050" s="102">
        <v>3782</v>
      </c>
      <c r="C1050" s="102">
        <v>3893</v>
      </c>
      <c r="D1050" s="102">
        <v>1282</v>
      </c>
      <c r="E1050" s="102">
        <v>1271</v>
      </c>
      <c r="F1050" s="103">
        <v>2027</v>
      </c>
      <c r="G1050" s="104">
        <v>1.87</v>
      </c>
      <c r="H1050" s="102">
        <v>1890</v>
      </c>
      <c r="I1050" s="102">
        <v>1515</v>
      </c>
      <c r="J1050" s="102">
        <v>145</v>
      </c>
      <c r="K1050" s="102">
        <v>145</v>
      </c>
      <c r="L1050" s="102">
        <v>70</v>
      </c>
      <c r="M1050" s="102">
        <v>0</v>
      </c>
      <c r="N1050" s="102">
        <v>15</v>
      </c>
      <c r="Q1050" s="102">
        <v>1992</v>
      </c>
    </row>
    <row r="1051" spans="1:17" x14ac:dyDescent="0.25">
      <c r="A1051" s="101">
        <v>5350576.0999999996</v>
      </c>
      <c r="B1051" s="102">
        <v>12449</v>
      </c>
      <c r="C1051" s="102">
        <v>7135</v>
      </c>
      <c r="D1051" s="102">
        <v>3613</v>
      </c>
      <c r="E1051" s="102">
        <v>3546</v>
      </c>
      <c r="F1051" s="103">
        <v>2120.5</v>
      </c>
      <c r="G1051" s="104">
        <v>5.87</v>
      </c>
      <c r="H1051" s="102">
        <v>5230</v>
      </c>
      <c r="I1051" s="102">
        <v>4050</v>
      </c>
      <c r="J1051" s="102">
        <v>425</v>
      </c>
      <c r="K1051" s="102">
        <v>645</v>
      </c>
      <c r="L1051" s="102">
        <v>65</v>
      </c>
      <c r="M1051" s="102">
        <v>15</v>
      </c>
      <c r="N1051" s="102">
        <v>30</v>
      </c>
      <c r="Q1051" s="102">
        <v>2017</v>
      </c>
    </row>
    <row r="1052" spans="1:17" x14ac:dyDescent="0.25">
      <c r="A1052" s="101"/>
      <c r="B1052" s="102"/>
      <c r="C1052" s="102"/>
      <c r="D1052" s="102"/>
      <c r="E1052" s="102"/>
      <c r="F1052" s="103"/>
      <c r="G1052" s="104"/>
      <c r="H1052" s="102"/>
      <c r="I1052" s="102"/>
      <c r="J1052" s="102"/>
      <c r="K1052" s="102"/>
      <c r="L1052" s="102"/>
      <c r="M1052" s="102"/>
      <c r="N1052" s="102"/>
      <c r="Q1052" s="102">
        <v>1687</v>
      </c>
    </row>
    <row r="1053" spans="1:17" x14ac:dyDescent="0.25">
      <c r="A1053" s="101"/>
      <c r="B1053" s="102"/>
      <c r="C1053" s="102"/>
      <c r="D1053" s="102"/>
      <c r="E1053" s="102"/>
      <c r="F1053" s="103"/>
      <c r="G1053" s="104"/>
      <c r="H1053" s="102"/>
      <c r="I1053" s="102"/>
      <c r="J1053" s="102"/>
      <c r="K1053" s="102"/>
      <c r="L1053" s="102"/>
      <c r="M1053" s="102"/>
      <c r="N1053" s="102"/>
      <c r="Q1053" s="102">
        <v>17</v>
      </c>
    </row>
    <row r="1054" spans="1:17" x14ac:dyDescent="0.25">
      <c r="A1054" s="101">
        <v>5350576.16</v>
      </c>
      <c r="B1054" s="102">
        <v>6468</v>
      </c>
      <c r="C1054" s="102">
        <v>6667</v>
      </c>
      <c r="D1054" s="102">
        <v>1659</v>
      </c>
      <c r="E1054" s="102">
        <v>1592</v>
      </c>
      <c r="F1054" s="103">
        <v>6566.5</v>
      </c>
      <c r="G1054" s="104">
        <v>0.99</v>
      </c>
      <c r="H1054" s="102">
        <v>3235</v>
      </c>
      <c r="I1054" s="102">
        <v>2440</v>
      </c>
      <c r="J1054" s="102">
        <v>305</v>
      </c>
      <c r="K1054" s="102">
        <v>435</v>
      </c>
      <c r="L1054" s="102">
        <v>15</v>
      </c>
      <c r="M1054" s="102">
        <v>0</v>
      </c>
      <c r="N1054" s="102">
        <v>45</v>
      </c>
      <c r="Q1054" s="102">
        <v>1760</v>
      </c>
    </row>
    <row r="1055" spans="1:17" x14ac:dyDescent="0.25">
      <c r="A1055" s="101">
        <v>5350576.17</v>
      </c>
      <c r="B1055" s="102">
        <v>6767</v>
      </c>
      <c r="C1055" s="102">
        <v>6902</v>
      </c>
      <c r="D1055" s="102">
        <v>1747</v>
      </c>
      <c r="E1055" s="102">
        <v>1669</v>
      </c>
      <c r="F1055" s="103">
        <v>5751.8</v>
      </c>
      <c r="G1055" s="104">
        <v>1.18</v>
      </c>
      <c r="H1055" s="102">
        <v>3135</v>
      </c>
      <c r="I1055" s="102">
        <v>2455</v>
      </c>
      <c r="J1055" s="102">
        <v>245</v>
      </c>
      <c r="K1055" s="102">
        <v>370</v>
      </c>
      <c r="L1055" s="102">
        <v>30</v>
      </c>
      <c r="M1055" s="102">
        <v>0</v>
      </c>
      <c r="N1055" s="102">
        <v>35</v>
      </c>
      <c r="Q1055" s="102">
        <v>2040</v>
      </c>
    </row>
    <row r="1056" spans="1:17" x14ac:dyDescent="0.25">
      <c r="A1056" s="101"/>
      <c r="B1056" s="102"/>
      <c r="C1056" s="102"/>
      <c r="D1056" s="102"/>
      <c r="E1056" s="102"/>
      <c r="F1056" s="103"/>
      <c r="G1056" s="104"/>
      <c r="H1056" s="102"/>
      <c r="I1056" s="102"/>
      <c r="J1056" s="102"/>
      <c r="K1056" s="102"/>
      <c r="L1056" s="102"/>
      <c r="M1056" s="102"/>
      <c r="N1056" s="102"/>
      <c r="Q1056" s="102">
        <v>1410</v>
      </c>
    </row>
    <row r="1057" spans="1:17" x14ac:dyDescent="0.25">
      <c r="A1057" s="101"/>
      <c r="B1057" s="102"/>
      <c r="C1057" s="102"/>
      <c r="D1057" s="102"/>
      <c r="E1057" s="102"/>
      <c r="F1057" s="103"/>
      <c r="G1057" s="104"/>
      <c r="H1057" s="102"/>
      <c r="I1057" s="102"/>
      <c r="J1057" s="102"/>
      <c r="K1057" s="102"/>
      <c r="L1057" s="102"/>
      <c r="M1057" s="102"/>
      <c r="N1057" s="102"/>
      <c r="Q1057" s="102">
        <v>1461</v>
      </c>
    </row>
    <row r="1058" spans="1:17" x14ac:dyDescent="0.25">
      <c r="A1058" s="101">
        <v>5350576.2</v>
      </c>
      <c r="B1058" s="102">
        <v>6827</v>
      </c>
      <c r="C1058" s="102">
        <v>7034</v>
      </c>
      <c r="D1058" s="102">
        <v>1655</v>
      </c>
      <c r="E1058" s="102">
        <v>1565</v>
      </c>
      <c r="F1058" s="103">
        <v>7029.4</v>
      </c>
      <c r="G1058" s="104">
        <v>0.97</v>
      </c>
      <c r="H1058" s="102">
        <v>3120</v>
      </c>
      <c r="I1058" s="102">
        <v>2265</v>
      </c>
      <c r="J1058" s="102">
        <v>280</v>
      </c>
      <c r="K1058" s="102">
        <v>485</v>
      </c>
      <c r="L1058" s="102">
        <v>65</v>
      </c>
      <c r="M1058" s="102">
        <v>0</v>
      </c>
      <c r="N1058" s="102">
        <v>15</v>
      </c>
      <c r="Q1058" s="102">
        <v>2167</v>
      </c>
    </row>
    <row r="1059" spans="1:17" x14ac:dyDescent="0.25">
      <c r="A1059" s="101"/>
      <c r="B1059" s="102"/>
      <c r="C1059" s="102"/>
      <c r="D1059" s="102"/>
      <c r="E1059" s="102"/>
      <c r="F1059" s="103"/>
      <c r="G1059" s="104"/>
      <c r="H1059" s="102"/>
      <c r="I1059" s="102"/>
      <c r="J1059" s="102"/>
      <c r="K1059" s="102"/>
      <c r="L1059" s="102"/>
      <c r="M1059" s="102"/>
      <c r="N1059" s="102"/>
      <c r="Q1059" s="102">
        <v>1338</v>
      </c>
    </row>
    <row r="1060" spans="1:17" x14ac:dyDescent="0.25">
      <c r="A1060" s="101">
        <v>5350576.22</v>
      </c>
      <c r="B1060" s="102">
        <v>7401</v>
      </c>
      <c r="C1060" s="102">
        <v>7798</v>
      </c>
      <c r="D1060" s="102">
        <v>1877</v>
      </c>
      <c r="E1060" s="102">
        <v>1796</v>
      </c>
      <c r="F1060" s="103">
        <v>4264</v>
      </c>
      <c r="G1060" s="104">
        <v>1.74</v>
      </c>
      <c r="H1060" s="102">
        <v>3450</v>
      </c>
      <c r="I1060" s="102">
        <v>2645</v>
      </c>
      <c r="J1060" s="102">
        <v>280</v>
      </c>
      <c r="K1060" s="102">
        <v>425</v>
      </c>
      <c r="L1060" s="102">
        <v>55</v>
      </c>
      <c r="M1060" s="102">
        <v>10</v>
      </c>
      <c r="N1060" s="102">
        <v>40</v>
      </c>
      <c r="Q1060" s="102">
        <v>1294</v>
      </c>
    </row>
    <row r="1061" spans="1:17" x14ac:dyDescent="0.25">
      <c r="A1061" s="101"/>
      <c r="B1061" s="102"/>
      <c r="C1061" s="102"/>
      <c r="D1061" s="102"/>
      <c r="E1061" s="102"/>
      <c r="F1061" s="103"/>
      <c r="G1061" s="104"/>
      <c r="H1061" s="102"/>
      <c r="I1061" s="102"/>
      <c r="J1061" s="102"/>
      <c r="K1061" s="102"/>
      <c r="L1061" s="102"/>
      <c r="M1061" s="102"/>
      <c r="N1061" s="102"/>
      <c r="Q1061" s="102">
        <v>1322</v>
      </c>
    </row>
    <row r="1062" spans="1:17" x14ac:dyDescent="0.25">
      <c r="A1062" s="101">
        <v>5350576.24</v>
      </c>
      <c r="B1062" s="102">
        <v>10438</v>
      </c>
      <c r="C1062" s="102">
        <v>8186</v>
      </c>
      <c r="D1062" s="102">
        <v>2474</v>
      </c>
      <c r="E1062" s="102">
        <v>2414</v>
      </c>
      <c r="F1062" s="103">
        <v>386</v>
      </c>
      <c r="G1062" s="104">
        <v>27.04</v>
      </c>
      <c r="H1062" s="102">
        <v>4690</v>
      </c>
      <c r="I1062" s="102">
        <v>3940</v>
      </c>
      <c r="J1062" s="102">
        <v>385</v>
      </c>
      <c r="K1062" s="102">
        <v>290</v>
      </c>
      <c r="L1062" s="102">
        <v>35</v>
      </c>
      <c r="M1062" s="102">
        <v>10</v>
      </c>
      <c r="N1062" s="102">
        <v>30</v>
      </c>
      <c r="Q1062" s="102">
        <v>1979</v>
      </c>
    </row>
    <row r="1063" spans="1:17" x14ac:dyDescent="0.25">
      <c r="A1063" s="101"/>
      <c r="B1063" s="102"/>
      <c r="C1063" s="102"/>
      <c r="D1063" s="102"/>
      <c r="E1063" s="102"/>
      <c r="F1063" s="103"/>
      <c r="G1063" s="104"/>
      <c r="H1063" s="102"/>
      <c r="I1063" s="102"/>
      <c r="J1063" s="102"/>
      <c r="K1063" s="102"/>
      <c r="L1063" s="102"/>
      <c r="M1063" s="102"/>
      <c r="N1063" s="102"/>
      <c r="Q1063" s="102">
        <v>2090</v>
      </c>
    </row>
    <row r="1064" spans="1:17" x14ac:dyDescent="0.25">
      <c r="A1064" s="101"/>
      <c r="B1064" s="102"/>
      <c r="C1064" s="102"/>
      <c r="D1064" s="102"/>
      <c r="E1064" s="102"/>
      <c r="F1064" s="103"/>
      <c r="G1064" s="104"/>
      <c r="H1064" s="102"/>
      <c r="I1064" s="102"/>
      <c r="J1064" s="102"/>
      <c r="K1064" s="102"/>
      <c r="L1064" s="102"/>
      <c r="M1064" s="102"/>
      <c r="N1064" s="102"/>
      <c r="Q1064" s="102">
        <v>1369</v>
      </c>
    </row>
    <row r="1065" spans="1:17" x14ac:dyDescent="0.25">
      <c r="A1065" s="101"/>
      <c r="B1065" s="102"/>
      <c r="C1065" s="102"/>
      <c r="D1065" s="102"/>
      <c r="E1065" s="102"/>
      <c r="F1065" s="103"/>
      <c r="G1065" s="104"/>
      <c r="H1065" s="102"/>
      <c r="I1065" s="102"/>
      <c r="J1065" s="102"/>
      <c r="K1065" s="102"/>
      <c r="L1065" s="102"/>
      <c r="M1065" s="102"/>
      <c r="N1065" s="102"/>
      <c r="Q1065" s="102">
        <v>2351</v>
      </c>
    </row>
    <row r="1066" spans="1:17" x14ac:dyDescent="0.25">
      <c r="A1066" s="101"/>
      <c r="B1066" s="102"/>
      <c r="C1066" s="102"/>
      <c r="D1066" s="102"/>
      <c r="E1066" s="102"/>
      <c r="F1066" s="103"/>
      <c r="G1066" s="104"/>
      <c r="H1066" s="102"/>
      <c r="I1066" s="102"/>
      <c r="J1066" s="102"/>
      <c r="K1066" s="102"/>
      <c r="L1066" s="102"/>
      <c r="M1066" s="102"/>
      <c r="N1066" s="102"/>
      <c r="Q1066" s="102">
        <v>1597</v>
      </c>
    </row>
    <row r="1067" spans="1:17" x14ac:dyDescent="0.25">
      <c r="A1067" s="101">
        <v>5350576.29</v>
      </c>
      <c r="B1067" s="102">
        <v>4136</v>
      </c>
      <c r="C1067" s="102">
        <v>4350</v>
      </c>
      <c r="D1067" s="102">
        <v>1146</v>
      </c>
      <c r="E1067" s="102">
        <v>1133</v>
      </c>
      <c r="F1067" s="103">
        <v>5660.3</v>
      </c>
      <c r="G1067" s="104">
        <v>0.73</v>
      </c>
      <c r="H1067" s="102">
        <v>1985</v>
      </c>
      <c r="I1067" s="102">
        <v>1465</v>
      </c>
      <c r="J1067" s="102">
        <v>145</v>
      </c>
      <c r="K1067" s="102">
        <v>330</v>
      </c>
      <c r="L1067" s="102">
        <v>35</v>
      </c>
      <c r="M1067" s="102">
        <v>0</v>
      </c>
      <c r="N1067" s="102">
        <v>0</v>
      </c>
      <c r="Q1067" s="102">
        <v>1783</v>
      </c>
    </row>
    <row r="1068" spans="1:17" x14ac:dyDescent="0.25">
      <c r="A1068" s="101"/>
      <c r="B1068" s="102"/>
      <c r="C1068" s="102"/>
      <c r="D1068" s="102"/>
      <c r="E1068" s="102"/>
      <c r="F1068" s="103"/>
      <c r="G1068" s="104"/>
      <c r="H1068" s="102"/>
      <c r="I1068" s="102"/>
      <c r="J1068" s="102"/>
      <c r="K1068" s="102"/>
      <c r="L1068" s="102"/>
      <c r="M1068" s="102"/>
      <c r="N1068" s="102"/>
      <c r="Q1068" s="102">
        <v>1707</v>
      </c>
    </row>
    <row r="1069" spans="1:17" x14ac:dyDescent="0.25">
      <c r="A1069" s="101">
        <v>5350576.3099999996</v>
      </c>
      <c r="B1069" s="102">
        <v>3786</v>
      </c>
      <c r="C1069" s="102">
        <v>3598</v>
      </c>
      <c r="D1069" s="102">
        <v>1169</v>
      </c>
      <c r="E1069" s="102">
        <v>1160</v>
      </c>
      <c r="F1069" s="103">
        <v>2343.5</v>
      </c>
      <c r="G1069" s="104">
        <v>1.62</v>
      </c>
      <c r="H1069" s="102">
        <v>2060</v>
      </c>
      <c r="I1069" s="102">
        <v>1770</v>
      </c>
      <c r="J1069" s="102">
        <v>90</v>
      </c>
      <c r="K1069" s="102">
        <v>155</v>
      </c>
      <c r="L1069" s="102">
        <v>30</v>
      </c>
      <c r="M1069" s="102">
        <v>0</v>
      </c>
      <c r="N1069" s="102">
        <v>10</v>
      </c>
      <c r="Q1069" s="102">
        <v>1515</v>
      </c>
    </row>
    <row r="1070" spans="1:17" x14ac:dyDescent="0.25">
      <c r="A1070" s="101">
        <v>5350576.32</v>
      </c>
      <c r="B1070" s="102">
        <v>9555</v>
      </c>
      <c r="C1070" s="102">
        <v>9284</v>
      </c>
      <c r="D1070" s="102">
        <v>2538</v>
      </c>
      <c r="E1070" s="102">
        <v>2514</v>
      </c>
      <c r="F1070" s="103">
        <v>5548.5</v>
      </c>
      <c r="G1070" s="104">
        <v>1.72</v>
      </c>
      <c r="H1070" s="102">
        <v>4805</v>
      </c>
      <c r="I1070" s="102">
        <v>3890</v>
      </c>
      <c r="J1070" s="102">
        <v>280</v>
      </c>
      <c r="K1070" s="102">
        <v>530</v>
      </c>
      <c r="L1070" s="102">
        <v>65</v>
      </c>
      <c r="M1070" s="102">
        <v>10</v>
      </c>
      <c r="N1070" s="102">
        <v>35</v>
      </c>
      <c r="Q1070" s="102">
        <v>1610</v>
      </c>
    </row>
    <row r="1071" spans="1:17" x14ac:dyDescent="0.25">
      <c r="A1071" s="101">
        <v>5350576.33</v>
      </c>
      <c r="B1071" s="102">
        <v>2518</v>
      </c>
      <c r="C1071" s="102">
        <v>2731</v>
      </c>
      <c r="D1071" s="102">
        <v>809</v>
      </c>
      <c r="E1071" s="102">
        <v>793</v>
      </c>
      <c r="F1071" s="103">
        <v>3295.4</v>
      </c>
      <c r="G1071" s="104">
        <v>0.76</v>
      </c>
      <c r="H1071" s="102">
        <v>1395</v>
      </c>
      <c r="I1071" s="102">
        <v>1200</v>
      </c>
      <c r="J1071" s="102">
        <v>60</v>
      </c>
      <c r="K1071" s="102">
        <v>125</v>
      </c>
      <c r="L1071" s="102">
        <v>0</v>
      </c>
      <c r="M1071" s="102">
        <v>0</v>
      </c>
      <c r="N1071" s="102">
        <v>0</v>
      </c>
      <c r="Q1071" s="102">
        <v>1915</v>
      </c>
    </row>
    <row r="1072" spans="1:17" x14ac:dyDescent="0.25">
      <c r="A1072" s="101">
        <v>5350576.34</v>
      </c>
      <c r="B1072" s="102">
        <v>6067</v>
      </c>
      <c r="C1072" s="102">
        <v>5983</v>
      </c>
      <c r="D1072" s="102">
        <v>1709</v>
      </c>
      <c r="E1072" s="102">
        <v>1677</v>
      </c>
      <c r="F1072" s="103">
        <v>3374.9</v>
      </c>
      <c r="G1072" s="104">
        <v>1.8</v>
      </c>
      <c r="H1072" s="102">
        <v>2965</v>
      </c>
      <c r="I1072" s="102">
        <v>2280</v>
      </c>
      <c r="J1072" s="102">
        <v>195</v>
      </c>
      <c r="K1072" s="102">
        <v>385</v>
      </c>
      <c r="L1072" s="102">
        <v>45</v>
      </c>
      <c r="M1072" s="102">
        <v>15</v>
      </c>
      <c r="N1072" s="102">
        <v>35</v>
      </c>
      <c r="Q1072" s="102">
        <v>1098</v>
      </c>
    </row>
    <row r="1073" spans="1:17" x14ac:dyDescent="0.25">
      <c r="A1073" s="101">
        <v>5350576.4000000004</v>
      </c>
      <c r="B1073" s="102">
        <v>7968</v>
      </c>
      <c r="C1073" s="102">
        <v>7409</v>
      </c>
      <c r="D1073" s="102">
        <v>1861</v>
      </c>
      <c r="E1073" s="102">
        <v>1779</v>
      </c>
      <c r="F1073" s="103">
        <v>273</v>
      </c>
      <c r="G1073" s="104">
        <v>29.19</v>
      </c>
      <c r="H1073" s="102">
        <v>3740</v>
      </c>
      <c r="I1073" s="102">
        <v>2880</v>
      </c>
      <c r="J1073" s="102">
        <v>280</v>
      </c>
      <c r="K1073" s="102">
        <v>470</v>
      </c>
      <c r="L1073" s="102">
        <v>65</v>
      </c>
      <c r="M1073" s="102">
        <v>15</v>
      </c>
      <c r="N1073" s="102">
        <v>35</v>
      </c>
      <c r="Q1073" s="102">
        <v>1428</v>
      </c>
    </row>
    <row r="1074" spans="1:17" x14ac:dyDescent="0.25">
      <c r="A1074" s="101">
        <v>5350576.41</v>
      </c>
      <c r="B1074" s="102">
        <v>8197</v>
      </c>
      <c r="C1074" s="102">
        <v>7948</v>
      </c>
      <c r="D1074" s="102">
        <v>2047</v>
      </c>
      <c r="E1074" s="102">
        <v>2029</v>
      </c>
      <c r="F1074" s="103">
        <v>6881.3</v>
      </c>
      <c r="G1074" s="104">
        <v>1.19</v>
      </c>
      <c r="H1074" s="102">
        <v>3855</v>
      </c>
      <c r="I1074" s="102">
        <v>2920</v>
      </c>
      <c r="J1074" s="102">
        <v>305</v>
      </c>
      <c r="K1074" s="102">
        <v>555</v>
      </c>
      <c r="L1074" s="102">
        <v>35</v>
      </c>
      <c r="M1074" s="102">
        <v>10</v>
      </c>
      <c r="N1074" s="102">
        <v>30</v>
      </c>
      <c r="Q1074" s="102">
        <v>1929</v>
      </c>
    </row>
    <row r="1075" spans="1:17" x14ac:dyDescent="0.25">
      <c r="A1075" s="101">
        <v>5350576.42</v>
      </c>
      <c r="B1075" s="102">
        <v>12430</v>
      </c>
      <c r="C1075" s="102">
        <v>8877</v>
      </c>
      <c r="D1075" s="102">
        <v>3350</v>
      </c>
      <c r="E1075" s="102">
        <v>3319</v>
      </c>
      <c r="F1075" s="103">
        <v>6511.9</v>
      </c>
      <c r="G1075" s="104">
        <v>1.91</v>
      </c>
      <c r="H1075" s="102">
        <v>6230</v>
      </c>
      <c r="I1075" s="102">
        <v>4610</v>
      </c>
      <c r="J1075" s="102">
        <v>370</v>
      </c>
      <c r="K1075" s="102">
        <v>1085</v>
      </c>
      <c r="L1075" s="102">
        <v>105</v>
      </c>
      <c r="M1075" s="102">
        <v>0</v>
      </c>
      <c r="N1075" s="102">
        <v>60</v>
      </c>
      <c r="Q1075" s="102">
        <v>2967</v>
      </c>
    </row>
    <row r="1076" spans="1:17" x14ac:dyDescent="0.25">
      <c r="A1076" s="101">
        <v>5350576.43</v>
      </c>
      <c r="B1076" s="102">
        <v>6463</v>
      </c>
      <c r="C1076" s="102">
        <v>6382</v>
      </c>
      <c r="D1076" s="102">
        <v>1735</v>
      </c>
      <c r="E1076" s="102">
        <v>1701</v>
      </c>
      <c r="F1076" s="103">
        <v>4610.5</v>
      </c>
      <c r="G1076" s="104">
        <v>1.4</v>
      </c>
      <c r="H1076" s="102">
        <v>3020</v>
      </c>
      <c r="I1076" s="102">
        <v>2385</v>
      </c>
      <c r="J1076" s="102">
        <v>200</v>
      </c>
      <c r="K1076" s="102">
        <v>375</v>
      </c>
      <c r="L1076" s="102">
        <v>35</v>
      </c>
      <c r="M1076" s="102">
        <v>0</v>
      </c>
      <c r="N1076" s="102">
        <v>20</v>
      </c>
      <c r="Q1076" s="102">
        <v>1239</v>
      </c>
    </row>
    <row r="1077" spans="1:17" x14ac:dyDescent="0.25">
      <c r="A1077" s="101">
        <v>5350576.4400000004</v>
      </c>
      <c r="B1077" s="102">
        <v>2784</v>
      </c>
      <c r="C1077" s="102">
        <v>2776</v>
      </c>
      <c r="D1077" s="102">
        <v>735</v>
      </c>
      <c r="E1077" s="102">
        <v>730</v>
      </c>
      <c r="F1077" s="103">
        <v>3186.4</v>
      </c>
      <c r="G1077" s="104">
        <v>0.87</v>
      </c>
      <c r="H1077" s="102">
        <v>1305</v>
      </c>
      <c r="I1077" s="102">
        <v>1055</v>
      </c>
      <c r="J1077" s="102">
        <v>80</v>
      </c>
      <c r="K1077" s="102">
        <v>135</v>
      </c>
      <c r="L1077" s="102">
        <v>10</v>
      </c>
      <c r="M1077" s="102">
        <v>10</v>
      </c>
      <c r="N1077" s="102">
        <v>20</v>
      </c>
      <c r="Q1077" s="102">
        <v>2048</v>
      </c>
    </row>
    <row r="1078" spans="1:17" x14ac:dyDescent="0.25">
      <c r="A1078" s="101">
        <v>5350576.45</v>
      </c>
      <c r="B1078" s="102">
        <v>2929</v>
      </c>
      <c r="C1078" s="102">
        <v>2988</v>
      </c>
      <c r="D1078" s="102">
        <v>721</v>
      </c>
      <c r="E1078" s="102">
        <v>703</v>
      </c>
      <c r="F1078" s="103">
        <v>5356.6</v>
      </c>
      <c r="G1078" s="104">
        <v>0.55000000000000004</v>
      </c>
      <c r="H1078" s="102">
        <v>1370</v>
      </c>
      <c r="I1078" s="102">
        <v>1070</v>
      </c>
      <c r="J1078" s="102">
        <v>70</v>
      </c>
      <c r="K1078" s="102">
        <v>215</v>
      </c>
      <c r="L1078" s="102">
        <v>10</v>
      </c>
      <c r="M1078" s="102">
        <v>0</v>
      </c>
      <c r="N1078" s="102">
        <v>10</v>
      </c>
      <c r="Q1078" s="102">
        <v>1398</v>
      </c>
    </row>
    <row r="1079" spans="1:17" x14ac:dyDescent="0.25">
      <c r="A1079" s="101">
        <v>5350576.46</v>
      </c>
      <c r="B1079" s="102">
        <v>5318</v>
      </c>
      <c r="C1079" s="102">
        <v>5568</v>
      </c>
      <c r="D1079" s="102">
        <v>1392</v>
      </c>
      <c r="E1079" s="102">
        <v>1334</v>
      </c>
      <c r="F1079" s="103">
        <v>7796.5</v>
      </c>
      <c r="G1079" s="104">
        <v>0.68</v>
      </c>
      <c r="H1079" s="102">
        <v>2475</v>
      </c>
      <c r="I1079" s="102">
        <v>1910</v>
      </c>
      <c r="J1079" s="102">
        <v>215</v>
      </c>
      <c r="K1079" s="102">
        <v>300</v>
      </c>
      <c r="L1079" s="102">
        <v>25</v>
      </c>
      <c r="M1079" s="102">
        <v>0</v>
      </c>
      <c r="N1079" s="102">
        <v>20</v>
      </c>
      <c r="Q1079" s="102">
        <v>2369</v>
      </c>
    </row>
    <row r="1080" spans="1:17" x14ac:dyDescent="0.25">
      <c r="A1080" s="101">
        <v>5350576.47</v>
      </c>
      <c r="B1080" s="102">
        <v>4062</v>
      </c>
      <c r="C1080" s="102">
        <v>3316</v>
      </c>
      <c r="D1080" s="102">
        <v>921</v>
      </c>
      <c r="E1080" s="102">
        <v>873</v>
      </c>
      <c r="F1080" s="103">
        <v>2644.5</v>
      </c>
      <c r="G1080" s="104">
        <v>1.54</v>
      </c>
      <c r="H1080" s="102">
        <v>1920</v>
      </c>
      <c r="I1080" s="102">
        <v>1585</v>
      </c>
      <c r="J1080" s="102">
        <v>165</v>
      </c>
      <c r="K1080" s="102">
        <v>145</v>
      </c>
      <c r="L1080" s="102">
        <v>0</v>
      </c>
      <c r="M1080" s="102">
        <v>0</v>
      </c>
      <c r="N1080" s="102">
        <v>20</v>
      </c>
      <c r="Q1080" s="102">
        <v>1550</v>
      </c>
    </row>
    <row r="1081" spans="1:17" x14ac:dyDescent="0.25">
      <c r="A1081" s="101">
        <v>5350576.49</v>
      </c>
      <c r="B1081" s="102">
        <v>6039</v>
      </c>
      <c r="C1081" s="102">
        <v>4817</v>
      </c>
      <c r="D1081" s="102">
        <v>1595</v>
      </c>
      <c r="E1081" s="102">
        <v>1534</v>
      </c>
      <c r="F1081" s="103">
        <v>7995.5</v>
      </c>
      <c r="G1081" s="104">
        <v>0.76</v>
      </c>
      <c r="H1081" s="102">
        <v>2755</v>
      </c>
      <c r="I1081" s="102">
        <v>2120</v>
      </c>
      <c r="J1081" s="102">
        <v>200</v>
      </c>
      <c r="K1081" s="102">
        <v>395</v>
      </c>
      <c r="L1081" s="102">
        <v>10</v>
      </c>
      <c r="M1081" s="102">
        <v>10</v>
      </c>
      <c r="N1081" s="102">
        <v>20</v>
      </c>
      <c r="Q1081" s="102">
        <v>3238</v>
      </c>
    </row>
    <row r="1082" spans="1:17" x14ac:dyDescent="0.25">
      <c r="A1082" s="101">
        <v>5350576.5</v>
      </c>
      <c r="B1082" s="102">
        <v>6735</v>
      </c>
      <c r="C1082" s="102">
        <v>6642</v>
      </c>
      <c r="D1082" s="102">
        <v>1713</v>
      </c>
      <c r="E1082" s="102">
        <v>1667</v>
      </c>
      <c r="F1082" s="103">
        <v>5508.8</v>
      </c>
      <c r="G1082" s="104">
        <v>1.22</v>
      </c>
      <c r="H1082" s="102">
        <v>3145</v>
      </c>
      <c r="I1082" s="102">
        <v>2360</v>
      </c>
      <c r="J1082" s="102">
        <v>235</v>
      </c>
      <c r="K1082" s="102">
        <v>505</v>
      </c>
      <c r="L1082" s="102">
        <v>15</v>
      </c>
      <c r="M1082" s="102">
        <v>10</v>
      </c>
      <c r="N1082" s="102">
        <v>20</v>
      </c>
      <c r="Q1082" s="102">
        <v>3461</v>
      </c>
    </row>
    <row r="1083" spans="1:17" x14ac:dyDescent="0.25">
      <c r="A1083" s="101">
        <v>5350576.5199999996</v>
      </c>
      <c r="B1083" s="102">
        <v>5871</v>
      </c>
      <c r="C1083" s="102">
        <v>5852</v>
      </c>
      <c r="D1083" s="102">
        <v>1477</v>
      </c>
      <c r="E1083" s="102">
        <v>1462</v>
      </c>
      <c r="F1083" s="103">
        <v>6559</v>
      </c>
      <c r="G1083" s="104">
        <v>0.9</v>
      </c>
      <c r="H1083" s="102">
        <v>2810</v>
      </c>
      <c r="I1083" s="102">
        <v>2180</v>
      </c>
      <c r="J1083" s="102">
        <v>230</v>
      </c>
      <c r="K1083" s="102">
        <v>350</v>
      </c>
      <c r="L1083" s="102">
        <v>25</v>
      </c>
      <c r="M1083" s="102">
        <v>0</v>
      </c>
      <c r="N1083" s="102">
        <v>25</v>
      </c>
      <c r="Q1083" s="102">
        <v>5016</v>
      </c>
    </row>
    <row r="1084" spans="1:17" x14ac:dyDescent="0.25">
      <c r="A1084" s="101">
        <v>5350576.53</v>
      </c>
      <c r="B1084" s="102">
        <v>4441</v>
      </c>
      <c r="C1084" s="102">
        <v>4209</v>
      </c>
      <c r="D1084" s="102">
        <v>1118</v>
      </c>
      <c r="E1084" s="102">
        <v>1107</v>
      </c>
      <c r="F1084" s="103">
        <v>5327.5</v>
      </c>
      <c r="G1084" s="104">
        <v>0.83</v>
      </c>
      <c r="H1084" s="102">
        <v>2095</v>
      </c>
      <c r="I1084" s="102">
        <v>1635</v>
      </c>
      <c r="J1084" s="102">
        <v>115</v>
      </c>
      <c r="K1084" s="102">
        <v>300</v>
      </c>
      <c r="L1084" s="102">
        <v>25</v>
      </c>
      <c r="M1084" s="102">
        <v>10</v>
      </c>
      <c r="N1084" s="102">
        <v>10</v>
      </c>
      <c r="Q1084" s="102">
        <v>822</v>
      </c>
    </row>
    <row r="1085" spans="1:17" x14ac:dyDescent="0.25">
      <c r="A1085" s="101">
        <v>5350576.54</v>
      </c>
      <c r="B1085" s="102">
        <v>4682</v>
      </c>
      <c r="C1085" s="102">
        <v>4196</v>
      </c>
      <c r="D1085" s="102">
        <v>1079</v>
      </c>
      <c r="E1085" s="102">
        <v>1065</v>
      </c>
      <c r="F1085" s="103">
        <v>1804.9</v>
      </c>
      <c r="G1085" s="104">
        <v>2.59</v>
      </c>
      <c r="H1085" s="102">
        <v>2025</v>
      </c>
      <c r="I1085" s="102">
        <v>1655</v>
      </c>
      <c r="J1085" s="102">
        <v>90</v>
      </c>
      <c r="K1085" s="102">
        <v>255</v>
      </c>
      <c r="L1085" s="102">
        <v>10</v>
      </c>
      <c r="M1085" s="102">
        <v>0</v>
      </c>
      <c r="N1085" s="102">
        <v>20</v>
      </c>
      <c r="Q1085" s="102">
        <v>1985</v>
      </c>
    </row>
    <row r="1086" spans="1:17" x14ac:dyDescent="0.25">
      <c r="A1086" s="101">
        <v>5350576.55</v>
      </c>
      <c r="B1086" s="102">
        <v>6800</v>
      </c>
      <c r="C1086" s="102">
        <v>6576</v>
      </c>
      <c r="D1086" s="102">
        <v>1518</v>
      </c>
      <c r="E1086" s="102">
        <v>1475</v>
      </c>
      <c r="F1086" s="103">
        <v>6010.3</v>
      </c>
      <c r="G1086" s="104">
        <v>1.1299999999999999</v>
      </c>
      <c r="H1086" s="102">
        <v>2915</v>
      </c>
      <c r="I1086" s="102">
        <v>2335</v>
      </c>
      <c r="J1086" s="102">
        <v>160</v>
      </c>
      <c r="K1086" s="102">
        <v>360</v>
      </c>
      <c r="L1086" s="102">
        <v>25</v>
      </c>
      <c r="M1086" s="102">
        <v>0</v>
      </c>
      <c r="N1086" s="102">
        <v>30</v>
      </c>
      <c r="Q1086" s="102">
        <v>2267</v>
      </c>
    </row>
    <row r="1087" spans="1:17" x14ac:dyDescent="0.25">
      <c r="A1087" s="101">
        <v>5350576.5599999996</v>
      </c>
      <c r="B1087" s="102">
        <v>7839</v>
      </c>
      <c r="C1087" s="102">
        <v>7868</v>
      </c>
      <c r="D1087" s="102">
        <v>1718</v>
      </c>
      <c r="E1087" s="102">
        <v>1682</v>
      </c>
      <c r="F1087" s="103">
        <v>6564.2</v>
      </c>
      <c r="G1087" s="104">
        <v>1.19</v>
      </c>
      <c r="H1087" s="102">
        <v>3590</v>
      </c>
      <c r="I1087" s="102">
        <v>2920</v>
      </c>
      <c r="J1087" s="102">
        <v>250</v>
      </c>
      <c r="K1087" s="102">
        <v>360</v>
      </c>
      <c r="L1087" s="102">
        <v>20</v>
      </c>
      <c r="M1087" s="102">
        <v>10</v>
      </c>
      <c r="N1087" s="102">
        <v>35</v>
      </c>
      <c r="Q1087" s="102">
        <v>1720</v>
      </c>
    </row>
    <row r="1088" spans="1:17" x14ac:dyDescent="0.25">
      <c r="A1088" s="101">
        <v>5350576.57</v>
      </c>
      <c r="B1088" s="102">
        <v>3505</v>
      </c>
      <c r="C1088" s="102">
        <v>3432</v>
      </c>
      <c r="D1088" s="102">
        <v>1091</v>
      </c>
      <c r="E1088" s="102">
        <v>1058</v>
      </c>
      <c r="F1088" s="103">
        <v>1184.7</v>
      </c>
      <c r="G1088" s="104">
        <v>2.96</v>
      </c>
      <c r="H1088" s="102">
        <v>1575</v>
      </c>
      <c r="I1088" s="102">
        <v>1285</v>
      </c>
      <c r="J1088" s="102">
        <v>100</v>
      </c>
      <c r="K1088" s="102">
        <v>175</v>
      </c>
      <c r="L1088" s="102">
        <v>0</v>
      </c>
      <c r="M1088" s="102">
        <v>0</v>
      </c>
      <c r="N1088" s="102">
        <v>15</v>
      </c>
      <c r="Q1088" s="102">
        <v>1976</v>
      </c>
    </row>
    <row r="1089" spans="1:17" x14ac:dyDescent="0.25">
      <c r="A1089" s="101">
        <v>5350576.58</v>
      </c>
      <c r="B1089" s="102">
        <v>8392</v>
      </c>
      <c r="C1089" s="102">
        <v>5415</v>
      </c>
      <c r="D1089" s="102">
        <v>2094</v>
      </c>
      <c r="E1089" s="102">
        <v>2056</v>
      </c>
      <c r="F1089" s="103">
        <v>3013.1</v>
      </c>
      <c r="G1089" s="104">
        <v>2.79</v>
      </c>
      <c r="H1089" s="102">
        <v>3995</v>
      </c>
      <c r="I1089" s="102">
        <v>3135</v>
      </c>
      <c r="J1089" s="102">
        <v>250</v>
      </c>
      <c r="K1089" s="102">
        <v>545</v>
      </c>
      <c r="L1089" s="102">
        <v>40</v>
      </c>
      <c r="M1089" s="102">
        <v>0</v>
      </c>
      <c r="N1089" s="102">
        <v>15</v>
      </c>
      <c r="Q1089" s="102">
        <v>172</v>
      </c>
    </row>
    <row r="1090" spans="1:17" x14ac:dyDescent="0.25">
      <c r="A1090" s="101">
        <v>5350576.59</v>
      </c>
      <c r="B1090" s="102">
        <v>6551</v>
      </c>
      <c r="C1090" s="102">
        <v>6489</v>
      </c>
      <c r="D1090" s="102">
        <v>1562</v>
      </c>
      <c r="E1090" s="102">
        <v>1501</v>
      </c>
      <c r="F1090" s="103">
        <v>7041.8</v>
      </c>
      <c r="G1090" s="104">
        <v>0.93</v>
      </c>
      <c r="H1090" s="102">
        <v>3040</v>
      </c>
      <c r="I1090" s="102">
        <v>2320</v>
      </c>
      <c r="J1090" s="102">
        <v>230</v>
      </c>
      <c r="K1090" s="102">
        <v>445</v>
      </c>
      <c r="L1090" s="102">
        <v>15</v>
      </c>
      <c r="M1090" s="102">
        <v>0</v>
      </c>
      <c r="N1090" s="102">
        <v>35</v>
      </c>
      <c r="Q1090" s="102">
        <v>2029</v>
      </c>
    </row>
    <row r="1091" spans="1:17" x14ac:dyDescent="0.25">
      <c r="A1091" s="101">
        <v>5350576.5999999996</v>
      </c>
      <c r="B1091" s="102">
        <v>8505</v>
      </c>
      <c r="C1091" s="102">
        <v>1921</v>
      </c>
      <c r="D1091" s="102">
        <v>1939</v>
      </c>
      <c r="E1091" s="102">
        <v>1919</v>
      </c>
      <c r="F1091" s="103">
        <v>4767.8999999999996</v>
      </c>
      <c r="G1091" s="104">
        <v>1.78</v>
      </c>
      <c r="H1091" s="102">
        <v>3720</v>
      </c>
      <c r="I1091" s="102">
        <v>2835</v>
      </c>
      <c r="J1091" s="102">
        <v>320</v>
      </c>
      <c r="K1091" s="102">
        <v>500</v>
      </c>
      <c r="L1091" s="102">
        <v>35</v>
      </c>
      <c r="M1091" s="102">
        <v>0</v>
      </c>
      <c r="N1091" s="102">
        <v>30</v>
      </c>
      <c r="Q1091" s="102">
        <v>1092</v>
      </c>
    </row>
    <row r="1092" spans="1:17" x14ac:dyDescent="0.25">
      <c r="A1092" s="101">
        <v>5350576.6100000003</v>
      </c>
      <c r="B1092" s="102">
        <v>11174</v>
      </c>
      <c r="C1092" s="102">
        <v>4043</v>
      </c>
      <c r="D1092" s="102">
        <v>2584</v>
      </c>
      <c r="E1092" s="102">
        <v>2573</v>
      </c>
      <c r="F1092" s="103">
        <v>5544.9</v>
      </c>
      <c r="G1092" s="104">
        <v>2.02</v>
      </c>
      <c r="H1092" s="102">
        <v>4965</v>
      </c>
      <c r="I1092" s="102">
        <v>3840</v>
      </c>
      <c r="J1092" s="102">
        <v>435</v>
      </c>
      <c r="K1092" s="102">
        <v>550</v>
      </c>
      <c r="L1092" s="102">
        <v>65</v>
      </c>
      <c r="M1092" s="102">
        <v>15</v>
      </c>
      <c r="N1092" s="102">
        <v>55</v>
      </c>
      <c r="Q1092" s="102">
        <v>1441</v>
      </c>
    </row>
    <row r="1093" spans="1:17" x14ac:dyDescent="0.25">
      <c r="A1093" s="101">
        <v>5350576.62</v>
      </c>
      <c r="B1093" s="102">
        <v>7013</v>
      </c>
      <c r="C1093" s="102">
        <v>7046</v>
      </c>
      <c r="D1093" s="102">
        <v>1641</v>
      </c>
      <c r="E1093" s="102">
        <v>1564</v>
      </c>
      <c r="F1093" s="103">
        <v>5917.6</v>
      </c>
      <c r="G1093" s="104">
        <v>1.19</v>
      </c>
      <c r="H1093" s="102">
        <v>3350</v>
      </c>
      <c r="I1093" s="102">
        <v>2500</v>
      </c>
      <c r="J1093" s="102">
        <v>365</v>
      </c>
      <c r="K1093" s="102">
        <v>385</v>
      </c>
      <c r="L1093" s="102">
        <v>60</v>
      </c>
      <c r="M1093" s="102">
        <v>0</v>
      </c>
      <c r="N1093" s="102">
        <v>35</v>
      </c>
      <c r="Q1093" s="102">
        <v>1321</v>
      </c>
    </row>
    <row r="1094" spans="1:17" x14ac:dyDescent="0.25">
      <c r="A1094" s="101">
        <v>5350576.63</v>
      </c>
      <c r="B1094" s="102">
        <v>6183</v>
      </c>
      <c r="C1094" s="102">
        <v>3425</v>
      </c>
      <c r="D1094" s="102">
        <v>1400</v>
      </c>
      <c r="E1094" s="102">
        <v>1345</v>
      </c>
      <c r="F1094" s="103">
        <v>2668.3</v>
      </c>
      <c r="G1094" s="104">
        <v>2.3199999999999998</v>
      </c>
      <c r="H1094" s="102">
        <v>2820</v>
      </c>
      <c r="I1094" s="102">
        <v>2260</v>
      </c>
      <c r="J1094" s="102">
        <v>255</v>
      </c>
      <c r="K1094" s="102">
        <v>260</v>
      </c>
      <c r="L1094" s="102">
        <v>30</v>
      </c>
      <c r="M1094" s="102">
        <v>0</v>
      </c>
      <c r="N1094" s="102">
        <v>10</v>
      </c>
      <c r="Q1094" s="102">
        <v>1638</v>
      </c>
    </row>
    <row r="1095" spans="1:17" x14ac:dyDescent="0.25">
      <c r="A1095" s="101">
        <v>5350576.6399999997</v>
      </c>
      <c r="B1095" s="102">
        <v>8607</v>
      </c>
      <c r="C1095" s="102">
        <v>8633</v>
      </c>
      <c r="D1095" s="102">
        <v>1984</v>
      </c>
      <c r="E1095" s="102">
        <v>1945</v>
      </c>
      <c r="F1095" s="103">
        <v>4697.1000000000004</v>
      </c>
      <c r="G1095" s="104">
        <v>1.83</v>
      </c>
      <c r="H1095" s="102">
        <v>4010</v>
      </c>
      <c r="I1095" s="102">
        <v>3220</v>
      </c>
      <c r="J1095" s="102">
        <v>280</v>
      </c>
      <c r="K1095" s="102">
        <v>425</v>
      </c>
      <c r="L1095" s="102">
        <v>25</v>
      </c>
      <c r="M1095" s="102">
        <v>0</v>
      </c>
      <c r="N1095" s="102">
        <v>45</v>
      </c>
      <c r="Q1095" s="102">
        <v>1674</v>
      </c>
    </row>
    <row r="1096" spans="1:17" x14ac:dyDescent="0.25">
      <c r="A1096" s="101">
        <v>5350576.6500000004</v>
      </c>
      <c r="B1096" s="102">
        <v>2364</v>
      </c>
      <c r="C1096" s="102">
        <v>1990</v>
      </c>
      <c r="D1096" s="102">
        <v>632</v>
      </c>
      <c r="E1096" s="102">
        <v>598</v>
      </c>
      <c r="F1096" s="103">
        <v>1585.5</v>
      </c>
      <c r="G1096" s="104">
        <v>1.49</v>
      </c>
      <c r="H1096" s="102">
        <v>1075</v>
      </c>
      <c r="I1096" s="102">
        <v>825</v>
      </c>
      <c r="J1096" s="102">
        <v>110</v>
      </c>
      <c r="K1096" s="102">
        <v>135</v>
      </c>
      <c r="L1096" s="102">
        <v>0</v>
      </c>
      <c r="M1096" s="102">
        <v>0</v>
      </c>
      <c r="N1096" s="102">
        <v>0</v>
      </c>
      <c r="Q1096" s="102">
        <v>1386</v>
      </c>
    </row>
    <row r="1097" spans="1:17" x14ac:dyDescent="0.25">
      <c r="A1097" s="101">
        <v>5350576.66</v>
      </c>
      <c r="B1097" s="102">
        <v>6608</v>
      </c>
      <c r="C1097" s="102">
        <v>5670</v>
      </c>
      <c r="D1097" s="102">
        <v>1446</v>
      </c>
      <c r="E1097" s="102">
        <v>1415</v>
      </c>
      <c r="F1097" s="103">
        <v>2244</v>
      </c>
      <c r="G1097" s="104">
        <v>2.94</v>
      </c>
      <c r="H1097" s="102">
        <v>2960</v>
      </c>
      <c r="I1097" s="102">
        <v>2310</v>
      </c>
      <c r="J1097" s="102">
        <v>255</v>
      </c>
      <c r="K1097" s="102">
        <v>355</v>
      </c>
      <c r="L1097" s="102">
        <v>15</v>
      </c>
      <c r="M1097" s="102">
        <v>0</v>
      </c>
      <c r="N1097" s="102">
        <v>20</v>
      </c>
      <c r="Q1097" s="102">
        <v>1469</v>
      </c>
    </row>
    <row r="1098" spans="1:17" x14ac:dyDescent="0.25">
      <c r="A1098" s="101">
        <v>5350576.67</v>
      </c>
      <c r="B1098" s="102">
        <v>8090</v>
      </c>
      <c r="C1098" s="102">
        <v>7860</v>
      </c>
      <c r="D1098" s="102">
        <v>1779</v>
      </c>
      <c r="E1098" s="102">
        <v>1741</v>
      </c>
      <c r="F1098" s="103">
        <v>6503.2</v>
      </c>
      <c r="G1098" s="104">
        <v>1.24</v>
      </c>
      <c r="H1098" s="102">
        <v>3580</v>
      </c>
      <c r="I1098" s="102">
        <v>2855</v>
      </c>
      <c r="J1098" s="102">
        <v>275</v>
      </c>
      <c r="K1098" s="102">
        <v>410</v>
      </c>
      <c r="L1098" s="102">
        <v>20</v>
      </c>
      <c r="M1098" s="102">
        <v>0</v>
      </c>
      <c r="N1098" s="102">
        <v>10</v>
      </c>
      <c r="Q1098" s="102">
        <v>1382</v>
      </c>
    </row>
    <row r="1099" spans="1:17" x14ac:dyDescent="0.25">
      <c r="A1099" s="101">
        <v>5350576.68</v>
      </c>
      <c r="B1099" s="102">
        <v>5096</v>
      </c>
      <c r="C1099" s="102">
        <v>5461</v>
      </c>
      <c r="D1099" s="102">
        <v>1234</v>
      </c>
      <c r="E1099" s="102">
        <v>1197</v>
      </c>
      <c r="F1099" s="103">
        <v>4577.8</v>
      </c>
      <c r="G1099" s="104">
        <v>1.1100000000000001</v>
      </c>
      <c r="H1099" s="102">
        <v>2300</v>
      </c>
      <c r="I1099" s="102">
        <v>1835</v>
      </c>
      <c r="J1099" s="102">
        <v>175</v>
      </c>
      <c r="K1099" s="102">
        <v>240</v>
      </c>
      <c r="L1099" s="102">
        <v>35</v>
      </c>
      <c r="M1099" s="102">
        <v>0</v>
      </c>
      <c r="N1099" s="102">
        <v>20</v>
      </c>
      <c r="Q1099" s="102">
        <v>2492</v>
      </c>
    </row>
    <row r="1100" spans="1:17" x14ac:dyDescent="0.25">
      <c r="A1100" s="101">
        <v>5350576.6900000004</v>
      </c>
      <c r="B1100" s="102">
        <v>5665</v>
      </c>
      <c r="C1100" s="102">
        <v>4882</v>
      </c>
      <c r="D1100" s="102">
        <v>1305</v>
      </c>
      <c r="E1100" s="102">
        <v>1281</v>
      </c>
      <c r="F1100" s="103">
        <v>3555.3</v>
      </c>
      <c r="G1100" s="104">
        <v>1.59</v>
      </c>
      <c r="H1100" s="102">
        <v>2755</v>
      </c>
      <c r="I1100" s="102">
        <v>2175</v>
      </c>
      <c r="J1100" s="102">
        <v>250</v>
      </c>
      <c r="K1100" s="102">
        <v>285</v>
      </c>
      <c r="L1100" s="102">
        <v>35</v>
      </c>
      <c r="M1100" s="102">
        <v>0</v>
      </c>
      <c r="N1100" s="102">
        <v>10</v>
      </c>
      <c r="Q1100" s="102">
        <v>1110</v>
      </c>
    </row>
    <row r="1101" spans="1:17" x14ac:dyDescent="0.25">
      <c r="A1101" s="101">
        <v>5350576.7</v>
      </c>
      <c r="B1101" s="102">
        <v>18972</v>
      </c>
      <c r="C1101" s="102">
        <v>5804</v>
      </c>
      <c r="D1101" s="102">
        <v>5147</v>
      </c>
      <c r="E1101" s="102">
        <v>5053</v>
      </c>
      <c r="F1101" s="103">
        <v>815</v>
      </c>
      <c r="G1101" s="104">
        <v>23.28</v>
      </c>
      <c r="H1101" s="102">
        <v>9000</v>
      </c>
      <c r="I1101" s="102">
        <v>7040</v>
      </c>
      <c r="J1101" s="102">
        <v>575</v>
      </c>
      <c r="K1101" s="102">
        <v>1295</v>
      </c>
      <c r="L1101" s="102">
        <v>40</v>
      </c>
      <c r="M1101" s="102">
        <v>0</v>
      </c>
      <c r="N1101" s="102">
        <v>50</v>
      </c>
      <c r="Q1101" s="102">
        <v>2249</v>
      </c>
    </row>
    <row r="1102" spans="1:17" x14ac:dyDescent="0.25">
      <c r="A1102" s="101">
        <v>5350576.71</v>
      </c>
      <c r="B1102" s="102">
        <v>23401</v>
      </c>
      <c r="C1102" s="102">
        <v>4624</v>
      </c>
      <c r="D1102" s="102">
        <v>5646</v>
      </c>
      <c r="E1102" s="102">
        <v>5500</v>
      </c>
      <c r="F1102" s="103">
        <v>2974</v>
      </c>
      <c r="G1102" s="104">
        <v>7.87</v>
      </c>
      <c r="H1102" s="102">
        <v>10515</v>
      </c>
      <c r="I1102" s="102">
        <v>8440</v>
      </c>
      <c r="J1102" s="102">
        <v>645</v>
      </c>
      <c r="K1102" s="102">
        <v>1220</v>
      </c>
      <c r="L1102" s="102">
        <v>90</v>
      </c>
      <c r="M1102" s="102">
        <v>25</v>
      </c>
      <c r="N1102" s="102">
        <v>105</v>
      </c>
      <c r="Q1102" s="102">
        <v>2297</v>
      </c>
    </row>
    <row r="1103" spans="1:17" x14ac:dyDescent="0.25">
      <c r="A1103" s="101">
        <v>5350576.72</v>
      </c>
      <c r="B1103" s="102">
        <v>9492</v>
      </c>
      <c r="C1103" s="102">
        <v>5558</v>
      </c>
      <c r="D1103" s="102">
        <v>2861</v>
      </c>
      <c r="E1103" s="102">
        <v>2636</v>
      </c>
      <c r="F1103" s="103">
        <v>419.8</v>
      </c>
      <c r="G1103" s="104">
        <v>22.61</v>
      </c>
      <c r="H1103" s="102">
        <v>4475</v>
      </c>
      <c r="I1103" s="102">
        <v>3495</v>
      </c>
      <c r="J1103" s="102">
        <v>275</v>
      </c>
      <c r="K1103" s="102">
        <v>595</v>
      </c>
      <c r="L1103" s="102">
        <v>70</v>
      </c>
      <c r="M1103" s="102">
        <v>10</v>
      </c>
      <c r="N1103" s="102">
        <v>30</v>
      </c>
      <c r="Q1103" s="102">
        <v>1527</v>
      </c>
    </row>
    <row r="1104" spans="1:17" x14ac:dyDescent="0.25">
      <c r="A1104" s="101">
        <v>5350585.0199999996</v>
      </c>
      <c r="B1104" s="102">
        <v>6180</v>
      </c>
      <c r="C1104" s="102">
        <v>6362</v>
      </c>
      <c r="D1104" s="102">
        <v>1936</v>
      </c>
      <c r="E1104" s="102">
        <v>1873</v>
      </c>
      <c r="F1104" s="103">
        <v>80.400000000000006</v>
      </c>
      <c r="G1104" s="104">
        <v>76.89</v>
      </c>
      <c r="H1104" s="102">
        <v>3080</v>
      </c>
      <c r="I1104" s="102">
        <v>2840</v>
      </c>
      <c r="J1104" s="102">
        <v>170</v>
      </c>
      <c r="K1104" s="102">
        <v>35</v>
      </c>
      <c r="L1104" s="102">
        <v>40</v>
      </c>
      <c r="M1104" s="102">
        <v>0</v>
      </c>
      <c r="N1104" s="102">
        <v>0</v>
      </c>
      <c r="Q1104" s="102">
        <v>1404</v>
      </c>
    </row>
    <row r="1105" spans="1:17" x14ac:dyDescent="0.25">
      <c r="A1105" s="101">
        <v>5350585.03</v>
      </c>
      <c r="B1105" s="102">
        <v>5451</v>
      </c>
      <c r="C1105" s="102">
        <v>5532</v>
      </c>
      <c r="D1105" s="102">
        <v>1972</v>
      </c>
      <c r="E1105" s="102">
        <v>1912</v>
      </c>
      <c r="F1105" s="103">
        <v>666.4</v>
      </c>
      <c r="G1105" s="104">
        <v>8.18</v>
      </c>
      <c r="H1105" s="102">
        <v>2755</v>
      </c>
      <c r="I1105" s="102">
        <v>2435</v>
      </c>
      <c r="J1105" s="102">
        <v>185</v>
      </c>
      <c r="K1105" s="102">
        <v>50</v>
      </c>
      <c r="L1105" s="102">
        <v>60</v>
      </c>
      <c r="M1105" s="102">
        <v>10</v>
      </c>
      <c r="N1105" s="102">
        <v>20</v>
      </c>
      <c r="Q1105" s="102">
        <v>1768</v>
      </c>
    </row>
    <row r="1106" spans="1:17" x14ac:dyDescent="0.25">
      <c r="A1106" s="101">
        <v>5350585.05</v>
      </c>
      <c r="B1106" s="102">
        <v>7211</v>
      </c>
      <c r="C1106" s="102">
        <v>7460</v>
      </c>
      <c r="D1106" s="102">
        <v>2302</v>
      </c>
      <c r="E1106" s="102">
        <v>2272</v>
      </c>
      <c r="F1106" s="103">
        <v>1773.8</v>
      </c>
      <c r="G1106" s="104">
        <v>4.07</v>
      </c>
      <c r="H1106" s="102">
        <v>3985</v>
      </c>
      <c r="I1106" s="102">
        <v>3535</v>
      </c>
      <c r="J1106" s="102">
        <v>265</v>
      </c>
      <c r="K1106" s="102">
        <v>85</v>
      </c>
      <c r="L1106" s="102">
        <v>45</v>
      </c>
      <c r="M1106" s="102">
        <v>0</v>
      </c>
      <c r="N1106" s="102">
        <v>55</v>
      </c>
      <c r="Q1106" s="102">
        <v>1376</v>
      </c>
    </row>
    <row r="1107" spans="1:17" x14ac:dyDescent="0.25">
      <c r="A1107" s="101">
        <v>5350585.07</v>
      </c>
      <c r="B1107" s="102">
        <v>7011</v>
      </c>
      <c r="C1107" s="102">
        <v>5322</v>
      </c>
      <c r="D1107" s="102">
        <v>2402</v>
      </c>
      <c r="E1107" s="102">
        <v>2323</v>
      </c>
      <c r="F1107" s="103">
        <v>70.900000000000006</v>
      </c>
      <c r="G1107" s="104">
        <v>98.94</v>
      </c>
      <c r="H1107" s="102">
        <v>3470</v>
      </c>
      <c r="I1107" s="102">
        <v>3025</v>
      </c>
      <c r="J1107" s="102">
        <v>185</v>
      </c>
      <c r="K1107" s="102">
        <v>105</v>
      </c>
      <c r="L1107" s="102">
        <v>115</v>
      </c>
      <c r="M1107" s="102">
        <v>0</v>
      </c>
      <c r="N1107" s="102">
        <v>35</v>
      </c>
      <c r="Q1107" s="102">
        <v>2001</v>
      </c>
    </row>
    <row r="1108" spans="1:17" x14ac:dyDescent="0.25">
      <c r="A1108" s="101">
        <v>5350585.08</v>
      </c>
      <c r="B1108" s="102">
        <v>3829</v>
      </c>
      <c r="C1108" s="102">
        <v>3738</v>
      </c>
      <c r="D1108" s="102">
        <v>1219</v>
      </c>
      <c r="E1108" s="102">
        <v>1183</v>
      </c>
      <c r="F1108" s="103">
        <v>89.6</v>
      </c>
      <c r="G1108" s="104">
        <v>42.76</v>
      </c>
      <c r="H1108" s="102">
        <v>1800</v>
      </c>
      <c r="I1108" s="102">
        <v>1595</v>
      </c>
      <c r="J1108" s="102">
        <v>120</v>
      </c>
      <c r="K1108" s="102">
        <v>40</v>
      </c>
      <c r="L1108" s="102">
        <v>30</v>
      </c>
      <c r="M1108" s="102">
        <v>0</v>
      </c>
      <c r="N1108" s="102">
        <v>15</v>
      </c>
      <c r="Q1108" s="102">
        <v>1267</v>
      </c>
    </row>
    <row r="1109" spans="1:17" x14ac:dyDescent="0.25">
      <c r="A1109" s="101">
        <v>5350585.09</v>
      </c>
      <c r="B1109" s="102">
        <v>5761</v>
      </c>
      <c r="C1109" s="102">
        <v>5914</v>
      </c>
      <c r="D1109" s="102">
        <v>1872</v>
      </c>
      <c r="E1109" s="102">
        <v>1843</v>
      </c>
      <c r="F1109" s="103">
        <v>2293</v>
      </c>
      <c r="G1109" s="104">
        <v>2.5099999999999998</v>
      </c>
      <c r="H1109" s="102">
        <v>3035</v>
      </c>
      <c r="I1109" s="102">
        <v>2665</v>
      </c>
      <c r="J1109" s="102">
        <v>160</v>
      </c>
      <c r="K1109" s="102">
        <v>80</v>
      </c>
      <c r="L1109" s="102">
        <v>110</v>
      </c>
      <c r="M1109" s="102">
        <v>10</v>
      </c>
      <c r="N1109" s="102">
        <v>0</v>
      </c>
      <c r="Q1109" s="102">
        <v>1826</v>
      </c>
    </row>
    <row r="1110" spans="1:17" x14ac:dyDescent="0.25">
      <c r="A1110" s="101">
        <v>5350585.0999999996</v>
      </c>
      <c r="B1110" s="102">
        <v>4112</v>
      </c>
      <c r="C1110" s="102">
        <v>4268</v>
      </c>
      <c r="D1110" s="102">
        <v>1298</v>
      </c>
      <c r="E1110" s="102">
        <v>1283</v>
      </c>
      <c r="F1110" s="103">
        <v>2113.8000000000002</v>
      </c>
      <c r="G1110" s="104">
        <v>1.95</v>
      </c>
      <c r="H1110" s="102">
        <v>2240</v>
      </c>
      <c r="I1110" s="102">
        <v>1945</v>
      </c>
      <c r="J1110" s="102">
        <v>185</v>
      </c>
      <c r="K1110" s="102">
        <v>60</v>
      </c>
      <c r="L1110" s="102">
        <v>55</v>
      </c>
      <c r="M1110" s="102">
        <v>0</v>
      </c>
      <c r="N1110" s="102">
        <v>0</v>
      </c>
      <c r="Q1110" s="102">
        <v>1730</v>
      </c>
    </row>
    <row r="1111" spans="1:17" x14ac:dyDescent="0.25">
      <c r="A1111" s="101">
        <v>5350586.01</v>
      </c>
      <c r="B1111" s="102">
        <v>12562</v>
      </c>
      <c r="C1111" s="102">
        <v>6361</v>
      </c>
      <c r="D1111" s="102">
        <v>3663</v>
      </c>
      <c r="E1111" s="102">
        <v>3595</v>
      </c>
      <c r="F1111" s="103">
        <v>149.1</v>
      </c>
      <c r="G1111" s="104">
        <v>84.23</v>
      </c>
      <c r="H1111" s="102">
        <v>6290</v>
      </c>
      <c r="I1111" s="102">
        <v>5545</v>
      </c>
      <c r="J1111" s="102">
        <v>340</v>
      </c>
      <c r="K1111" s="102">
        <v>285</v>
      </c>
      <c r="L1111" s="102">
        <v>55</v>
      </c>
      <c r="M1111" s="102">
        <v>0</v>
      </c>
      <c r="N1111" s="102">
        <v>60</v>
      </c>
      <c r="Q1111" s="102">
        <v>1729</v>
      </c>
    </row>
    <row r="1112" spans="1:17" x14ac:dyDescent="0.25">
      <c r="A1112" s="101">
        <v>5350586.0199999996</v>
      </c>
      <c r="B1112" s="102">
        <v>2894</v>
      </c>
      <c r="C1112" s="102">
        <v>2927</v>
      </c>
      <c r="D1112" s="102">
        <v>1088</v>
      </c>
      <c r="E1112" s="102">
        <v>1004</v>
      </c>
      <c r="F1112" s="103">
        <v>33.799999999999997</v>
      </c>
      <c r="G1112" s="104">
        <v>85.5</v>
      </c>
      <c r="H1112" s="102">
        <v>1255</v>
      </c>
      <c r="I1112" s="102">
        <v>1085</v>
      </c>
      <c r="J1112" s="102">
        <v>80</v>
      </c>
      <c r="K1112" s="102">
        <v>45</v>
      </c>
      <c r="L1112" s="102">
        <v>40</v>
      </c>
      <c r="M1112" s="102">
        <v>0</v>
      </c>
      <c r="N1112" s="102">
        <v>10</v>
      </c>
      <c r="Q1112" s="102">
        <v>2085</v>
      </c>
    </row>
    <row r="1113" spans="1:17" x14ac:dyDescent="0.25">
      <c r="A1113" s="101">
        <v>5350587.01</v>
      </c>
      <c r="B1113" s="102">
        <v>5966</v>
      </c>
      <c r="C1113" s="102">
        <v>6144</v>
      </c>
      <c r="D1113" s="102">
        <v>2066</v>
      </c>
      <c r="E1113" s="102">
        <v>1990</v>
      </c>
      <c r="F1113" s="103">
        <v>45.4</v>
      </c>
      <c r="G1113" s="104">
        <v>131.27000000000001</v>
      </c>
      <c r="H1113" s="102">
        <v>2960</v>
      </c>
      <c r="I1113" s="102">
        <v>2610</v>
      </c>
      <c r="J1113" s="102">
        <v>175</v>
      </c>
      <c r="K1113" s="102">
        <v>60</v>
      </c>
      <c r="L1113" s="102">
        <v>95</v>
      </c>
      <c r="M1113" s="102">
        <v>10</v>
      </c>
      <c r="N1113" s="102">
        <v>20</v>
      </c>
      <c r="Q1113" s="102">
        <v>1725</v>
      </c>
    </row>
    <row r="1114" spans="1:17" x14ac:dyDescent="0.25">
      <c r="A1114" s="101">
        <v>5350587.0199999996</v>
      </c>
      <c r="B1114" s="102">
        <v>5525</v>
      </c>
      <c r="C1114" s="102">
        <v>5432</v>
      </c>
      <c r="D1114" s="102">
        <v>2203</v>
      </c>
      <c r="E1114" s="102">
        <v>1978</v>
      </c>
      <c r="F1114" s="103">
        <v>36.4</v>
      </c>
      <c r="G1114" s="104">
        <v>151.88</v>
      </c>
      <c r="H1114" s="102">
        <v>2765</v>
      </c>
      <c r="I1114" s="102">
        <v>2410</v>
      </c>
      <c r="J1114" s="102">
        <v>130</v>
      </c>
      <c r="K1114" s="102">
        <v>85</v>
      </c>
      <c r="L1114" s="102">
        <v>100</v>
      </c>
      <c r="M1114" s="102">
        <v>0</v>
      </c>
      <c r="N1114" s="102">
        <v>30</v>
      </c>
      <c r="Q1114" s="102">
        <v>2270</v>
      </c>
    </row>
    <row r="1115" spans="1:17" x14ac:dyDescent="0.25">
      <c r="A1115" s="101">
        <v>5350590</v>
      </c>
      <c r="B1115" s="102">
        <v>4966</v>
      </c>
      <c r="C1115" s="102">
        <v>4990</v>
      </c>
      <c r="D1115" s="102">
        <v>2206</v>
      </c>
      <c r="E1115" s="102">
        <v>2144</v>
      </c>
      <c r="F1115" s="103">
        <v>2662.4</v>
      </c>
      <c r="G1115" s="104">
        <v>1.87</v>
      </c>
      <c r="H1115" s="102">
        <v>2340</v>
      </c>
      <c r="I1115" s="102">
        <v>1850</v>
      </c>
      <c r="J1115" s="102">
        <v>185</v>
      </c>
      <c r="K1115" s="102">
        <v>45</v>
      </c>
      <c r="L1115" s="102">
        <v>205</v>
      </c>
      <c r="M1115" s="102">
        <v>35</v>
      </c>
      <c r="N1115" s="102">
        <v>30</v>
      </c>
      <c r="Q1115" s="102">
        <v>2177</v>
      </c>
    </row>
    <row r="1116" spans="1:17" x14ac:dyDescent="0.25">
      <c r="A1116" s="101"/>
      <c r="B1116" s="102"/>
      <c r="C1116" s="102"/>
      <c r="D1116" s="102"/>
      <c r="E1116" s="102"/>
      <c r="F1116" s="103"/>
      <c r="G1116" s="104"/>
      <c r="H1116" s="102"/>
      <c r="I1116" s="102"/>
      <c r="J1116" s="102"/>
      <c r="K1116" s="102"/>
      <c r="L1116" s="102"/>
      <c r="M1116" s="102"/>
      <c r="N1116" s="102"/>
      <c r="Q1116" s="102">
        <v>1071</v>
      </c>
    </row>
    <row r="1117" spans="1:17" x14ac:dyDescent="0.25">
      <c r="A1117" s="101">
        <v>5350591.01</v>
      </c>
      <c r="B1117" s="102">
        <v>5442</v>
      </c>
      <c r="C1117" s="102">
        <v>5158</v>
      </c>
      <c r="D1117" s="102">
        <v>1806</v>
      </c>
      <c r="E1117" s="102">
        <v>1803</v>
      </c>
      <c r="F1117" s="103">
        <v>1734.7</v>
      </c>
      <c r="G1117" s="104">
        <v>3.14</v>
      </c>
      <c r="H1117" s="102">
        <v>2935</v>
      </c>
      <c r="I1117" s="102">
        <v>2580</v>
      </c>
      <c r="J1117" s="102">
        <v>195</v>
      </c>
      <c r="K1117" s="102">
        <v>35</v>
      </c>
      <c r="L1117" s="102">
        <v>90</v>
      </c>
      <c r="M1117" s="102">
        <v>15</v>
      </c>
      <c r="N1117" s="102">
        <v>20</v>
      </c>
      <c r="Q1117" s="102">
        <v>1404</v>
      </c>
    </row>
    <row r="1118" spans="1:17" x14ac:dyDescent="0.25">
      <c r="A1118" s="101">
        <v>5350591.0199999996</v>
      </c>
      <c r="B1118" s="102">
        <v>5026</v>
      </c>
      <c r="C1118" s="102">
        <v>4940</v>
      </c>
      <c r="D1118" s="102">
        <v>1732</v>
      </c>
      <c r="E1118" s="102">
        <v>1722</v>
      </c>
      <c r="F1118" s="103">
        <v>1699.4</v>
      </c>
      <c r="G1118" s="104">
        <v>2.96</v>
      </c>
      <c r="H1118" s="102">
        <v>2800</v>
      </c>
      <c r="I1118" s="102">
        <v>2375</v>
      </c>
      <c r="J1118" s="102">
        <v>180</v>
      </c>
      <c r="K1118" s="102">
        <v>70</v>
      </c>
      <c r="L1118" s="102">
        <v>125</v>
      </c>
      <c r="M1118" s="102">
        <v>25</v>
      </c>
      <c r="N1118" s="102">
        <v>25</v>
      </c>
      <c r="Q1118" s="102">
        <v>1163</v>
      </c>
    </row>
    <row r="1119" spans="1:17" x14ac:dyDescent="0.25">
      <c r="A1119" s="101">
        <v>5350592.01</v>
      </c>
      <c r="B1119" s="102">
        <v>6874</v>
      </c>
      <c r="C1119" s="102">
        <v>6984</v>
      </c>
      <c r="D1119" s="102">
        <v>2822</v>
      </c>
      <c r="E1119" s="102">
        <v>2775</v>
      </c>
      <c r="F1119" s="103">
        <v>1754.3</v>
      </c>
      <c r="G1119" s="104">
        <v>3.92</v>
      </c>
      <c r="H1119" s="102">
        <v>3300</v>
      </c>
      <c r="I1119" s="102">
        <v>2630</v>
      </c>
      <c r="J1119" s="102">
        <v>235</v>
      </c>
      <c r="K1119" s="102">
        <v>75</v>
      </c>
      <c r="L1119" s="102">
        <v>320</v>
      </c>
      <c r="M1119" s="102">
        <v>10</v>
      </c>
      <c r="N1119" s="102">
        <v>35</v>
      </c>
      <c r="Q1119" s="102">
        <v>2264</v>
      </c>
    </row>
    <row r="1120" spans="1:17" x14ac:dyDescent="0.25">
      <c r="A1120" s="101">
        <v>5350592.0199999996</v>
      </c>
      <c r="B1120" s="102">
        <v>6592</v>
      </c>
      <c r="C1120" s="102">
        <v>5903</v>
      </c>
      <c r="D1120" s="102">
        <v>2130</v>
      </c>
      <c r="E1120" s="102">
        <v>2121</v>
      </c>
      <c r="F1120" s="103">
        <v>1768.8</v>
      </c>
      <c r="G1120" s="104">
        <v>3.73</v>
      </c>
      <c r="H1120" s="102">
        <v>3540</v>
      </c>
      <c r="I1120" s="102">
        <v>3105</v>
      </c>
      <c r="J1120" s="102">
        <v>170</v>
      </c>
      <c r="K1120" s="102">
        <v>40</v>
      </c>
      <c r="L1120" s="102">
        <v>175</v>
      </c>
      <c r="M1120" s="102">
        <v>10</v>
      </c>
      <c r="N1120" s="102">
        <v>35</v>
      </c>
      <c r="Q1120" s="102">
        <v>2012</v>
      </c>
    </row>
    <row r="1121" spans="1:17" x14ac:dyDescent="0.25">
      <c r="A1121" s="101">
        <v>5350593</v>
      </c>
      <c r="B1121" s="102">
        <v>8609</v>
      </c>
      <c r="C1121" s="102">
        <v>7546</v>
      </c>
      <c r="D1121" s="102">
        <v>3127</v>
      </c>
      <c r="E1121" s="102">
        <v>2919</v>
      </c>
      <c r="F1121" s="103">
        <v>31</v>
      </c>
      <c r="G1121" s="104">
        <v>277.83</v>
      </c>
      <c r="H1121" s="102">
        <v>4015</v>
      </c>
      <c r="I1121" s="102">
        <v>3650</v>
      </c>
      <c r="J1121" s="102">
        <v>255</v>
      </c>
      <c r="K1121" s="102">
        <v>30</v>
      </c>
      <c r="L1121" s="102">
        <v>50</v>
      </c>
      <c r="M1121" s="102">
        <v>0</v>
      </c>
      <c r="N1121" s="102">
        <v>40</v>
      </c>
      <c r="Q1121" s="102">
        <v>1988</v>
      </c>
    </row>
    <row r="1122" spans="1:17" x14ac:dyDescent="0.25">
      <c r="A1122" s="101">
        <v>5350600.01</v>
      </c>
      <c r="B1122" s="102">
        <v>6302</v>
      </c>
      <c r="C1122" s="102">
        <v>6284</v>
      </c>
      <c r="D1122" s="102">
        <v>2069</v>
      </c>
      <c r="E1122" s="102">
        <v>2028</v>
      </c>
      <c r="F1122" s="103">
        <v>1273.7</v>
      </c>
      <c r="G1122" s="104">
        <v>4.95</v>
      </c>
      <c r="H1122" s="102">
        <v>2410</v>
      </c>
      <c r="I1122" s="102">
        <v>1595</v>
      </c>
      <c r="J1122" s="102">
        <v>115</v>
      </c>
      <c r="K1122" s="102">
        <v>605</v>
      </c>
      <c r="L1122" s="102">
        <v>35</v>
      </c>
      <c r="M1122" s="102">
        <v>20</v>
      </c>
      <c r="N1122" s="102">
        <v>35</v>
      </c>
      <c r="Q1122" s="102">
        <v>1358</v>
      </c>
    </row>
    <row r="1123" spans="1:17" x14ac:dyDescent="0.25">
      <c r="A1123" s="101">
        <v>5350600.0199999996</v>
      </c>
      <c r="B1123" s="102">
        <v>7016</v>
      </c>
      <c r="C1123" s="102">
        <v>7213</v>
      </c>
      <c r="D1123" s="102">
        <v>2113</v>
      </c>
      <c r="E1123" s="102">
        <v>2102</v>
      </c>
      <c r="F1123" s="103">
        <v>1312.1</v>
      </c>
      <c r="G1123" s="104">
        <v>5.35</v>
      </c>
      <c r="H1123" s="102">
        <v>3385</v>
      </c>
      <c r="I1123" s="102">
        <v>2450</v>
      </c>
      <c r="J1123" s="102">
        <v>210</v>
      </c>
      <c r="K1123" s="102">
        <v>610</v>
      </c>
      <c r="L1123" s="102">
        <v>70</v>
      </c>
      <c r="M1123" s="102">
        <v>0</v>
      </c>
      <c r="N1123" s="102">
        <v>35</v>
      </c>
      <c r="Q1123" s="102">
        <v>2245</v>
      </c>
    </row>
    <row r="1124" spans="1:17" x14ac:dyDescent="0.25">
      <c r="A1124" s="101">
        <v>5350601</v>
      </c>
      <c r="B1124" s="102">
        <v>4115</v>
      </c>
      <c r="C1124" s="102">
        <v>4050</v>
      </c>
      <c r="D1124" s="102">
        <v>1355</v>
      </c>
      <c r="E1124" s="102">
        <v>1282</v>
      </c>
      <c r="F1124" s="103">
        <v>1280</v>
      </c>
      <c r="G1124" s="104">
        <v>3.21</v>
      </c>
      <c r="H1124" s="102">
        <v>1635</v>
      </c>
      <c r="I1124" s="102">
        <v>1125</v>
      </c>
      <c r="J1124" s="102">
        <v>75</v>
      </c>
      <c r="K1124" s="102">
        <v>330</v>
      </c>
      <c r="L1124" s="102">
        <v>55</v>
      </c>
      <c r="M1124" s="102">
        <v>30</v>
      </c>
      <c r="N1124" s="102">
        <v>20</v>
      </c>
      <c r="Q1124" s="102">
        <v>1821</v>
      </c>
    </row>
    <row r="1125" spans="1:17" x14ac:dyDescent="0.25">
      <c r="A1125" s="101">
        <v>5350602</v>
      </c>
      <c r="B1125" s="102">
        <v>4898</v>
      </c>
      <c r="C1125" s="102">
        <v>4877</v>
      </c>
      <c r="D1125" s="102">
        <v>1844</v>
      </c>
      <c r="E1125" s="102">
        <v>1749</v>
      </c>
      <c r="F1125" s="103">
        <v>1234.8</v>
      </c>
      <c r="G1125" s="104">
        <v>3.97</v>
      </c>
      <c r="H1125" s="102">
        <v>1860</v>
      </c>
      <c r="I1125" s="102">
        <v>1250</v>
      </c>
      <c r="J1125" s="102">
        <v>105</v>
      </c>
      <c r="K1125" s="102">
        <v>415</v>
      </c>
      <c r="L1125" s="102">
        <v>60</v>
      </c>
      <c r="M1125" s="102">
        <v>10</v>
      </c>
      <c r="N1125" s="102">
        <v>20</v>
      </c>
      <c r="Q1125" s="102">
        <v>1616</v>
      </c>
    </row>
    <row r="1126" spans="1:17" x14ac:dyDescent="0.25">
      <c r="A1126" s="101">
        <v>5350603</v>
      </c>
      <c r="B1126" s="102">
        <v>4999</v>
      </c>
      <c r="C1126" s="102">
        <v>4709</v>
      </c>
      <c r="D1126" s="102">
        <v>2781</v>
      </c>
      <c r="E1126" s="102">
        <v>2524</v>
      </c>
      <c r="F1126" s="103">
        <v>4314.7</v>
      </c>
      <c r="G1126" s="104">
        <v>1.1599999999999999</v>
      </c>
      <c r="H1126" s="102">
        <v>2535</v>
      </c>
      <c r="I1126" s="102">
        <v>1460</v>
      </c>
      <c r="J1126" s="102">
        <v>165</v>
      </c>
      <c r="K1126" s="102">
        <v>545</v>
      </c>
      <c r="L1126" s="102">
        <v>270</v>
      </c>
      <c r="M1126" s="102">
        <v>55</v>
      </c>
      <c r="N1126" s="102">
        <v>35</v>
      </c>
      <c r="Q1126" s="102">
        <v>2030</v>
      </c>
    </row>
    <row r="1127" spans="1:17" x14ac:dyDescent="0.25">
      <c r="A1127" s="101">
        <v>5350604</v>
      </c>
      <c r="B1127" s="102">
        <v>2343</v>
      </c>
      <c r="C1127" s="102">
        <v>2440</v>
      </c>
      <c r="D1127" s="102">
        <v>1258</v>
      </c>
      <c r="E1127" s="102">
        <v>1152</v>
      </c>
      <c r="F1127" s="103">
        <v>2727.9</v>
      </c>
      <c r="G1127" s="104">
        <v>0.86</v>
      </c>
      <c r="H1127" s="102">
        <v>725</v>
      </c>
      <c r="I1127" s="102">
        <v>465</v>
      </c>
      <c r="J1127" s="102">
        <v>25</v>
      </c>
      <c r="K1127" s="102">
        <v>155</v>
      </c>
      <c r="L1127" s="102">
        <v>85</v>
      </c>
      <c r="M1127" s="102">
        <v>0</v>
      </c>
      <c r="N1127" s="102">
        <v>0</v>
      </c>
      <c r="Q1127" s="102">
        <v>2363</v>
      </c>
    </row>
    <row r="1128" spans="1:17" x14ac:dyDescent="0.25">
      <c r="A1128" s="101">
        <v>5350605</v>
      </c>
      <c r="B1128" s="102">
        <v>2532</v>
      </c>
      <c r="C1128" s="102">
        <v>2317</v>
      </c>
      <c r="D1128" s="102">
        <v>1115</v>
      </c>
      <c r="E1128" s="102">
        <v>1012</v>
      </c>
      <c r="F1128" s="103">
        <v>1679.5</v>
      </c>
      <c r="G1128" s="104">
        <v>1.51</v>
      </c>
      <c r="H1128" s="102">
        <v>980</v>
      </c>
      <c r="I1128" s="102">
        <v>730</v>
      </c>
      <c r="J1128" s="102">
        <v>40</v>
      </c>
      <c r="K1128" s="102">
        <v>135</v>
      </c>
      <c r="L1128" s="102">
        <v>55</v>
      </c>
      <c r="M1128" s="102">
        <v>0</v>
      </c>
      <c r="N1128" s="102">
        <v>20</v>
      </c>
      <c r="Q1128" s="102">
        <v>2409</v>
      </c>
    </row>
    <row r="1129" spans="1:17" x14ac:dyDescent="0.25">
      <c r="A1129" s="101">
        <v>5350606</v>
      </c>
      <c r="B1129" s="102">
        <v>5092</v>
      </c>
      <c r="C1129" s="102">
        <v>4992</v>
      </c>
      <c r="D1129" s="102">
        <v>2203</v>
      </c>
      <c r="E1129" s="102">
        <v>2102</v>
      </c>
      <c r="F1129" s="103">
        <v>1500.5</v>
      </c>
      <c r="G1129" s="104">
        <v>3.39</v>
      </c>
      <c r="H1129" s="102">
        <v>2175</v>
      </c>
      <c r="I1129" s="102">
        <v>1570</v>
      </c>
      <c r="J1129" s="102">
        <v>130</v>
      </c>
      <c r="K1129" s="102">
        <v>280</v>
      </c>
      <c r="L1129" s="102">
        <v>155</v>
      </c>
      <c r="M1129" s="102">
        <v>15</v>
      </c>
      <c r="N1129" s="102">
        <v>15</v>
      </c>
      <c r="Q1129" s="102">
        <v>2575</v>
      </c>
    </row>
    <row r="1130" spans="1:17" x14ac:dyDescent="0.25">
      <c r="A1130" s="101">
        <v>5350607</v>
      </c>
      <c r="B1130" s="102">
        <v>2978</v>
      </c>
      <c r="C1130" s="102">
        <v>3034</v>
      </c>
      <c r="D1130" s="102">
        <v>1114</v>
      </c>
      <c r="E1130" s="102">
        <v>1072</v>
      </c>
      <c r="F1130" s="103">
        <v>919.8</v>
      </c>
      <c r="G1130" s="104">
        <v>3.24</v>
      </c>
      <c r="H1130" s="102">
        <v>1310</v>
      </c>
      <c r="I1130" s="102">
        <v>995</v>
      </c>
      <c r="J1130" s="102">
        <v>80</v>
      </c>
      <c r="K1130" s="102">
        <v>185</v>
      </c>
      <c r="L1130" s="102">
        <v>20</v>
      </c>
      <c r="M1130" s="102">
        <v>0</v>
      </c>
      <c r="N1130" s="102">
        <v>20</v>
      </c>
      <c r="Q1130" s="102">
        <v>1797</v>
      </c>
    </row>
    <row r="1131" spans="1:17" x14ac:dyDescent="0.25">
      <c r="A1131" s="101">
        <v>5350608</v>
      </c>
      <c r="B1131" s="102">
        <v>2674</v>
      </c>
      <c r="C1131" s="102">
        <v>2580</v>
      </c>
      <c r="D1131" s="102">
        <v>911</v>
      </c>
      <c r="E1131" s="102">
        <v>864</v>
      </c>
      <c r="F1131" s="103">
        <v>1896.3</v>
      </c>
      <c r="G1131" s="104">
        <v>1.41</v>
      </c>
      <c r="H1131" s="102">
        <v>1260</v>
      </c>
      <c r="I1131" s="102">
        <v>900</v>
      </c>
      <c r="J1131" s="102">
        <v>95</v>
      </c>
      <c r="K1131" s="102">
        <v>170</v>
      </c>
      <c r="L1131" s="102">
        <v>70</v>
      </c>
      <c r="M1131" s="102">
        <v>15</v>
      </c>
      <c r="N1131" s="102">
        <v>0</v>
      </c>
      <c r="Q1131" s="102">
        <v>1483</v>
      </c>
    </row>
    <row r="1132" spans="1:17" x14ac:dyDescent="0.25">
      <c r="A1132" s="101">
        <v>5350609</v>
      </c>
      <c r="B1132" s="102">
        <v>2802</v>
      </c>
      <c r="C1132" s="102">
        <v>2734</v>
      </c>
      <c r="D1132" s="102">
        <v>970</v>
      </c>
      <c r="E1132" s="102">
        <v>933</v>
      </c>
      <c r="F1132" s="103">
        <v>1303.2</v>
      </c>
      <c r="G1132" s="104">
        <v>2.15</v>
      </c>
      <c r="H1132" s="102">
        <v>1115</v>
      </c>
      <c r="I1132" s="102">
        <v>835</v>
      </c>
      <c r="J1132" s="102">
        <v>75</v>
      </c>
      <c r="K1132" s="102">
        <v>135</v>
      </c>
      <c r="L1132" s="102">
        <v>40</v>
      </c>
      <c r="M1132" s="102">
        <v>15</v>
      </c>
      <c r="N1132" s="102">
        <v>30</v>
      </c>
      <c r="Q1132" s="102">
        <v>951</v>
      </c>
    </row>
    <row r="1133" spans="1:17" x14ac:dyDescent="0.25">
      <c r="A1133" s="101">
        <v>5350610.0199999996</v>
      </c>
      <c r="B1133" s="102">
        <v>8876</v>
      </c>
      <c r="C1133" s="102">
        <v>8472</v>
      </c>
      <c r="D1133" s="102">
        <v>3054</v>
      </c>
      <c r="E1133" s="102">
        <v>2972</v>
      </c>
      <c r="F1133" s="103">
        <v>2749.9</v>
      </c>
      <c r="G1133" s="104">
        <v>3.23</v>
      </c>
      <c r="H1133" s="102">
        <v>4085</v>
      </c>
      <c r="I1133" s="102">
        <v>3130</v>
      </c>
      <c r="J1133" s="102">
        <v>165</v>
      </c>
      <c r="K1133" s="102">
        <v>600</v>
      </c>
      <c r="L1133" s="102">
        <v>110</v>
      </c>
      <c r="M1133" s="102">
        <v>20</v>
      </c>
      <c r="N1133" s="102">
        <v>50</v>
      </c>
      <c r="Q1133" s="102">
        <v>630</v>
      </c>
    </row>
    <row r="1134" spans="1:17" x14ac:dyDescent="0.25">
      <c r="A1134" s="101">
        <v>5350610.03</v>
      </c>
      <c r="B1134" s="102">
        <v>4533</v>
      </c>
      <c r="C1134" s="102">
        <v>4100</v>
      </c>
      <c r="D1134" s="102">
        <v>2620</v>
      </c>
      <c r="E1134" s="102">
        <v>2452</v>
      </c>
      <c r="F1134" s="103">
        <v>3915.9</v>
      </c>
      <c r="G1134" s="104">
        <v>1.1599999999999999</v>
      </c>
      <c r="H1134" s="102">
        <v>1775</v>
      </c>
      <c r="I1134" s="102">
        <v>1290</v>
      </c>
      <c r="J1134" s="102">
        <v>85</v>
      </c>
      <c r="K1134" s="102">
        <v>230</v>
      </c>
      <c r="L1134" s="102">
        <v>125</v>
      </c>
      <c r="M1134" s="102">
        <v>10</v>
      </c>
      <c r="N1134" s="102">
        <v>35</v>
      </c>
      <c r="Q1134" s="102">
        <v>1409</v>
      </c>
    </row>
    <row r="1135" spans="1:17" x14ac:dyDescent="0.25">
      <c r="A1135" s="101">
        <v>5350610.04</v>
      </c>
      <c r="B1135" s="102">
        <v>3244</v>
      </c>
      <c r="C1135" s="102">
        <v>3183</v>
      </c>
      <c r="D1135" s="102">
        <v>1434</v>
      </c>
      <c r="E1135" s="102">
        <v>1412</v>
      </c>
      <c r="F1135" s="103">
        <v>3281.1</v>
      </c>
      <c r="G1135" s="104">
        <v>0.99</v>
      </c>
      <c r="H1135" s="102">
        <v>1045</v>
      </c>
      <c r="I1135" s="102">
        <v>705</v>
      </c>
      <c r="J1135" s="102">
        <v>40</v>
      </c>
      <c r="K1135" s="102">
        <v>225</v>
      </c>
      <c r="L1135" s="102">
        <v>40</v>
      </c>
      <c r="M1135" s="102">
        <v>15</v>
      </c>
      <c r="N1135" s="102">
        <v>15</v>
      </c>
      <c r="Q1135" s="102">
        <v>509</v>
      </c>
    </row>
    <row r="1136" spans="1:17" x14ac:dyDescent="0.25">
      <c r="A1136" s="101">
        <v>5350611</v>
      </c>
      <c r="B1136" s="102">
        <v>4992</v>
      </c>
      <c r="C1136" s="102">
        <v>4920</v>
      </c>
      <c r="D1136" s="102">
        <v>1737</v>
      </c>
      <c r="E1136" s="102">
        <v>1718</v>
      </c>
      <c r="F1136" s="103">
        <v>1014</v>
      </c>
      <c r="G1136" s="104">
        <v>4.92</v>
      </c>
      <c r="H1136" s="102">
        <v>2300</v>
      </c>
      <c r="I1136" s="102">
        <v>1770</v>
      </c>
      <c r="J1136" s="102">
        <v>105</v>
      </c>
      <c r="K1136" s="102">
        <v>295</v>
      </c>
      <c r="L1136" s="102">
        <v>80</v>
      </c>
      <c r="M1136" s="102">
        <v>15</v>
      </c>
      <c r="N1136" s="102">
        <v>25</v>
      </c>
      <c r="Q1136" s="102">
        <v>538</v>
      </c>
    </row>
    <row r="1137" spans="1:17" x14ac:dyDescent="0.25">
      <c r="A1137" s="101">
        <v>5350612.01</v>
      </c>
      <c r="B1137" s="102">
        <v>68</v>
      </c>
      <c r="C1137" s="102">
        <v>38</v>
      </c>
      <c r="D1137" s="102">
        <v>20</v>
      </c>
      <c r="E1137" s="102">
        <v>19</v>
      </c>
      <c r="F1137" s="103">
        <v>8.5</v>
      </c>
      <c r="G1137" s="104">
        <v>8.02</v>
      </c>
      <c r="H1137" s="102"/>
      <c r="I1137" s="102"/>
      <c r="J1137" s="102"/>
      <c r="K1137" s="102"/>
      <c r="L1137" s="102"/>
      <c r="M1137" s="102"/>
      <c r="N1137" s="102"/>
      <c r="Q1137" s="102">
        <v>856</v>
      </c>
    </row>
    <row r="1138" spans="1:17" x14ac:dyDescent="0.25">
      <c r="A1138" s="101">
        <v>5350612.03</v>
      </c>
      <c r="B1138" s="102">
        <v>6249</v>
      </c>
      <c r="C1138" s="102">
        <v>6458</v>
      </c>
      <c r="D1138" s="102">
        <v>2052</v>
      </c>
      <c r="E1138" s="102">
        <v>1992</v>
      </c>
      <c r="F1138" s="103">
        <v>1504.9</v>
      </c>
      <c r="G1138" s="104">
        <v>4.1500000000000004</v>
      </c>
      <c r="H1138" s="102">
        <v>2825</v>
      </c>
      <c r="I1138" s="102">
        <v>2060</v>
      </c>
      <c r="J1138" s="102">
        <v>140</v>
      </c>
      <c r="K1138" s="102">
        <v>495</v>
      </c>
      <c r="L1138" s="102">
        <v>90</v>
      </c>
      <c r="M1138" s="102">
        <v>20</v>
      </c>
      <c r="N1138" s="102">
        <v>25</v>
      </c>
      <c r="Q1138" s="102">
        <v>1715</v>
      </c>
    </row>
    <row r="1139" spans="1:17" x14ac:dyDescent="0.25">
      <c r="A1139" s="101">
        <v>5350612.05</v>
      </c>
      <c r="B1139" s="102">
        <v>5871</v>
      </c>
      <c r="C1139" s="102">
        <v>5985</v>
      </c>
      <c r="D1139" s="102">
        <v>2056</v>
      </c>
      <c r="E1139" s="102">
        <v>2017</v>
      </c>
      <c r="F1139" s="103">
        <v>1796.5</v>
      </c>
      <c r="G1139" s="104">
        <v>3.27</v>
      </c>
      <c r="H1139" s="102">
        <v>2605</v>
      </c>
      <c r="I1139" s="102">
        <v>1845</v>
      </c>
      <c r="J1139" s="102">
        <v>160</v>
      </c>
      <c r="K1139" s="102">
        <v>470</v>
      </c>
      <c r="L1139" s="102">
        <v>65</v>
      </c>
      <c r="M1139" s="102">
        <v>35</v>
      </c>
      <c r="N1139" s="102">
        <v>25</v>
      </c>
      <c r="Q1139" s="102">
        <v>992</v>
      </c>
    </row>
    <row r="1140" spans="1:17" x14ac:dyDescent="0.25">
      <c r="A1140" s="101"/>
      <c r="B1140" s="102"/>
      <c r="C1140" s="102"/>
      <c r="D1140" s="102"/>
      <c r="E1140" s="102"/>
      <c r="F1140" s="103"/>
      <c r="G1140" s="104"/>
      <c r="H1140" s="102"/>
      <c r="I1140" s="102"/>
      <c r="J1140" s="102"/>
      <c r="K1140" s="102"/>
      <c r="L1140" s="102"/>
      <c r="M1140" s="102"/>
      <c r="N1140" s="102"/>
      <c r="Q1140" s="102">
        <v>1208</v>
      </c>
    </row>
    <row r="1141" spans="1:17" x14ac:dyDescent="0.25">
      <c r="A1141" s="101">
        <v>5350612.08</v>
      </c>
      <c r="B1141" s="102">
        <v>5562</v>
      </c>
      <c r="C1141" s="102">
        <v>5565</v>
      </c>
      <c r="D1141" s="102">
        <v>1705</v>
      </c>
      <c r="E1141" s="102">
        <v>1687</v>
      </c>
      <c r="F1141" s="103">
        <v>3342.5</v>
      </c>
      <c r="G1141" s="104">
        <v>1.66</v>
      </c>
      <c r="H1141" s="102">
        <v>2580</v>
      </c>
      <c r="I1141" s="102">
        <v>1860</v>
      </c>
      <c r="J1141" s="102">
        <v>155</v>
      </c>
      <c r="K1141" s="102">
        <v>440</v>
      </c>
      <c r="L1141" s="102">
        <v>110</v>
      </c>
      <c r="M1141" s="102">
        <v>0</v>
      </c>
      <c r="N1141" s="102">
        <v>20</v>
      </c>
      <c r="Q1141" s="102">
        <v>2116</v>
      </c>
    </row>
    <row r="1142" spans="1:17" x14ac:dyDescent="0.25">
      <c r="A1142" s="101"/>
      <c r="B1142" s="102"/>
      <c r="C1142" s="102"/>
      <c r="D1142" s="102"/>
      <c r="E1142" s="102"/>
      <c r="F1142" s="103"/>
      <c r="G1142" s="104"/>
      <c r="H1142" s="102"/>
      <c r="I1142" s="102"/>
      <c r="J1142" s="102"/>
      <c r="K1142" s="102"/>
      <c r="L1142" s="102"/>
      <c r="M1142" s="102"/>
      <c r="N1142" s="102"/>
      <c r="Q1142" s="102">
        <v>1374</v>
      </c>
    </row>
    <row r="1143" spans="1:17" x14ac:dyDescent="0.25">
      <c r="A1143" s="101">
        <v>5350612.0999999996</v>
      </c>
      <c r="B1143" s="102">
        <v>51</v>
      </c>
      <c r="C1143" s="102">
        <v>35</v>
      </c>
      <c r="D1143" s="102">
        <v>17</v>
      </c>
      <c r="E1143" s="102">
        <v>17</v>
      </c>
      <c r="F1143" s="103">
        <v>12.1</v>
      </c>
      <c r="G1143" s="104">
        <v>4.2</v>
      </c>
      <c r="H1143" s="102"/>
      <c r="I1143" s="102"/>
      <c r="J1143" s="102"/>
      <c r="K1143" s="102"/>
      <c r="L1143" s="102"/>
      <c r="M1143" s="102"/>
      <c r="N1143" s="102"/>
      <c r="Q1143" s="102">
        <v>1608</v>
      </c>
    </row>
    <row r="1144" spans="1:17" x14ac:dyDescent="0.25">
      <c r="A1144" s="101">
        <v>5350612.1100000003</v>
      </c>
      <c r="B1144" s="102">
        <v>5811</v>
      </c>
      <c r="C1144" s="102">
        <v>5961</v>
      </c>
      <c r="D1144" s="102">
        <v>1765</v>
      </c>
      <c r="E1144" s="102">
        <v>1760</v>
      </c>
      <c r="F1144" s="103">
        <v>2379.1999999999998</v>
      </c>
      <c r="G1144" s="104">
        <v>2.44</v>
      </c>
      <c r="H1144" s="102">
        <v>2905</v>
      </c>
      <c r="I1144" s="102">
        <v>2155</v>
      </c>
      <c r="J1144" s="102">
        <v>175</v>
      </c>
      <c r="K1144" s="102">
        <v>465</v>
      </c>
      <c r="L1144" s="102">
        <v>80</v>
      </c>
      <c r="M1144" s="102">
        <v>15</v>
      </c>
      <c r="N1144" s="102">
        <v>15</v>
      </c>
      <c r="Q1144" s="102">
        <v>2131</v>
      </c>
    </row>
    <row r="1145" spans="1:17" x14ac:dyDescent="0.25">
      <c r="A1145" s="101">
        <v>5350612.12</v>
      </c>
      <c r="B1145" s="102">
        <v>6846</v>
      </c>
      <c r="C1145" s="102">
        <v>6928</v>
      </c>
      <c r="D1145" s="102">
        <v>2051</v>
      </c>
      <c r="E1145" s="102">
        <v>2040</v>
      </c>
      <c r="F1145" s="103">
        <v>3812.2</v>
      </c>
      <c r="G1145" s="104">
        <v>1.8</v>
      </c>
      <c r="H1145" s="102">
        <v>3540</v>
      </c>
      <c r="I1145" s="102">
        <v>2665</v>
      </c>
      <c r="J1145" s="102">
        <v>215</v>
      </c>
      <c r="K1145" s="102">
        <v>515</v>
      </c>
      <c r="L1145" s="102">
        <v>75</v>
      </c>
      <c r="M1145" s="102">
        <v>30</v>
      </c>
      <c r="N1145" s="102">
        <v>40</v>
      </c>
      <c r="Q1145" s="102">
        <v>1114</v>
      </c>
    </row>
    <row r="1146" spans="1:17" x14ac:dyDescent="0.25">
      <c r="A1146" s="101">
        <v>5350612.13</v>
      </c>
      <c r="B1146" s="102">
        <v>3811</v>
      </c>
      <c r="C1146" s="102">
        <v>3924</v>
      </c>
      <c r="D1146" s="102">
        <v>1429</v>
      </c>
      <c r="E1146" s="102">
        <v>1410</v>
      </c>
      <c r="F1146" s="103">
        <v>3141</v>
      </c>
      <c r="G1146" s="104">
        <v>1.21</v>
      </c>
      <c r="H1146" s="102">
        <v>1745</v>
      </c>
      <c r="I1146" s="102">
        <v>1265</v>
      </c>
      <c r="J1146" s="102">
        <v>95</v>
      </c>
      <c r="K1146" s="102">
        <v>310</v>
      </c>
      <c r="L1146" s="102">
        <v>50</v>
      </c>
      <c r="M1146" s="102">
        <v>15</v>
      </c>
      <c r="N1146" s="102">
        <v>20</v>
      </c>
      <c r="Q1146" s="102">
        <v>753</v>
      </c>
    </row>
    <row r="1147" spans="1:17" x14ac:dyDescent="0.25">
      <c r="A1147" s="101">
        <v>5350612.1399999997</v>
      </c>
      <c r="B1147" s="102">
        <v>4261</v>
      </c>
      <c r="C1147" s="102">
        <v>4470</v>
      </c>
      <c r="D1147" s="102">
        <v>1474</v>
      </c>
      <c r="E1147" s="102">
        <v>1461</v>
      </c>
      <c r="F1147" s="103">
        <v>2011.1</v>
      </c>
      <c r="G1147" s="104">
        <v>2.12</v>
      </c>
      <c r="H1147" s="102">
        <v>2015</v>
      </c>
      <c r="I1147" s="102">
        <v>1440</v>
      </c>
      <c r="J1147" s="102">
        <v>120</v>
      </c>
      <c r="K1147" s="102">
        <v>345</v>
      </c>
      <c r="L1147" s="102">
        <v>70</v>
      </c>
      <c r="M1147" s="102">
        <v>20</v>
      </c>
      <c r="N1147" s="102">
        <v>25</v>
      </c>
      <c r="Q1147" s="102">
        <v>624</v>
      </c>
    </row>
    <row r="1148" spans="1:17" x14ac:dyDescent="0.25">
      <c r="A1148" s="101">
        <v>5350612.1500000004</v>
      </c>
      <c r="B1148" s="102">
        <v>7111</v>
      </c>
      <c r="C1148" s="102">
        <v>5762</v>
      </c>
      <c r="D1148" s="102">
        <v>2194</v>
      </c>
      <c r="E1148" s="102">
        <v>2167</v>
      </c>
      <c r="F1148" s="103">
        <v>1751.1</v>
      </c>
      <c r="G1148" s="104">
        <v>4.0599999999999996</v>
      </c>
      <c r="H1148" s="102">
        <v>3095</v>
      </c>
      <c r="I1148" s="102">
        <v>2300</v>
      </c>
      <c r="J1148" s="102">
        <v>160</v>
      </c>
      <c r="K1148" s="102">
        <v>585</v>
      </c>
      <c r="L1148" s="102">
        <v>35</v>
      </c>
      <c r="M1148" s="102">
        <v>0</v>
      </c>
      <c r="N1148" s="102">
        <v>0</v>
      </c>
      <c r="Q1148" s="102">
        <v>814</v>
      </c>
    </row>
    <row r="1149" spans="1:17" x14ac:dyDescent="0.25">
      <c r="A1149" s="101"/>
      <c r="B1149" s="102"/>
      <c r="C1149" s="102"/>
      <c r="D1149" s="102"/>
      <c r="E1149" s="102"/>
      <c r="F1149" s="103"/>
      <c r="G1149" s="104"/>
      <c r="H1149" s="102"/>
      <c r="I1149" s="102"/>
      <c r="J1149" s="102"/>
      <c r="K1149" s="102"/>
      <c r="L1149" s="102"/>
      <c r="M1149" s="102"/>
      <c r="N1149" s="102"/>
      <c r="Q1149" s="102">
        <v>1262</v>
      </c>
    </row>
    <row r="1150" spans="1:17" x14ac:dyDescent="0.25">
      <c r="A1150" s="101"/>
      <c r="B1150" s="102"/>
      <c r="C1150" s="102"/>
      <c r="D1150" s="102"/>
      <c r="E1150" s="102"/>
      <c r="F1150" s="103"/>
      <c r="G1150" s="104"/>
      <c r="H1150" s="102"/>
      <c r="I1150" s="102"/>
      <c r="J1150" s="102"/>
      <c r="K1150" s="102"/>
      <c r="L1150" s="102"/>
      <c r="M1150" s="102"/>
      <c r="N1150" s="102"/>
      <c r="Q1150" s="102">
        <v>1588</v>
      </c>
    </row>
    <row r="1151" spans="1:17" x14ac:dyDescent="0.25">
      <c r="A1151" s="101">
        <v>5350612.18</v>
      </c>
      <c r="B1151" s="102">
        <v>4379</v>
      </c>
      <c r="C1151" s="102">
        <v>4301</v>
      </c>
      <c r="D1151" s="102">
        <v>1343</v>
      </c>
      <c r="E1151" s="102">
        <v>1338</v>
      </c>
      <c r="F1151" s="103">
        <v>2771.7</v>
      </c>
      <c r="G1151" s="104">
        <v>1.58</v>
      </c>
      <c r="H1151" s="102">
        <v>2125</v>
      </c>
      <c r="I1151" s="102">
        <v>1545</v>
      </c>
      <c r="J1151" s="102">
        <v>160</v>
      </c>
      <c r="K1151" s="102">
        <v>335</v>
      </c>
      <c r="L1151" s="102">
        <v>65</v>
      </c>
      <c r="M1151" s="102">
        <v>10</v>
      </c>
      <c r="N1151" s="102">
        <v>20</v>
      </c>
      <c r="Q1151" s="102">
        <v>2031</v>
      </c>
    </row>
    <row r="1152" spans="1:17" x14ac:dyDescent="0.25">
      <c r="A1152" s="101">
        <v>5350612.1900000004</v>
      </c>
      <c r="B1152" s="102">
        <v>4067</v>
      </c>
      <c r="C1152" s="102">
        <v>3990</v>
      </c>
      <c r="D1152" s="102">
        <v>1301</v>
      </c>
      <c r="E1152" s="102">
        <v>1294</v>
      </c>
      <c r="F1152" s="103">
        <v>4010.1</v>
      </c>
      <c r="G1152" s="104">
        <v>1.01</v>
      </c>
      <c r="H1152" s="102">
        <v>2000</v>
      </c>
      <c r="I1152" s="102">
        <v>1485</v>
      </c>
      <c r="J1152" s="102">
        <v>140</v>
      </c>
      <c r="K1152" s="102">
        <v>325</v>
      </c>
      <c r="L1152" s="102">
        <v>25</v>
      </c>
      <c r="M1152" s="102">
        <v>10</v>
      </c>
      <c r="N1152" s="102">
        <v>15</v>
      </c>
      <c r="Q1152" s="102">
        <v>2627</v>
      </c>
    </row>
    <row r="1153" spans="1:17" x14ac:dyDescent="0.25">
      <c r="A1153" s="101">
        <v>5350612.2</v>
      </c>
      <c r="B1153" s="102">
        <v>4403</v>
      </c>
      <c r="C1153" s="102">
        <v>4388</v>
      </c>
      <c r="D1153" s="102">
        <v>1325</v>
      </c>
      <c r="E1153" s="102">
        <v>1322</v>
      </c>
      <c r="F1153" s="103">
        <v>4194.1000000000004</v>
      </c>
      <c r="G1153" s="104">
        <v>1.05</v>
      </c>
      <c r="H1153" s="102">
        <v>2050</v>
      </c>
      <c r="I1153" s="102">
        <v>1515</v>
      </c>
      <c r="J1153" s="102">
        <v>125</v>
      </c>
      <c r="K1153" s="102">
        <v>335</v>
      </c>
      <c r="L1153" s="102">
        <v>35</v>
      </c>
      <c r="M1153" s="102">
        <v>20</v>
      </c>
      <c r="N1153" s="102">
        <v>15</v>
      </c>
      <c r="Q1153" s="102">
        <v>1417</v>
      </c>
    </row>
    <row r="1154" spans="1:17" x14ac:dyDescent="0.25">
      <c r="A1154" s="101">
        <v>5350612.21</v>
      </c>
      <c r="B1154" s="102">
        <v>6694</v>
      </c>
      <c r="C1154" s="102">
        <v>6225</v>
      </c>
      <c r="D1154" s="102">
        <v>2020</v>
      </c>
      <c r="E1154" s="102">
        <v>1979</v>
      </c>
      <c r="F1154" s="103">
        <v>4935.5</v>
      </c>
      <c r="G1154" s="104">
        <v>1.36</v>
      </c>
      <c r="H1154" s="102">
        <v>3055</v>
      </c>
      <c r="I1154" s="102">
        <v>2240</v>
      </c>
      <c r="J1154" s="102">
        <v>145</v>
      </c>
      <c r="K1154" s="102">
        <v>525</v>
      </c>
      <c r="L1154" s="102">
        <v>65</v>
      </c>
      <c r="M1154" s="102">
        <v>10</v>
      </c>
      <c r="N1154" s="102">
        <v>65</v>
      </c>
    </row>
    <row r="1155" spans="1:17" x14ac:dyDescent="0.25">
      <c r="A1155" s="101">
        <v>5350612.22</v>
      </c>
      <c r="B1155" s="102">
        <v>7321</v>
      </c>
      <c r="C1155" s="102">
        <v>6150</v>
      </c>
      <c r="D1155" s="102">
        <v>2155</v>
      </c>
      <c r="E1155" s="102">
        <v>2090</v>
      </c>
      <c r="F1155" s="103">
        <v>5084</v>
      </c>
      <c r="G1155" s="104">
        <v>1.44</v>
      </c>
      <c r="H1155" s="102">
        <v>3160</v>
      </c>
      <c r="I1155" s="102">
        <v>2360</v>
      </c>
      <c r="J1155" s="102">
        <v>185</v>
      </c>
      <c r="K1155" s="102">
        <v>535</v>
      </c>
      <c r="L1155" s="102">
        <v>40</v>
      </c>
      <c r="M1155" s="102">
        <v>15</v>
      </c>
      <c r="N1155" s="102">
        <v>30</v>
      </c>
    </row>
    <row r="1156" spans="1:17" x14ac:dyDescent="0.25">
      <c r="A1156" s="101">
        <v>5350612.2300000004</v>
      </c>
      <c r="B1156" s="102">
        <v>4822</v>
      </c>
      <c r="C1156" s="102">
        <v>4621</v>
      </c>
      <c r="D1156" s="102">
        <v>1374</v>
      </c>
      <c r="E1156" s="102">
        <v>1369</v>
      </c>
      <c r="F1156" s="103">
        <v>3592.6</v>
      </c>
      <c r="G1156" s="104">
        <v>1.34</v>
      </c>
      <c r="H1156" s="102">
        <v>2150</v>
      </c>
      <c r="I1156" s="102">
        <v>1640</v>
      </c>
      <c r="J1156" s="102">
        <v>110</v>
      </c>
      <c r="K1156" s="102">
        <v>335</v>
      </c>
      <c r="L1156" s="102">
        <v>45</v>
      </c>
      <c r="M1156" s="102">
        <v>10</v>
      </c>
      <c r="N1156" s="102">
        <v>10</v>
      </c>
    </row>
    <row r="1157" spans="1:17" x14ac:dyDescent="0.25">
      <c r="A1157" s="101">
        <v>5350612.24</v>
      </c>
      <c r="B1157" s="102">
        <v>7982</v>
      </c>
      <c r="C1157" s="102">
        <v>7300</v>
      </c>
      <c r="D1157" s="102">
        <v>2489</v>
      </c>
      <c r="E1157" s="102">
        <v>2351</v>
      </c>
      <c r="F1157" s="103">
        <v>3056.8</v>
      </c>
      <c r="G1157" s="104">
        <v>2.61</v>
      </c>
      <c r="H1157" s="102">
        <v>3295</v>
      </c>
      <c r="I1157" s="102">
        <v>2590</v>
      </c>
      <c r="J1157" s="102">
        <v>170</v>
      </c>
      <c r="K1157" s="102">
        <v>435</v>
      </c>
      <c r="L1157" s="102">
        <v>75</v>
      </c>
      <c r="M1157" s="102">
        <v>10</v>
      </c>
      <c r="N1157" s="102">
        <v>20</v>
      </c>
    </row>
    <row r="1158" spans="1:17" x14ac:dyDescent="0.25">
      <c r="A1158" s="101">
        <v>5350612.25</v>
      </c>
      <c r="B1158" s="102">
        <v>5474</v>
      </c>
      <c r="C1158" s="102">
        <v>5666</v>
      </c>
      <c r="D1158" s="102">
        <v>1613</v>
      </c>
      <c r="E1158" s="102">
        <v>1597</v>
      </c>
      <c r="F1158" s="103">
        <v>3433.5</v>
      </c>
      <c r="G1158" s="104">
        <v>1.59</v>
      </c>
      <c r="H1158" s="102">
        <v>2425</v>
      </c>
      <c r="I1158" s="102">
        <v>1830</v>
      </c>
      <c r="J1158" s="102">
        <v>120</v>
      </c>
      <c r="K1158" s="102">
        <v>370</v>
      </c>
      <c r="L1158" s="102">
        <v>65</v>
      </c>
      <c r="M1158" s="102">
        <v>10</v>
      </c>
      <c r="N1158" s="102">
        <v>30</v>
      </c>
    </row>
    <row r="1159" spans="1:17" x14ac:dyDescent="0.25">
      <c r="A1159" s="101">
        <v>5350612.26</v>
      </c>
      <c r="B1159" s="102">
        <v>4141</v>
      </c>
      <c r="C1159" s="102">
        <v>3159</v>
      </c>
      <c r="D1159" s="102">
        <v>1967</v>
      </c>
      <c r="E1159" s="102">
        <v>1783</v>
      </c>
      <c r="F1159" s="103">
        <v>3642.4</v>
      </c>
      <c r="G1159" s="104">
        <v>1.1399999999999999</v>
      </c>
      <c r="H1159" s="102">
        <v>2065</v>
      </c>
      <c r="I1159" s="102">
        <v>1560</v>
      </c>
      <c r="J1159" s="102">
        <v>60</v>
      </c>
      <c r="K1159" s="102">
        <v>345</v>
      </c>
      <c r="L1159" s="102">
        <v>80</v>
      </c>
      <c r="M1159" s="102">
        <v>10</v>
      </c>
      <c r="N1159" s="102">
        <v>15</v>
      </c>
    </row>
    <row r="1160" spans="1:17" x14ac:dyDescent="0.25">
      <c r="A1160" s="101">
        <v>5350612.2699999996</v>
      </c>
      <c r="B1160" s="102">
        <v>5322</v>
      </c>
      <c r="C1160" s="102">
        <v>5468</v>
      </c>
      <c r="D1160" s="102">
        <v>1719</v>
      </c>
      <c r="E1160" s="102">
        <v>1707</v>
      </c>
      <c r="F1160" s="103">
        <v>3382.9</v>
      </c>
      <c r="G1160" s="104">
        <v>1.57</v>
      </c>
      <c r="H1160" s="102">
        <v>2570</v>
      </c>
      <c r="I1160" s="102">
        <v>1845</v>
      </c>
      <c r="J1160" s="102">
        <v>160</v>
      </c>
      <c r="K1160" s="102">
        <v>465</v>
      </c>
      <c r="L1160" s="102">
        <v>75</v>
      </c>
      <c r="M1160" s="102">
        <v>10</v>
      </c>
      <c r="N1160" s="102">
        <v>15</v>
      </c>
    </row>
    <row r="1161" spans="1:17" x14ac:dyDescent="0.25">
      <c r="A1161" s="101">
        <v>5350613.01</v>
      </c>
      <c r="B1161" s="102">
        <v>4134</v>
      </c>
      <c r="C1161" s="102">
        <v>4224</v>
      </c>
      <c r="D1161" s="102">
        <v>1551</v>
      </c>
      <c r="E1161" s="102">
        <v>1515</v>
      </c>
      <c r="F1161" s="103">
        <v>2176</v>
      </c>
      <c r="G1161" s="104">
        <v>1.9</v>
      </c>
      <c r="H1161" s="102">
        <v>2070</v>
      </c>
      <c r="I1161" s="102">
        <v>1460</v>
      </c>
      <c r="J1161" s="102">
        <v>120</v>
      </c>
      <c r="K1161" s="102">
        <v>380</v>
      </c>
      <c r="L1161" s="102">
        <v>55</v>
      </c>
      <c r="M1161" s="102">
        <v>25</v>
      </c>
      <c r="N1161" s="102">
        <v>35</v>
      </c>
    </row>
    <row r="1162" spans="1:17" x14ac:dyDescent="0.25">
      <c r="A1162" s="101">
        <v>5350613.03</v>
      </c>
      <c r="B1162" s="102">
        <v>4071</v>
      </c>
      <c r="C1162" s="102">
        <v>4052</v>
      </c>
      <c r="D1162" s="102">
        <v>1674</v>
      </c>
      <c r="E1162" s="102">
        <v>1610</v>
      </c>
      <c r="F1162" s="103">
        <v>2332.3000000000002</v>
      </c>
      <c r="G1162" s="104">
        <v>1.75</v>
      </c>
      <c r="H1162" s="102">
        <v>1860</v>
      </c>
      <c r="I1162" s="102">
        <v>1350</v>
      </c>
      <c r="J1162" s="102">
        <v>95</v>
      </c>
      <c r="K1162" s="102">
        <v>290</v>
      </c>
      <c r="L1162" s="102">
        <v>95</v>
      </c>
      <c r="M1162" s="102">
        <v>25</v>
      </c>
      <c r="N1162" s="102">
        <v>0</v>
      </c>
    </row>
    <row r="1163" spans="1:17" x14ac:dyDescent="0.25">
      <c r="A1163" s="101">
        <v>5350613.04</v>
      </c>
      <c r="B1163" s="102">
        <v>4477</v>
      </c>
      <c r="C1163" s="102">
        <v>4449</v>
      </c>
      <c r="D1163" s="102">
        <v>2104</v>
      </c>
      <c r="E1163" s="102">
        <v>1915</v>
      </c>
      <c r="F1163" s="103">
        <v>3374.5</v>
      </c>
      <c r="G1163" s="104">
        <v>1.33</v>
      </c>
      <c r="H1163" s="102">
        <v>1905</v>
      </c>
      <c r="I1163" s="102">
        <v>1195</v>
      </c>
      <c r="J1163" s="102">
        <v>120</v>
      </c>
      <c r="K1163" s="102">
        <v>400</v>
      </c>
      <c r="L1163" s="102">
        <v>150</v>
      </c>
      <c r="M1163" s="102">
        <v>20</v>
      </c>
      <c r="N1163" s="102">
        <v>25</v>
      </c>
    </row>
    <row r="1164" spans="1:17" x14ac:dyDescent="0.25">
      <c r="A1164" s="101">
        <v>5350614.01</v>
      </c>
      <c r="B1164" s="102">
        <v>3137</v>
      </c>
      <c r="C1164" s="102">
        <v>3187</v>
      </c>
      <c r="D1164" s="102">
        <v>1100</v>
      </c>
      <c r="E1164" s="102">
        <v>1098</v>
      </c>
      <c r="F1164" s="103">
        <v>1975.2</v>
      </c>
      <c r="G1164" s="104">
        <v>1.59</v>
      </c>
      <c r="H1164" s="102">
        <v>1640</v>
      </c>
      <c r="I1164" s="102">
        <v>1205</v>
      </c>
      <c r="J1164" s="102">
        <v>105</v>
      </c>
      <c r="K1164" s="102">
        <v>245</v>
      </c>
      <c r="L1164" s="102">
        <v>60</v>
      </c>
      <c r="M1164" s="102">
        <v>10</v>
      </c>
      <c r="N1164" s="102">
        <v>20</v>
      </c>
    </row>
    <row r="1165" spans="1:17" x14ac:dyDescent="0.25">
      <c r="A1165" s="101">
        <v>5350614.0199999996</v>
      </c>
      <c r="B1165" s="102">
        <v>3941</v>
      </c>
      <c r="C1165" s="102">
        <v>3956</v>
      </c>
      <c r="D1165" s="102">
        <v>1438</v>
      </c>
      <c r="E1165" s="102">
        <v>1428</v>
      </c>
      <c r="F1165" s="103">
        <v>1284.5999999999999</v>
      </c>
      <c r="G1165" s="104">
        <v>3.07</v>
      </c>
      <c r="H1165" s="102">
        <v>1960</v>
      </c>
      <c r="I1165" s="102">
        <v>1475</v>
      </c>
      <c r="J1165" s="102">
        <v>125</v>
      </c>
      <c r="K1165" s="102">
        <v>285</v>
      </c>
      <c r="L1165" s="102">
        <v>35</v>
      </c>
      <c r="M1165" s="102">
        <v>15</v>
      </c>
      <c r="N1165" s="102">
        <v>35</v>
      </c>
    </row>
    <row r="1166" spans="1:17" x14ac:dyDescent="0.25">
      <c r="A1166" s="101">
        <v>5350615</v>
      </c>
      <c r="B1166" s="102">
        <v>6430</v>
      </c>
      <c r="C1166" s="102">
        <v>353</v>
      </c>
      <c r="D1166" s="102">
        <v>2103</v>
      </c>
      <c r="E1166" s="102">
        <v>1929</v>
      </c>
      <c r="F1166" s="103">
        <v>160.19999999999999</v>
      </c>
      <c r="G1166" s="104">
        <v>40.14</v>
      </c>
      <c r="H1166" s="102">
        <v>2875</v>
      </c>
      <c r="I1166" s="102">
        <v>2165</v>
      </c>
      <c r="J1166" s="102">
        <v>120</v>
      </c>
      <c r="K1166" s="102">
        <v>460</v>
      </c>
      <c r="L1166" s="102">
        <v>85</v>
      </c>
      <c r="M1166" s="102">
        <v>20</v>
      </c>
      <c r="N1166" s="102">
        <v>25</v>
      </c>
    </row>
    <row r="1167" spans="1:17" x14ac:dyDescent="0.25">
      <c r="A1167" s="101">
        <v>5350620.01</v>
      </c>
      <c r="B1167" s="102">
        <v>9195</v>
      </c>
      <c r="C1167" s="102">
        <v>7789</v>
      </c>
      <c r="D1167" s="102">
        <v>3153</v>
      </c>
      <c r="E1167" s="102">
        <v>2967</v>
      </c>
      <c r="F1167" s="103">
        <v>3658.4</v>
      </c>
      <c r="G1167" s="104">
        <v>2.5099999999999998</v>
      </c>
      <c r="H1167" s="102">
        <v>4630</v>
      </c>
      <c r="I1167" s="102">
        <v>3720</v>
      </c>
      <c r="J1167" s="102">
        <v>250</v>
      </c>
      <c r="K1167" s="102">
        <v>455</v>
      </c>
      <c r="L1167" s="102">
        <v>135</v>
      </c>
      <c r="M1167" s="102">
        <v>10</v>
      </c>
      <c r="N1167" s="102">
        <v>60</v>
      </c>
    </row>
    <row r="1168" spans="1:17" x14ac:dyDescent="0.25">
      <c r="A1168" s="101"/>
      <c r="B1168" s="102"/>
      <c r="C1168" s="102"/>
      <c r="D1168" s="102"/>
      <c r="E1168" s="102"/>
      <c r="F1168" s="103"/>
      <c r="G1168" s="104"/>
      <c r="H1168" s="102"/>
      <c r="I1168" s="102"/>
      <c r="J1168" s="102"/>
      <c r="K1168" s="102"/>
      <c r="L1168" s="102"/>
      <c r="M1168" s="102"/>
      <c r="N1168" s="102"/>
    </row>
    <row r="1169" spans="1:14" x14ac:dyDescent="0.25">
      <c r="A1169" s="101"/>
      <c r="B1169" s="102"/>
      <c r="C1169" s="102"/>
      <c r="D1169" s="102"/>
      <c r="E1169" s="102"/>
      <c r="F1169" s="103"/>
      <c r="G1169" s="104"/>
      <c r="H1169" s="102"/>
      <c r="I1169" s="102"/>
      <c r="J1169" s="102"/>
      <c r="K1169" s="102"/>
      <c r="L1169" s="102"/>
      <c r="M1169" s="102"/>
      <c r="N1169" s="102"/>
    </row>
    <row r="1170" spans="1:14" x14ac:dyDescent="0.25">
      <c r="A1170" s="101"/>
      <c r="B1170" s="102"/>
      <c r="C1170" s="102"/>
      <c r="D1170" s="102"/>
      <c r="E1170" s="102"/>
      <c r="F1170" s="103"/>
      <c r="G1170" s="104"/>
      <c r="H1170" s="102"/>
      <c r="I1170" s="102"/>
      <c r="J1170" s="102"/>
      <c r="K1170" s="102"/>
      <c r="L1170" s="102"/>
      <c r="M1170" s="102"/>
      <c r="N1170" s="102"/>
    </row>
    <row r="1171" spans="1:14" x14ac:dyDescent="0.25">
      <c r="A1171" s="101">
        <v>5350620.05</v>
      </c>
      <c r="B1171" s="102">
        <v>4590</v>
      </c>
      <c r="C1171" s="102">
        <v>4502</v>
      </c>
      <c r="D1171" s="102">
        <v>1242</v>
      </c>
      <c r="E1171" s="102">
        <v>1239</v>
      </c>
      <c r="F1171" s="103">
        <v>4405.8</v>
      </c>
      <c r="G1171" s="104">
        <v>1.04</v>
      </c>
      <c r="H1171" s="102">
        <v>2230</v>
      </c>
      <c r="I1171" s="102">
        <v>1845</v>
      </c>
      <c r="J1171" s="102">
        <v>130</v>
      </c>
      <c r="K1171" s="102">
        <v>210</v>
      </c>
      <c r="L1171" s="102">
        <v>30</v>
      </c>
      <c r="M1171" s="102">
        <v>0</v>
      </c>
      <c r="N1171" s="102">
        <v>15</v>
      </c>
    </row>
    <row r="1172" spans="1:14" x14ac:dyDescent="0.25">
      <c r="A1172" s="101">
        <v>5350620.0599999996</v>
      </c>
      <c r="B1172" s="102">
        <v>6801</v>
      </c>
      <c r="C1172" s="102">
        <v>5613</v>
      </c>
      <c r="D1172" s="102">
        <v>2249</v>
      </c>
      <c r="E1172" s="102">
        <v>2048</v>
      </c>
      <c r="F1172" s="103">
        <v>6010.6</v>
      </c>
      <c r="G1172" s="104">
        <v>1.1299999999999999</v>
      </c>
      <c r="H1172" s="102">
        <v>3265</v>
      </c>
      <c r="I1172" s="102">
        <v>2680</v>
      </c>
      <c r="J1172" s="102">
        <v>155</v>
      </c>
      <c r="K1172" s="102">
        <v>330</v>
      </c>
      <c r="L1172" s="102">
        <v>40</v>
      </c>
      <c r="M1172" s="102">
        <v>15</v>
      </c>
      <c r="N1172" s="102">
        <v>45</v>
      </c>
    </row>
    <row r="1173" spans="1:14" x14ac:dyDescent="0.25">
      <c r="A1173" s="101">
        <v>5350620.07</v>
      </c>
      <c r="B1173" s="102">
        <v>5447</v>
      </c>
      <c r="C1173" s="102">
        <v>5165</v>
      </c>
      <c r="D1173" s="102">
        <v>1402</v>
      </c>
      <c r="E1173" s="102">
        <v>1398</v>
      </c>
      <c r="F1173" s="103">
        <v>5588.4</v>
      </c>
      <c r="G1173" s="104">
        <v>0.97</v>
      </c>
      <c r="H1173" s="102">
        <v>2390</v>
      </c>
      <c r="I1173" s="102">
        <v>1960</v>
      </c>
      <c r="J1173" s="102">
        <v>100</v>
      </c>
      <c r="K1173" s="102">
        <v>265</v>
      </c>
      <c r="L1173" s="102">
        <v>35</v>
      </c>
      <c r="M1173" s="102">
        <v>0</v>
      </c>
      <c r="N1173" s="102">
        <v>30</v>
      </c>
    </row>
    <row r="1174" spans="1:14" x14ac:dyDescent="0.25">
      <c r="A1174" s="101">
        <v>5350620.08</v>
      </c>
      <c r="B1174" s="102">
        <v>7926</v>
      </c>
      <c r="C1174" s="102">
        <v>5192</v>
      </c>
      <c r="D1174" s="102">
        <v>2407</v>
      </c>
      <c r="E1174" s="102">
        <v>2369</v>
      </c>
      <c r="F1174" s="103">
        <v>5742.6</v>
      </c>
      <c r="G1174" s="104">
        <v>1.38</v>
      </c>
      <c r="H1174" s="102">
        <v>3805</v>
      </c>
      <c r="I1174" s="102">
        <v>3145</v>
      </c>
      <c r="J1174" s="102">
        <v>185</v>
      </c>
      <c r="K1174" s="102">
        <v>380</v>
      </c>
      <c r="L1174" s="102">
        <v>45</v>
      </c>
      <c r="M1174" s="102">
        <v>20</v>
      </c>
      <c r="N1174" s="102">
        <v>25</v>
      </c>
    </row>
    <row r="1175" spans="1:14" x14ac:dyDescent="0.25">
      <c r="A1175" s="101">
        <v>5350620.09</v>
      </c>
      <c r="B1175" s="102">
        <v>5278</v>
      </c>
      <c r="C1175" s="102">
        <v>4161</v>
      </c>
      <c r="D1175" s="102">
        <v>1694</v>
      </c>
      <c r="E1175" s="102">
        <v>1550</v>
      </c>
      <c r="F1175" s="103">
        <v>5607.7</v>
      </c>
      <c r="G1175" s="104">
        <v>0.94</v>
      </c>
      <c r="H1175" s="102">
        <v>2575</v>
      </c>
      <c r="I1175" s="102">
        <v>2115</v>
      </c>
      <c r="J1175" s="102">
        <v>155</v>
      </c>
      <c r="K1175" s="102">
        <v>255</v>
      </c>
      <c r="L1175" s="102">
        <v>25</v>
      </c>
      <c r="M1175" s="102">
        <v>10</v>
      </c>
      <c r="N1175" s="102">
        <v>15</v>
      </c>
    </row>
    <row r="1176" spans="1:14" x14ac:dyDescent="0.25">
      <c r="A1176" s="101">
        <v>5350620.0999999996</v>
      </c>
      <c r="B1176" s="102">
        <v>11955</v>
      </c>
      <c r="C1176" s="102">
        <v>7105</v>
      </c>
      <c r="D1176" s="102">
        <v>3252</v>
      </c>
      <c r="E1176" s="102">
        <v>3238</v>
      </c>
      <c r="F1176" s="103">
        <v>4786.2</v>
      </c>
      <c r="G1176" s="104">
        <v>2.5</v>
      </c>
      <c r="H1176" s="102">
        <v>5430</v>
      </c>
      <c r="I1176" s="102">
        <v>4455</v>
      </c>
      <c r="J1176" s="102">
        <v>250</v>
      </c>
      <c r="K1176" s="102">
        <v>570</v>
      </c>
      <c r="L1176" s="102">
        <v>65</v>
      </c>
      <c r="M1176" s="102">
        <v>20</v>
      </c>
      <c r="N1176" s="102">
        <v>70</v>
      </c>
    </row>
    <row r="1177" spans="1:14" x14ac:dyDescent="0.25">
      <c r="A1177" s="101">
        <v>5350620.1100000003</v>
      </c>
      <c r="B1177" s="102">
        <v>11685</v>
      </c>
      <c r="C1177" s="102">
        <v>7004</v>
      </c>
      <c r="D1177" s="102">
        <v>3489</v>
      </c>
      <c r="E1177" s="102">
        <v>3461</v>
      </c>
      <c r="F1177" s="103">
        <v>2570.9</v>
      </c>
      <c r="G1177" s="104">
        <v>4.55</v>
      </c>
      <c r="H1177" s="102">
        <v>5420</v>
      </c>
      <c r="I1177" s="102">
        <v>4580</v>
      </c>
      <c r="J1177" s="102">
        <v>270</v>
      </c>
      <c r="K1177" s="102">
        <v>450</v>
      </c>
      <c r="L1177" s="102">
        <v>80</v>
      </c>
      <c r="M1177" s="102">
        <v>0</v>
      </c>
      <c r="N1177" s="102">
        <v>35</v>
      </c>
    </row>
    <row r="1178" spans="1:14" x14ac:dyDescent="0.25">
      <c r="A1178" s="101">
        <v>5350620.12</v>
      </c>
      <c r="B1178" s="102">
        <v>17652</v>
      </c>
      <c r="C1178" s="102">
        <v>8417</v>
      </c>
      <c r="D1178" s="102">
        <v>5405</v>
      </c>
      <c r="E1178" s="102">
        <v>5016</v>
      </c>
      <c r="F1178" s="103">
        <v>2084.4</v>
      </c>
      <c r="G1178" s="104">
        <v>8.4700000000000006</v>
      </c>
      <c r="H1178" s="102">
        <v>7875</v>
      </c>
      <c r="I1178" s="102">
        <v>6565</v>
      </c>
      <c r="J1178" s="102">
        <v>375</v>
      </c>
      <c r="K1178" s="102">
        <v>770</v>
      </c>
      <c r="L1178" s="102">
        <v>95</v>
      </c>
      <c r="M1178" s="102">
        <v>10</v>
      </c>
      <c r="N1178" s="102">
        <v>55</v>
      </c>
    </row>
    <row r="1179" spans="1:14" x14ac:dyDescent="0.25">
      <c r="A1179" s="101">
        <v>5350620.13</v>
      </c>
      <c r="B1179" s="102">
        <v>2369</v>
      </c>
      <c r="C1179" s="102">
        <v>2425</v>
      </c>
      <c r="D1179" s="102">
        <v>891</v>
      </c>
      <c r="E1179" s="102">
        <v>822</v>
      </c>
      <c r="F1179" s="103">
        <v>18.8</v>
      </c>
      <c r="G1179" s="104">
        <v>126.33</v>
      </c>
      <c r="H1179" s="102">
        <v>1030</v>
      </c>
      <c r="I1179" s="102">
        <v>865</v>
      </c>
      <c r="J1179" s="102">
        <v>50</v>
      </c>
      <c r="K1179" s="102">
        <v>55</v>
      </c>
      <c r="L1179" s="102">
        <v>35</v>
      </c>
      <c r="M1179" s="102">
        <v>0</v>
      </c>
      <c r="N1179" s="102">
        <v>30</v>
      </c>
    </row>
    <row r="1180" spans="1:14" x14ac:dyDescent="0.25">
      <c r="A1180" s="101">
        <v>5350621</v>
      </c>
      <c r="B1180" s="102">
        <v>5583</v>
      </c>
      <c r="C1180" s="102">
        <v>5587</v>
      </c>
      <c r="D1180" s="102">
        <v>1990</v>
      </c>
      <c r="E1180" s="102">
        <v>1985</v>
      </c>
      <c r="F1180" s="103">
        <v>2195.4</v>
      </c>
      <c r="G1180" s="104">
        <v>2.54</v>
      </c>
      <c r="H1180" s="102">
        <v>2725</v>
      </c>
      <c r="I1180" s="102">
        <v>2285</v>
      </c>
      <c r="J1180" s="102">
        <v>175</v>
      </c>
      <c r="K1180" s="102">
        <v>130</v>
      </c>
      <c r="L1180" s="102">
        <v>95</v>
      </c>
      <c r="M1180" s="102">
        <v>25</v>
      </c>
      <c r="N1180" s="102">
        <v>20</v>
      </c>
    </row>
    <row r="1181" spans="1:14" x14ac:dyDescent="0.25">
      <c r="A1181" s="101">
        <v>5350622</v>
      </c>
      <c r="B1181" s="102">
        <v>6042</v>
      </c>
      <c r="C1181" s="102">
        <v>6035</v>
      </c>
      <c r="D1181" s="102">
        <v>2300</v>
      </c>
      <c r="E1181" s="102">
        <v>2267</v>
      </c>
      <c r="F1181" s="103">
        <v>2295.5</v>
      </c>
      <c r="G1181" s="104">
        <v>2.63</v>
      </c>
      <c r="H1181" s="102">
        <v>3200</v>
      </c>
      <c r="I1181" s="102">
        <v>2730</v>
      </c>
      <c r="J1181" s="102">
        <v>165</v>
      </c>
      <c r="K1181" s="102">
        <v>100</v>
      </c>
      <c r="L1181" s="102">
        <v>150</v>
      </c>
      <c r="M1181" s="102">
        <v>15</v>
      </c>
      <c r="N1181" s="102">
        <v>30</v>
      </c>
    </row>
    <row r="1182" spans="1:14" x14ac:dyDescent="0.25">
      <c r="A1182" s="101">
        <v>5350623</v>
      </c>
      <c r="B1182" s="102">
        <v>3604</v>
      </c>
      <c r="C1182" s="102">
        <v>3391</v>
      </c>
      <c r="D1182" s="102">
        <v>1781</v>
      </c>
      <c r="E1182" s="102">
        <v>1720</v>
      </c>
      <c r="F1182" s="103">
        <v>2421.1</v>
      </c>
      <c r="G1182" s="104">
        <v>1.49</v>
      </c>
      <c r="H1182" s="102">
        <v>1630</v>
      </c>
      <c r="I1182" s="102">
        <v>1285</v>
      </c>
      <c r="J1182" s="102">
        <v>120</v>
      </c>
      <c r="K1182" s="102">
        <v>90</v>
      </c>
      <c r="L1182" s="102">
        <v>115</v>
      </c>
      <c r="M1182" s="102">
        <v>10</v>
      </c>
      <c r="N1182" s="102">
        <v>15</v>
      </c>
    </row>
    <row r="1183" spans="1:14" x14ac:dyDescent="0.25">
      <c r="A1183" s="101">
        <v>5350624</v>
      </c>
      <c r="B1183" s="102">
        <v>5280</v>
      </c>
      <c r="C1183" s="102">
        <v>5351</v>
      </c>
      <c r="D1183" s="102">
        <v>1991</v>
      </c>
      <c r="E1183" s="102">
        <v>1976</v>
      </c>
      <c r="F1183" s="103">
        <v>3062.3</v>
      </c>
      <c r="G1183" s="104">
        <v>1.72</v>
      </c>
      <c r="H1183" s="102">
        <v>2860</v>
      </c>
      <c r="I1183" s="102">
        <v>2290</v>
      </c>
      <c r="J1183" s="102">
        <v>215</v>
      </c>
      <c r="K1183" s="102">
        <v>135</v>
      </c>
      <c r="L1183" s="102">
        <v>130</v>
      </c>
      <c r="M1183" s="102">
        <v>40</v>
      </c>
      <c r="N1183" s="102">
        <v>50</v>
      </c>
    </row>
    <row r="1184" spans="1:14" x14ac:dyDescent="0.25">
      <c r="A1184" s="101">
        <v>5350625</v>
      </c>
      <c r="B1184" s="102">
        <v>880</v>
      </c>
      <c r="C1184" s="102">
        <v>789</v>
      </c>
      <c r="D1184" s="102">
        <v>180</v>
      </c>
      <c r="E1184" s="102">
        <v>172</v>
      </c>
      <c r="F1184" s="103">
        <v>58.2</v>
      </c>
      <c r="G1184" s="104">
        <v>15.13</v>
      </c>
      <c r="H1184" s="102">
        <v>170</v>
      </c>
      <c r="I1184" s="102">
        <v>135</v>
      </c>
      <c r="J1184" s="102">
        <v>0</v>
      </c>
      <c r="K1184" s="102">
        <v>0</v>
      </c>
      <c r="L1184" s="102">
        <v>25</v>
      </c>
      <c r="M1184" s="102">
        <v>10</v>
      </c>
      <c r="N1184" s="102">
        <v>0</v>
      </c>
    </row>
    <row r="1185" spans="1:14" x14ac:dyDescent="0.25">
      <c r="A1185" s="101">
        <v>5350626</v>
      </c>
      <c r="B1185" s="102">
        <v>5841</v>
      </c>
      <c r="C1185" s="102">
        <v>5836</v>
      </c>
      <c r="D1185" s="102">
        <v>2111</v>
      </c>
      <c r="E1185" s="102">
        <v>2029</v>
      </c>
      <c r="F1185" s="103">
        <v>30.8</v>
      </c>
      <c r="G1185" s="104">
        <v>189.88</v>
      </c>
      <c r="H1185" s="102">
        <v>2660</v>
      </c>
      <c r="I1185" s="102">
        <v>2385</v>
      </c>
      <c r="J1185" s="102">
        <v>145</v>
      </c>
      <c r="K1185" s="102">
        <v>55</v>
      </c>
      <c r="L1185" s="102">
        <v>50</v>
      </c>
      <c r="M1185" s="102">
        <v>0</v>
      </c>
      <c r="N1185" s="102">
        <v>20</v>
      </c>
    </row>
    <row r="1186" spans="1:14" x14ac:dyDescent="0.25">
      <c r="A1186" s="101">
        <v>5350630</v>
      </c>
      <c r="B1186" s="102">
        <v>3315</v>
      </c>
      <c r="C1186" s="102">
        <v>3284</v>
      </c>
      <c r="D1186" s="102">
        <v>1147</v>
      </c>
      <c r="E1186" s="102">
        <v>1092</v>
      </c>
      <c r="F1186" s="103">
        <v>30.1</v>
      </c>
      <c r="G1186" s="104">
        <v>110.26</v>
      </c>
      <c r="H1186" s="102">
        <v>1535</v>
      </c>
      <c r="I1186" s="102">
        <v>1330</v>
      </c>
      <c r="J1186" s="102">
        <v>115</v>
      </c>
      <c r="K1186" s="102">
        <v>50</v>
      </c>
      <c r="L1186" s="102">
        <v>30</v>
      </c>
      <c r="M1186" s="102">
        <v>10</v>
      </c>
      <c r="N1186" s="102">
        <v>0</v>
      </c>
    </row>
    <row r="1187" spans="1:14" x14ac:dyDescent="0.25">
      <c r="A1187" s="101"/>
      <c r="B1187" s="102"/>
      <c r="C1187" s="102"/>
      <c r="D1187" s="102"/>
      <c r="E1187" s="102"/>
      <c r="F1187" s="103"/>
      <c r="G1187" s="104"/>
      <c r="H1187" s="102"/>
      <c r="I1187" s="102"/>
      <c r="J1187" s="102"/>
      <c r="K1187" s="102"/>
      <c r="L1187" s="102"/>
      <c r="M1187" s="102"/>
      <c r="N1187" s="102"/>
    </row>
    <row r="1188" spans="1:14" x14ac:dyDescent="0.25">
      <c r="A1188" s="101">
        <v>5350631.0199999996</v>
      </c>
      <c r="B1188" s="102">
        <v>4903</v>
      </c>
      <c r="C1188" s="102">
        <v>4399</v>
      </c>
      <c r="D1188" s="102">
        <v>1446</v>
      </c>
      <c r="E1188" s="102">
        <v>1441</v>
      </c>
      <c r="F1188" s="103">
        <v>2040.9</v>
      </c>
      <c r="G1188" s="104">
        <v>2.4</v>
      </c>
      <c r="H1188" s="102">
        <v>2710</v>
      </c>
      <c r="I1188" s="102">
        <v>2325</v>
      </c>
      <c r="J1188" s="102">
        <v>205</v>
      </c>
      <c r="K1188" s="102">
        <v>95</v>
      </c>
      <c r="L1188" s="102">
        <v>60</v>
      </c>
      <c r="M1188" s="102">
        <v>0</v>
      </c>
      <c r="N1188" s="102">
        <v>20</v>
      </c>
    </row>
    <row r="1189" spans="1:14" x14ac:dyDescent="0.25">
      <c r="A1189" s="101">
        <v>5350631.03</v>
      </c>
      <c r="B1189" s="102">
        <v>4827</v>
      </c>
      <c r="C1189" s="102">
        <v>4667</v>
      </c>
      <c r="D1189" s="102">
        <v>1348</v>
      </c>
      <c r="E1189" s="102">
        <v>1321</v>
      </c>
      <c r="F1189" s="103">
        <v>2924.4</v>
      </c>
      <c r="G1189" s="104">
        <v>1.65</v>
      </c>
      <c r="H1189" s="102">
        <v>2615</v>
      </c>
      <c r="I1189" s="102">
        <v>2225</v>
      </c>
      <c r="J1189" s="102">
        <v>165</v>
      </c>
      <c r="K1189" s="102">
        <v>135</v>
      </c>
      <c r="L1189" s="102">
        <v>50</v>
      </c>
      <c r="M1189" s="102">
        <v>15</v>
      </c>
      <c r="N1189" s="102">
        <v>20</v>
      </c>
    </row>
    <row r="1190" spans="1:14" x14ac:dyDescent="0.25">
      <c r="A1190" s="101">
        <v>5350631.04</v>
      </c>
      <c r="B1190" s="102">
        <v>5440</v>
      </c>
      <c r="C1190" s="102">
        <v>4433</v>
      </c>
      <c r="D1190" s="102">
        <v>1663</v>
      </c>
      <c r="E1190" s="102">
        <v>1638</v>
      </c>
      <c r="F1190" s="103">
        <v>3375.7</v>
      </c>
      <c r="G1190" s="104">
        <v>1.61</v>
      </c>
      <c r="H1190" s="102">
        <v>2770</v>
      </c>
      <c r="I1190" s="102">
        <v>2400</v>
      </c>
      <c r="J1190" s="102">
        <v>165</v>
      </c>
      <c r="K1190" s="102">
        <v>130</v>
      </c>
      <c r="L1190" s="102">
        <v>60</v>
      </c>
      <c r="M1190" s="102">
        <v>0</v>
      </c>
      <c r="N1190" s="102">
        <v>25</v>
      </c>
    </row>
    <row r="1191" spans="1:14" x14ac:dyDescent="0.25">
      <c r="A1191" s="101">
        <v>5350632</v>
      </c>
      <c r="B1191" s="102">
        <v>4353</v>
      </c>
      <c r="C1191" s="102">
        <v>4514</v>
      </c>
      <c r="D1191" s="102">
        <v>1703</v>
      </c>
      <c r="E1191" s="102">
        <v>1674</v>
      </c>
      <c r="F1191" s="103">
        <v>2121.3000000000002</v>
      </c>
      <c r="G1191" s="104">
        <v>2.0499999999999998</v>
      </c>
      <c r="H1191" s="102">
        <v>2025</v>
      </c>
      <c r="I1191" s="102">
        <v>1715</v>
      </c>
      <c r="J1191" s="102">
        <v>140</v>
      </c>
      <c r="K1191" s="102">
        <v>70</v>
      </c>
      <c r="L1191" s="102">
        <v>80</v>
      </c>
      <c r="M1191" s="102">
        <v>10</v>
      </c>
      <c r="N1191" s="102">
        <v>20</v>
      </c>
    </row>
    <row r="1192" spans="1:14" x14ac:dyDescent="0.25">
      <c r="A1192" s="101">
        <v>5350633</v>
      </c>
      <c r="B1192" s="102">
        <v>3379</v>
      </c>
      <c r="C1192" s="102">
        <v>3129</v>
      </c>
      <c r="D1192" s="102">
        <v>1424</v>
      </c>
      <c r="E1192" s="102">
        <v>1386</v>
      </c>
      <c r="F1192" s="103">
        <v>921.6</v>
      </c>
      <c r="G1192" s="104">
        <v>3.67</v>
      </c>
      <c r="H1192" s="102">
        <v>1825</v>
      </c>
      <c r="I1192" s="102">
        <v>1505</v>
      </c>
      <c r="J1192" s="102">
        <v>115</v>
      </c>
      <c r="K1192" s="102">
        <v>40</v>
      </c>
      <c r="L1192" s="102">
        <v>135</v>
      </c>
      <c r="M1192" s="102">
        <v>10</v>
      </c>
      <c r="N1192" s="102">
        <v>20</v>
      </c>
    </row>
    <row r="1193" spans="1:14" x14ac:dyDescent="0.25">
      <c r="A1193" s="101"/>
      <c r="B1193" s="102"/>
      <c r="C1193" s="102"/>
      <c r="D1193" s="102"/>
      <c r="E1193" s="102"/>
      <c r="F1193" s="103"/>
      <c r="G1193" s="104"/>
      <c r="H1193" s="102"/>
      <c r="I1193" s="102"/>
      <c r="J1193" s="102"/>
      <c r="K1193" s="102"/>
      <c r="L1193" s="102"/>
      <c r="M1193" s="102"/>
      <c r="N1193" s="102"/>
    </row>
    <row r="1194" spans="1:14" x14ac:dyDescent="0.25">
      <c r="A1194" s="101">
        <v>5350634.01</v>
      </c>
      <c r="B1194" s="102">
        <v>4431</v>
      </c>
      <c r="C1194" s="102">
        <v>4451</v>
      </c>
      <c r="D1194" s="102">
        <v>1481</v>
      </c>
      <c r="E1194" s="102">
        <v>1469</v>
      </c>
      <c r="F1194" s="103">
        <v>1485.7</v>
      </c>
      <c r="G1194" s="104">
        <v>2.98</v>
      </c>
      <c r="H1194" s="102">
        <v>2270</v>
      </c>
      <c r="I1194" s="102">
        <v>1985</v>
      </c>
      <c r="J1194" s="102">
        <v>120</v>
      </c>
      <c r="K1194" s="102">
        <v>75</v>
      </c>
      <c r="L1194" s="102">
        <v>55</v>
      </c>
      <c r="M1194" s="102">
        <v>20</v>
      </c>
      <c r="N1194" s="102">
        <v>25</v>
      </c>
    </row>
    <row r="1195" spans="1:14" x14ac:dyDescent="0.25">
      <c r="A1195" s="101">
        <v>5350634.0199999996</v>
      </c>
      <c r="B1195" s="102">
        <v>3666</v>
      </c>
      <c r="C1195" s="102">
        <v>3750</v>
      </c>
      <c r="D1195" s="102">
        <v>1397</v>
      </c>
      <c r="E1195" s="102">
        <v>1382</v>
      </c>
      <c r="F1195" s="103">
        <v>2545.6999999999998</v>
      </c>
      <c r="G1195" s="104">
        <v>1.44</v>
      </c>
      <c r="H1195" s="102">
        <v>2000</v>
      </c>
      <c r="I1195" s="102">
        <v>1715</v>
      </c>
      <c r="J1195" s="102">
        <v>95</v>
      </c>
      <c r="K1195" s="102">
        <v>50</v>
      </c>
      <c r="L1195" s="102">
        <v>110</v>
      </c>
      <c r="M1195" s="102">
        <v>15</v>
      </c>
      <c r="N1195" s="102">
        <v>25</v>
      </c>
    </row>
    <row r="1196" spans="1:14" x14ac:dyDescent="0.25">
      <c r="A1196" s="101">
        <v>5350635</v>
      </c>
      <c r="B1196" s="102">
        <v>6066</v>
      </c>
      <c r="C1196" s="102">
        <v>5967</v>
      </c>
      <c r="D1196" s="102">
        <v>2542</v>
      </c>
      <c r="E1196" s="102">
        <v>2492</v>
      </c>
      <c r="F1196" s="103">
        <v>2091.4</v>
      </c>
      <c r="G1196" s="104">
        <v>2.9</v>
      </c>
      <c r="H1196" s="102">
        <v>3080</v>
      </c>
      <c r="I1196" s="102">
        <v>2535</v>
      </c>
      <c r="J1196" s="102">
        <v>245</v>
      </c>
      <c r="K1196" s="102">
        <v>125</v>
      </c>
      <c r="L1196" s="102">
        <v>145</v>
      </c>
      <c r="M1196" s="102">
        <v>15</v>
      </c>
      <c r="N1196" s="102">
        <v>20</v>
      </c>
    </row>
    <row r="1197" spans="1:14" x14ac:dyDescent="0.25">
      <c r="A1197" s="101">
        <v>5350636</v>
      </c>
      <c r="B1197" s="102">
        <v>3064</v>
      </c>
      <c r="C1197" s="102">
        <v>2849</v>
      </c>
      <c r="D1197" s="102">
        <v>1135</v>
      </c>
      <c r="E1197" s="102">
        <v>1110</v>
      </c>
      <c r="F1197" s="103">
        <v>1969.8</v>
      </c>
      <c r="G1197" s="104">
        <v>1.56</v>
      </c>
      <c r="H1197" s="102">
        <v>1535</v>
      </c>
      <c r="I1197" s="102">
        <v>1330</v>
      </c>
      <c r="J1197" s="102">
        <v>70</v>
      </c>
      <c r="K1197" s="102">
        <v>80</v>
      </c>
      <c r="L1197" s="102">
        <v>30</v>
      </c>
      <c r="M1197" s="102">
        <v>0</v>
      </c>
      <c r="N1197" s="102">
        <v>15</v>
      </c>
    </row>
    <row r="1198" spans="1:14" x14ac:dyDescent="0.25">
      <c r="A1198" s="101">
        <v>5350637</v>
      </c>
      <c r="B1198" s="102">
        <v>7255</v>
      </c>
      <c r="C1198" s="102">
        <v>7139</v>
      </c>
      <c r="D1198" s="102">
        <v>2297</v>
      </c>
      <c r="E1198" s="102">
        <v>2249</v>
      </c>
      <c r="F1198" s="103">
        <v>56.3</v>
      </c>
      <c r="G1198" s="104">
        <v>128.97</v>
      </c>
      <c r="H1198" s="102">
        <v>3225</v>
      </c>
      <c r="I1198" s="102">
        <v>2770</v>
      </c>
      <c r="J1198" s="102">
        <v>225</v>
      </c>
      <c r="K1198" s="102">
        <v>135</v>
      </c>
      <c r="L1198" s="102">
        <v>75</v>
      </c>
      <c r="M1198" s="102">
        <v>10</v>
      </c>
      <c r="N1198" s="102">
        <v>10</v>
      </c>
    </row>
    <row r="1199" spans="1:14" x14ac:dyDescent="0.25">
      <c r="A1199" s="101">
        <v>5350638</v>
      </c>
      <c r="B1199" s="102">
        <v>6012</v>
      </c>
      <c r="C1199" s="102">
        <v>6141</v>
      </c>
      <c r="D1199" s="102">
        <v>2347</v>
      </c>
      <c r="E1199" s="102">
        <v>2297</v>
      </c>
      <c r="F1199" s="103">
        <v>935.3</v>
      </c>
      <c r="G1199" s="104">
        <v>6.43</v>
      </c>
      <c r="H1199" s="102">
        <v>3050</v>
      </c>
      <c r="I1199" s="102">
        <v>2615</v>
      </c>
      <c r="J1199" s="102">
        <v>165</v>
      </c>
      <c r="K1199" s="102">
        <v>75</v>
      </c>
      <c r="L1199" s="102">
        <v>155</v>
      </c>
      <c r="M1199" s="102">
        <v>10</v>
      </c>
      <c r="N1199" s="102">
        <v>25</v>
      </c>
    </row>
    <row r="1200" spans="1:14" x14ac:dyDescent="0.25">
      <c r="A1200" s="101">
        <v>5350639</v>
      </c>
      <c r="B1200" s="102">
        <v>4450</v>
      </c>
      <c r="C1200" s="102">
        <v>4290</v>
      </c>
      <c r="D1200" s="102">
        <v>1545</v>
      </c>
      <c r="E1200" s="102">
        <v>1527</v>
      </c>
      <c r="F1200" s="103">
        <v>430.1</v>
      </c>
      <c r="G1200" s="104">
        <v>10.35</v>
      </c>
      <c r="H1200" s="102">
        <v>2510</v>
      </c>
      <c r="I1200" s="102">
        <v>2100</v>
      </c>
      <c r="J1200" s="102">
        <v>190</v>
      </c>
      <c r="K1200" s="102">
        <v>60</v>
      </c>
      <c r="L1200" s="102">
        <v>120</v>
      </c>
      <c r="M1200" s="102">
        <v>20</v>
      </c>
      <c r="N1200" s="102">
        <v>20</v>
      </c>
    </row>
    <row r="1201" spans="1:14" x14ac:dyDescent="0.25">
      <c r="A1201" s="101">
        <v>5350800.01</v>
      </c>
      <c r="B1201" s="102">
        <v>3107</v>
      </c>
      <c r="C1201" s="102">
        <v>2519</v>
      </c>
      <c r="D1201" s="102">
        <v>1461</v>
      </c>
      <c r="E1201" s="102">
        <v>1404</v>
      </c>
      <c r="F1201" s="103">
        <v>2907.3</v>
      </c>
      <c r="G1201" s="104">
        <v>1.07</v>
      </c>
      <c r="H1201" s="102">
        <v>1590</v>
      </c>
      <c r="I1201" s="102">
        <v>1115</v>
      </c>
      <c r="J1201" s="102">
        <v>70</v>
      </c>
      <c r="K1201" s="102">
        <v>310</v>
      </c>
      <c r="L1201" s="102">
        <v>75</v>
      </c>
      <c r="M1201" s="102">
        <v>0</v>
      </c>
      <c r="N1201" s="102">
        <v>20</v>
      </c>
    </row>
    <row r="1202" spans="1:14" x14ac:dyDescent="0.25">
      <c r="A1202" s="101">
        <v>5350800.0199999996</v>
      </c>
      <c r="B1202" s="102">
        <v>4534</v>
      </c>
      <c r="C1202" s="102">
        <v>4712</v>
      </c>
      <c r="D1202" s="102">
        <v>1878</v>
      </c>
      <c r="E1202" s="102">
        <v>1768</v>
      </c>
      <c r="F1202" s="103">
        <v>431.2</v>
      </c>
      <c r="G1202" s="104">
        <v>10.51</v>
      </c>
      <c r="H1202" s="102">
        <v>2190</v>
      </c>
      <c r="I1202" s="102">
        <v>1595</v>
      </c>
      <c r="J1202" s="102">
        <v>155</v>
      </c>
      <c r="K1202" s="102">
        <v>325</v>
      </c>
      <c r="L1202" s="102">
        <v>65</v>
      </c>
      <c r="M1202" s="102">
        <v>15</v>
      </c>
      <c r="N1202" s="102">
        <v>30</v>
      </c>
    </row>
    <row r="1203" spans="1:14" x14ac:dyDescent="0.25">
      <c r="A1203" s="101">
        <v>5350801.01</v>
      </c>
      <c r="B1203" s="102">
        <v>3513</v>
      </c>
      <c r="C1203" s="102">
        <v>3911</v>
      </c>
      <c r="D1203" s="102">
        <v>1409</v>
      </c>
      <c r="E1203" s="102">
        <v>1376</v>
      </c>
      <c r="F1203" s="103">
        <v>2419.8000000000002</v>
      </c>
      <c r="G1203" s="104">
        <v>1.45</v>
      </c>
      <c r="H1203" s="102">
        <v>1625</v>
      </c>
      <c r="I1203" s="102">
        <v>1200</v>
      </c>
      <c r="J1203" s="102">
        <v>120</v>
      </c>
      <c r="K1203" s="102">
        <v>265</v>
      </c>
      <c r="L1203" s="102">
        <v>15</v>
      </c>
      <c r="M1203" s="102">
        <v>0</v>
      </c>
      <c r="N1203" s="102">
        <v>25</v>
      </c>
    </row>
    <row r="1204" spans="1:14" x14ac:dyDescent="0.25">
      <c r="A1204" s="101">
        <v>5350801.0199999996</v>
      </c>
      <c r="B1204" s="102">
        <v>5881</v>
      </c>
      <c r="C1204" s="102">
        <v>5761</v>
      </c>
      <c r="D1204" s="102">
        <v>2043</v>
      </c>
      <c r="E1204" s="102">
        <v>2001</v>
      </c>
      <c r="F1204" s="103">
        <v>1528.6</v>
      </c>
      <c r="G1204" s="104">
        <v>3.85</v>
      </c>
      <c r="H1204" s="102">
        <v>2780</v>
      </c>
      <c r="I1204" s="102">
        <v>2095</v>
      </c>
      <c r="J1204" s="102">
        <v>180</v>
      </c>
      <c r="K1204" s="102">
        <v>420</v>
      </c>
      <c r="L1204" s="102">
        <v>50</v>
      </c>
      <c r="M1204" s="102">
        <v>10</v>
      </c>
      <c r="N1204" s="102">
        <v>40</v>
      </c>
    </row>
    <row r="1205" spans="1:14" x14ac:dyDescent="0.25">
      <c r="A1205" s="101">
        <v>5350802.01</v>
      </c>
      <c r="B1205" s="102">
        <v>3829</v>
      </c>
      <c r="C1205" s="102">
        <v>3976</v>
      </c>
      <c r="D1205" s="102">
        <v>1290</v>
      </c>
      <c r="E1205" s="102">
        <v>1267</v>
      </c>
      <c r="F1205" s="103">
        <v>1754.7</v>
      </c>
      <c r="G1205" s="104">
        <v>2.1800000000000002</v>
      </c>
      <c r="H1205" s="102">
        <v>1840</v>
      </c>
      <c r="I1205" s="102">
        <v>1075</v>
      </c>
      <c r="J1205" s="102">
        <v>140</v>
      </c>
      <c r="K1205" s="102">
        <v>560</v>
      </c>
      <c r="L1205" s="102">
        <v>60</v>
      </c>
      <c r="M1205" s="102">
        <v>0</v>
      </c>
      <c r="N1205" s="102">
        <v>15</v>
      </c>
    </row>
    <row r="1206" spans="1:14" x14ac:dyDescent="0.25">
      <c r="A1206" s="101">
        <v>5350802.0199999996</v>
      </c>
      <c r="B1206" s="102">
        <v>5675</v>
      </c>
      <c r="C1206" s="102">
        <v>5350</v>
      </c>
      <c r="D1206" s="102">
        <v>1844</v>
      </c>
      <c r="E1206" s="102">
        <v>1826</v>
      </c>
      <c r="F1206" s="103">
        <v>2511.4</v>
      </c>
      <c r="G1206" s="104">
        <v>2.2599999999999998</v>
      </c>
      <c r="H1206" s="102">
        <v>2615</v>
      </c>
      <c r="I1206" s="102">
        <v>1725</v>
      </c>
      <c r="J1206" s="102">
        <v>135</v>
      </c>
      <c r="K1206" s="102">
        <v>685</v>
      </c>
      <c r="L1206" s="102">
        <v>25</v>
      </c>
      <c r="M1206" s="102">
        <v>0</v>
      </c>
      <c r="N1206" s="102">
        <v>45</v>
      </c>
    </row>
    <row r="1207" spans="1:14" x14ac:dyDescent="0.25">
      <c r="A1207" s="101">
        <v>5350803.03</v>
      </c>
      <c r="B1207" s="102">
        <v>5375</v>
      </c>
      <c r="C1207" s="102">
        <v>5424</v>
      </c>
      <c r="D1207" s="102">
        <v>1779</v>
      </c>
      <c r="E1207" s="102">
        <v>1730</v>
      </c>
      <c r="F1207" s="103">
        <v>1813.3</v>
      </c>
      <c r="G1207" s="104">
        <v>2.96</v>
      </c>
      <c r="H1207" s="102">
        <v>2515</v>
      </c>
      <c r="I1207" s="102">
        <v>1875</v>
      </c>
      <c r="J1207" s="102">
        <v>125</v>
      </c>
      <c r="K1207" s="102">
        <v>380</v>
      </c>
      <c r="L1207" s="102">
        <v>100</v>
      </c>
      <c r="M1207" s="102">
        <v>10</v>
      </c>
      <c r="N1207" s="102">
        <v>25</v>
      </c>
    </row>
    <row r="1208" spans="1:14" x14ac:dyDescent="0.25">
      <c r="A1208" s="101">
        <v>5350803.04</v>
      </c>
      <c r="B1208" s="102">
        <v>5923</v>
      </c>
      <c r="C1208" s="102">
        <v>5894</v>
      </c>
      <c r="D1208" s="102">
        <v>1761</v>
      </c>
      <c r="E1208" s="102">
        <v>1729</v>
      </c>
      <c r="F1208" s="103">
        <v>2125.3000000000002</v>
      </c>
      <c r="G1208" s="104">
        <v>2.79</v>
      </c>
      <c r="H1208" s="102">
        <v>2925</v>
      </c>
      <c r="I1208" s="102">
        <v>2260</v>
      </c>
      <c r="J1208" s="102">
        <v>180</v>
      </c>
      <c r="K1208" s="102">
        <v>425</v>
      </c>
      <c r="L1208" s="102">
        <v>15</v>
      </c>
      <c r="M1208" s="102">
        <v>10</v>
      </c>
      <c r="N1208" s="102">
        <v>40</v>
      </c>
    </row>
    <row r="1209" spans="1:14" x14ac:dyDescent="0.25">
      <c r="A1209" s="101">
        <v>5350803.05</v>
      </c>
      <c r="B1209" s="102">
        <v>6831</v>
      </c>
      <c r="C1209" s="102">
        <v>6778</v>
      </c>
      <c r="D1209" s="102">
        <v>2101</v>
      </c>
      <c r="E1209" s="102">
        <v>2085</v>
      </c>
      <c r="F1209" s="103">
        <v>2782.3</v>
      </c>
      <c r="G1209" s="104">
        <v>2.46</v>
      </c>
      <c r="H1209" s="102">
        <v>3515</v>
      </c>
      <c r="I1209" s="102">
        <v>2660</v>
      </c>
      <c r="J1209" s="102">
        <v>240</v>
      </c>
      <c r="K1209" s="102">
        <v>535</v>
      </c>
      <c r="L1209" s="102">
        <v>45</v>
      </c>
      <c r="M1209" s="102">
        <v>15</v>
      </c>
      <c r="N1209" s="102">
        <v>25</v>
      </c>
    </row>
    <row r="1210" spans="1:14" x14ac:dyDescent="0.25">
      <c r="A1210" s="101">
        <v>5350803.0599999996</v>
      </c>
      <c r="B1210" s="102">
        <v>5564</v>
      </c>
      <c r="C1210" s="102">
        <v>5791</v>
      </c>
      <c r="D1210" s="102">
        <v>1750</v>
      </c>
      <c r="E1210" s="102">
        <v>1725</v>
      </c>
      <c r="F1210" s="103">
        <v>3558.5</v>
      </c>
      <c r="G1210" s="104">
        <v>1.56</v>
      </c>
      <c r="H1210" s="102">
        <v>2870</v>
      </c>
      <c r="I1210" s="102">
        <v>2195</v>
      </c>
      <c r="J1210" s="102">
        <v>170</v>
      </c>
      <c r="K1210" s="102">
        <v>440</v>
      </c>
      <c r="L1210" s="102">
        <v>40</v>
      </c>
      <c r="M1210" s="102">
        <v>10</v>
      </c>
      <c r="N1210" s="102">
        <v>25</v>
      </c>
    </row>
    <row r="1211" spans="1:14" x14ac:dyDescent="0.25">
      <c r="A1211" s="101">
        <v>5350804.01</v>
      </c>
      <c r="B1211" s="102">
        <v>7247</v>
      </c>
      <c r="C1211" s="102">
        <v>7218</v>
      </c>
      <c r="D1211" s="102">
        <v>2308</v>
      </c>
      <c r="E1211" s="102">
        <v>2270</v>
      </c>
      <c r="F1211" s="103">
        <v>2367.3000000000002</v>
      </c>
      <c r="G1211" s="104">
        <v>3.06</v>
      </c>
      <c r="H1211" s="102">
        <v>3595</v>
      </c>
      <c r="I1211" s="102">
        <v>2715</v>
      </c>
      <c r="J1211" s="102">
        <v>175</v>
      </c>
      <c r="K1211" s="102">
        <v>605</v>
      </c>
      <c r="L1211" s="102">
        <v>40</v>
      </c>
      <c r="M1211" s="102">
        <v>25</v>
      </c>
      <c r="N1211" s="102">
        <v>40</v>
      </c>
    </row>
    <row r="1212" spans="1:14" x14ac:dyDescent="0.25">
      <c r="A1212" s="101">
        <v>5350804.05</v>
      </c>
      <c r="B1212" s="102">
        <v>6786</v>
      </c>
      <c r="C1212" s="102">
        <v>7009</v>
      </c>
      <c r="D1212" s="102">
        <v>2228</v>
      </c>
      <c r="E1212" s="102">
        <v>2177</v>
      </c>
      <c r="F1212" s="103">
        <v>2220.1</v>
      </c>
      <c r="G1212" s="104">
        <v>3.06</v>
      </c>
      <c r="H1212" s="102">
        <v>3360</v>
      </c>
      <c r="I1212" s="102">
        <v>2600</v>
      </c>
      <c r="J1212" s="102">
        <v>220</v>
      </c>
      <c r="K1212" s="102">
        <v>450</v>
      </c>
      <c r="L1212" s="102">
        <v>45</v>
      </c>
      <c r="M1212" s="102">
        <v>10</v>
      </c>
      <c r="N1212" s="102">
        <v>35</v>
      </c>
    </row>
    <row r="1213" spans="1:14" x14ac:dyDescent="0.25">
      <c r="A1213" s="101">
        <v>5350804.0599999996</v>
      </c>
      <c r="B1213" s="102">
        <v>3039</v>
      </c>
      <c r="C1213" s="102">
        <v>3172</v>
      </c>
      <c r="D1213" s="102">
        <v>1077</v>
      </c>
      <c r="E1213" s="102">
        <v>1071</v>
      </c>
      <c r="F1213" s="103">
        <v>3725.6</v>
      </c>
      <c r="G1213" s="104">
        <v>0.82</v>
      </c>
      <c r="H1213" s="102">
        <v>1505</v>
      </c>
      <c r="I1213" s="102">
        <v>1105</v>
      </c>
      <c r="J1213" s="102">
        <v>75</v>
      </c>
      <c r="K1213" s="102">
        <v>250</v>
      </c>
      <c r="L1213" s="102">
        <v>50</v>
      </c>
      <c r="M1213" s="102">
        <v>0</v>
      </c>
      <c r="N1213" s="102">
        <v>25</v>
      </c>
    </row>
    <row r="1214" spans="1:14" x14ac:dyDescent="0.25">
      <c r="A1214" s="101">
        <v>5350804.07</v>
      </c>
      <c r="B1214" s="102">
        <v>4148</v>
      </c>
      <c r="C1214" s="102">
        <v>3828</v>
      </c>
      <c r="D1214" s="102">
        <v>1428</v>
      </c>
      <c r="E1214" s="102">
        <v>1404</v>
      </c>
      <c r="F1214" s="103">
        <v>4567.3</v>
      </c>
      <c r="G1214" s="104">
        <v>0.91</v>
      </c>
      <c r="H1214" s="102">
        <v>1695</v>
      </c>
      <c r="I1214" s="102">
        <v>1200</v>
      </c>
      <c r="J1214" s="102">
        <v>130</v>
      </c>
      <c r="K1214" s="102">
        <v>300</v>
      </c>
      <c r="L1214" s="102">
        <v>60</v>
      </c>
      <c r="M1214" s="102">
        <v>0</v>
      </c>
      <c r="N1214" s="102">
        <v>10</v>
      </c>
    </row>
    <row r="1215" spans="1:14" x14ac:dyDescent="0.25">
      <c r="A1215" s="101">
        <v>5350804.08</v>
      </c>
      <c r="B1215" s="102">
        <v>3663</v>
      </c>
      <c r="C1215" s="102">
        <v>3888</v>
      </c>
      <c r="D1215" s="102">
        <v>1180</v>
      </c>
      <c r="E1215" s="102">
        <v>1163</v>
      </c>
      <c r="F1215" s="103">
        <v>1472.6</v>
      </c>
      <c r="G1215" s="104">
        <v>2.4900000000000002</v>
      </c>
      <c r="H1215" s="102">
        <v>1930</v>
      </c>
      <c r="I1215" s="102">
        <v>1540</v>
      </c>
      <c r="J1215" s="102">
        <v>85</v>
      </c>
      <c r="K1215" s="102">
        <v>230</v>
      </c>
      <c r="L1215" s="102">
        <v>40</v>
      </c>
      <c r="M1215" s="102">
        <v>0</v>
      </c>
      <c r="N1215" s="102">
        <v>40</v>
      </c>
    </row>
    <row r="1216" spans="1:14" x14ac:dyDescent="0.25">
      <c r="A1216" s="101"/>
      <c r="B1216" s="102"/>
      <c r="C1216" s="102"/>
      <c r="D1216" s="102"/>
      <c r="E1216" s="102"/>
      <c r="F1216" s="103"/>
      <c r="G1216" s="104"/>
      <c r="H1216" s="102"/>
      <c r="I1216" s="102"/>
      <c r="J1216" s="102"/>
      <c r="K1216" s="102"/>
      <c r="L1216" s="102"/>
      <c r="M1216" s="102"/>
      <c r="N1216" s="102"/>
    </row>
    <row r="1217" spans="1:14" x14ac:dyDescent="0.25">
      <c r="A1217" s="101">
        <v>5350804.0999999996</v>
      </c>
      <c r="B1217" s="102">
        <v>4955</v>
      </c>
      <c r="C1217" s="102">
        <v>4846</v>
      </c>
      <c r="D1217" s="102">
        <v>2281</v>
      </c>
      <c r="E1217" s="102">
        <v>2264</v>
      </c>
      <c r="F1217" s="103">
        <v>3313.3</v>
      </c>
      <c r="G1217" s="104">
        <v>1.5</v>
      </c>
      <c r="H1217" s="102">
        <v>2000</v>
      </c>
      <c r="I1217" s="102">
        <v>1320</v>
      </c>
      <c r="J1217" s="102">
        <v>95</v>
      </c>
      <c r="K1217" s="102">
        <v>440</v>
      </c>
      <c r="L1217" s="102">
        <v>125</v>
      </c>
      <c r="M1217" s="102">
        <v>0</v>
      </c>
      <c r="N1217" s="102">
        <v>25</v>
      </c>
    </row>
    <row r="1218" spans="1:14" x14ac:dyDescent="0.25">
      <c r="A1218" s="101">
        <v>5350804.1100000003</v>
      </c>
      <c r="B1218" s="102">
        <v>5537</v>
      </c>
      <c r="C1218" s="102">
        <v>5633</v>
      </c>
      <c r="D1218" s="102">
        <v>2038</v>
      </c>
      <c r="E1218" s="102">
        <v>2012</v>
      </c>
      <c r="F1218" s="103">
        <v>3277.3</v>
      </c>
      <c r="G1218" s="104">
        <v>1.69</v>
      </c>
      <c r="H1218" s="102">
        <v>2720</v>
      </c>
      <c r="I1218" s="102">
        <v>1910</v>
      </c>
      <c r="J1218" s="102">
        <v>170</v>
      </c>
      <c r="K1218" s="102">
        <v>430</v>
      </c>
      <c r="L1218" s="102">
        <v>160</v>
      </c>
      <c r="M1218" s="102">
        <v>0</v>
      </c>
      <c r="N1218" s="102">
        <v>45</v>
      </c>
    </row>
    <row r="1219" spans="1:14" x14ac:dyDescent="0.25">
      <c r="A1219" s="101">
        <v>5350804.12</v>
      </c>
      <c r="B1219" s="102">
        <v>6694</v>
      </c>
      <c r="C1219" s="102">
        <v>3232</v>
      </c>
      <c r="D1219" s="102">
        <v>2027</v>
      </c>
      <c r="E1219" s="102">
        <v>1988</v>
      </c>
      <c r="F1219" s="103">
        <v>888.8</v>
      </c>
      <c r="G1219" s="104">
        <v>7.53</v>
      </c>
      <c r="H1219" s="102">
        <v>3135</v>
      </c>
      <c r="I1219" s="102">
        <v>2315</v>
      </c>
      <c r="J1219" s="102">
        <v>180</v>
      </c>
      <c r="K1219" s="102">
        <v>590</v>
      </c>
      <c r="L1219" s="102">
        <v>25</v>
      </c>
      <c r="M1219" s="102">
        <v>0</v>
      </c>
      <c r="N1219" s="102">
        <v>30</v>
      </c>
    </row>
    <row r="1220" spans="1:14" x14ac:dyDescent="0.25">
      <c r="A1220" s="101">
        <v>5350804.13</v>
      </c>
      <c r="B1220" s="102">
        <v>5012</v>
      </c>
      <c r="C1220" s="102">
        <v>5115</v>
      </c>
      <c r="D1220" s="102">
        <v>1411</v>
      </c>
      <c r="E1220" s="102">
        <v>1358</v>
      </c>
      <c r="F1220" s="103">
        <v>2605.3000000000002</v>
      </c>
      <c r="G1220" s="104">
        <v>1.92</v>
      </c>
      <c r="H1220" s="102">
        <v>2390</v>
      </c>
      <c r="I1220" s="102">
        <v>1735</v>
      </c>
      <c r="J1220" s="102">
        <v>135</v>
      </c>
      <c r="K1220" s="102">
        <v>415</v>
      </c>
      <c r="L1220" s="102">
        <v>50</v>
      </c>
      <c r="M1220" s="102">
        <v>0</v>
      </c>
      <c r="N1220" s="102">
        <v>50</v>
      </c>
    </row>
    <row r="1221" spans="1:14" x14ac:dyDescent="0.25">
      <c r="A1221" s="101"/>
      <c r="B1221" s="102"/>
      <c r="C1221" s="102"/>
      <c r="D1221" s="102"/>
      <c r="E1221" s="102"/>
      <c r="F1221" s="103"/>
      <c r="G1221" s="104"/>
      <c r="H1221" s="102"/>
      <c r="I1221" s="102"/>
      <c r="J1221" s="102"/>
      <c r="K1221" s="102"/>
      <c r="L1221" s="102"/>
      <c r="M1221" s="102"/>
      <c r="N1221" s="102"/>
    </row>
    <row r="1222" spans="1:14" x14ac:dyDescent="0.25">
      <c r="A1222" s="101">
        <v>5350805.04</v>
      </c>
      <c r="B1222" s="102">
        <v>7226</v>
      </c>
      <c r="C1222" s="102">
        <v>6668</v>
      </c>
      <c r="D1222" s="102">
        <v>2278</v>
      </c>
      <c r="E1222" s="102">
        <v>2245</v>
      </c>
      <c r="F1222" s="103">
        <v>1031.5999999999999</v>
      </c>
      <c r="G1222" s="104">
        <v>7</v>
      </c>
      <c r="H1222" s="102">
        <v>3485</v>
      </c>
      <c r="I1222" s="102">
        <v>2580</v>
      </c>
      <c r="J1222" s="102">
        <v>130</v>
      </c>
      <c r="K1222" s="102">
        <v>685</v>
      </c>
      <c r="L1222" s="102">
        <v>60</v>
      </c>
      <c r="M1222" s="102">
        <v>20</v>
      </c>
      <c r="N1222" s="102">
        <v>10</v>
      </c>
    </row>
    <row r="1223" spans="1:14" x14ac:dyDescent="0.25">
      <c r="A1223" s="101"/>
      <c r="B1223" s="102"/>
      <c r="C1223" s="102"/>
      <c r="D1223" s="102"/>
      <c r="E1223" s="102"/>
      <c r="F1223" s="103"/>
      <c r="G1223" s="104"/>
      <c r="H1223" s="102"/>
      <c r="I1223" s="102"/>
      <c r="J1223" s="102"/>
      <c r="K1223" s="102"/>
      <c r="L1223" s="102"/>
      <c r="M1223" s="102"/>
      <c r="N1223" s="102"/>
    </row>
    <row r="1224" spans="1:14" x14ac:dyDescent="0.25">
      <c r="A1224" s="101">
        <v>5350805.0599999996</v>
      </c>
      <c r="B1224" s="102">
        <v>6033</v>
      </c>
      <c r="C1224" s="102">
        <v>5870</v>
      </c>
      <c r="D1224" s="102">
        <v>1860</v>
      </c>
      <c r="E1224" s="102">
        <v>1821</v>
      </c>
      <c r="F1224" s="103">
        <v>4084.6</v>
      </c>
      <c r="G1224" s="104">
        <v>1.48</v>
      </c>
      <c r="H1224" s="102">
        <v>2910</v>
      </c>
      <c r="I1224" s="102">
        <v>2030</v>
      </c>
      <c r="J1224" s="102">
        <v>170</v>
      </c>
      <c r="K1224" s="102">
        <v>550</v>
      </c>
      <c r="L1224" s="102">
        <v>105</v>
      </c>
      <c r="M1224" s="102">
        <v>20</v>
      </c>
      <c r="N1224" s="102">
        <v>30</v>
      </c>
    </row>
    <row r="1225" spans="1:14" x14ac:dyDescent="0.25">
      <c r="A1225" s="101"/>
      <c r="B1225" s="102"/>
      <c r="C1225" s="102"/>
      <c r="D1225" s="102"/>
      <c r="E1225" s="102"/>
      <c r="F1225" s="103"/>
      <c r="G1225" s="104"/>
      <c r="H1225" s="102"/>
      <c r="I1225" s="102"/>
      <c r="J1225" s="102"/>
      <c r="K1225" s="102"/>
      <c r="L1225" s="102"/>
      <c r="M1225" s="102"/>
      <c r="N1225" s="102"/>
    </row>
    <row r="1226" spans="1:14" x14ac:dyDescent="0.25">
      <c r="A1226" s="101">
        <v>5350805.09</v>
      </c>
      <c r="B1226" s="102">
        <v>5667</v>
      </c>
      <c r="C1226" s="102">
        <v>5647</v>
      </c>
      <c r="D1226" s="102">
        <v>1640</v>
      </c>
      <c r="E1226" s="102">
        <v>1616</v>
      </c>
      <c r="F1226" s="103">
        <v>5066.6000000000004</v>
      </c>
      <c r="G1226" s="104">
        <v>1.1200000000000001</v>
      </c>
      <c r="H1226" s="102">
        <v>2920</v>
      </c>
      <c r="I1226" s="102">
        <v>2055</v>
      </c>
      <c r="J1226" s="102">
        <v>180</v>
      </c>
      <c r="K1226" s="102">
        <v>560</v>
      </c>
      <c r="L1226" s="102">
        <v>75</v>
      </c>
      <c r="M1226" s="102">
        <v>10</v>
      </c>
      <c r="N1226" s="102">
        <v>45</v>
      </c>
    </row>
    <row r="1227" spans="1:14" x14ac:dyDescent="0.25">
      <c r="A1227" s="101">
        <v>5350805.0999999996</v>
      </c>
      <c r="B1227" s="102">
        <v>6452</v>
      </c>
      <c r="C1227" s="102">
        <v>6520</v>
      </c>
      <c r="D1227" s="102">
        <v>2054</v>
      </c>
      <c r="E1227" s="102">
        <v>2030</v>
      </c>
      <c r="F1227" s="103">
        <v>5456.7</v>
      </c>
      <c r="G1227" s="104">
        <v>1.18</v>
      </c>
      <c r="H1227" s="102">
        <v>3370</v>
      </c>
      <c r="I1227" s="102">
        <v>2525</v>
      </c>
      <c r="J1227" s="102">
        <v>230</v>
      </c>
      <c r="K1227" s="102">
        <v>470</v>
      </c>
      <c r="L1227" s="102">
        <v>60</v>
      </c>
      <c r="M1227" s="102">
        <v>25</v>
      </c>
      <c r="N1227" s="102">
        <v>55</v>
      </c>
    </row>
    <row r="1228" spans="1:14" x14ac:dyDescent="0.25">
      <c r="A1228" s="101">
        <v>5350805.12</v>
      </c>
      <c r="B1228" s="102">
        <v>8669</v>
      </c>
      <c r="C1228" s="102">
        <v>6617</v>
      </c>
      <c r="D1228" s="102">
        <v>2394</v>
      </c>
      <c r="E1228" s="102">
        <v>2363</v>
      </c>
      <c r="F1228" s="103">
        <v>683</v>
      </c>
      <c r="G1228" s="104">
        <v>12.69</v>
      </c>
      <c r="H1228" s="102">
        <v>4125</v>
      </c>
      <c r="I1228" s="102">
        <v>2970</v>
      </c>
      <c r="J1228" s="102">
        <v>255</v>
      </c>
      <c r="K1228" s="102">
        <v>780</v>
      </c>
      <c r="L1228" s="102">
        <v>65</v>
      </c>
      <c r="M1228" s="102">
        <v>15</v>
      </c>
      <c r="N1228" s="102">
        <v>45</v>
      </c>
    </row>
    <row r="1229" spans="1:14" x14ac:dyDescent="0.25">
      <c r="A1229" s="101"/>
      <c r="B1229" s="102"/>
      <c r="C1229" s="102"/>
      <c r="D1229" s="102"/>
      <c r="E1229" s="102"/>
      <c r="F1229" s="103"/>
      <c r="G1229" s="104"/>
      <c r="H1229" s="102"/>
      <c r="I1229" s="102"/>
      <c r="J1229" s="102"/>
      <c r="K1229" s="102"/>
      <c r="L1229" s="102"/>
      <c r="M1229" s="102"/>
      <c r="N1229" s="102"/>
    </row>
    <row r="1230" spans="1:14" x14ac:dyDescent="0.25">
      <c r="A1230" s="101">
        <v>5350805.1399999997</v>
      </c>
      <c r="B1230" s="102">
        <v>8725</v>
      </c>
      <c r="C1230" s="102">
        <v>6439</v>
      </c>
      <c r="D1230" s="102">
        <v>2435</v>
      </c>
      <c r="E1230" s="102">
        <v>2409</v>
      </c>
      <c r="F1230" s="103">
        <v>1121.4000000000001</v>
      </c>
      <c r="G1230" s="104">
        <v>7.78</v>
      </c>
      <c r="H1230" s="102">
        <v>4020</v>
      </c>
      <c r="I1230" s="102">
        <v>2965</v>
      </c>
      <c r="J1230" s="102">
        <v>215</v>
      </c>
      <c r="K1230" s="102">
        <v>765</v>
      </c>
      <c r="L1230" s="102">
        <v>35</v>
      </c>
      <c r="M1230" s="102">
        <v>10</v>
      </c>
      <c r="N1230" s="102">
        <v>30</v>
      </c>
    </row>
    <row r="1231" spans="1:14" x14ac:dyDescent="0.25">
      <c r="A1231" s="101">
        <v>5350805.1500000004</v>
      </c>
      <c r="B1231" s="102">
        <v>9412</v>
      </c>
      <c r="C1231" s="102">
        <v>5013</v>
      </c>
      <c r="D1231" s="102">
        <v>2607</v>
      </c>
      <c r="E1231" s="102">
        <v>2575</v>
      </c>
      <c r="F1231" s="103">
        <v>1130.4000000000001</v>
      </c>
      <c r="G1231" s="104">
        <v>8.33</v>
      </c>
      <c r="H1231" s="102">
        <v>4305</v>
      </c>
      <c r="I1231" s="102">
        <v>3100</v>
      </c>
      <c r="J1231" s="102">
        <v>330</v>
      </c>
      <c r="K1231" s="102">
        <v>815</v>
      </c>
      <c r="L1231" s="102">
        <v>45</v>
      </c>
      <c r="M1231" s="102">
        <v>0</v>
      </c>
      <c r="N1231" s="102">
        <v>20</v>
      </c>
    </row>
    <row r="1232" spans="1:14" x14ac:dyDescent="0.25">
      <c r="A1232" s="101">
        <v>5350805.16</v>
      </c>
      <c r="B1232" s="102">
        <v>7355</v>
      </c>
      <c r="C1232" s="102">
        <v>6539</v>
      </c>
      <c r="D1232" s="102">
        <v>1824</v>
      </c>
      <c r="E1232" s="102">
        <v>1797</v>
      </c>
      <c r="F1232" s="103">
        <v>3567.1</v>
      </c>
      <c r="G1232" s="104">
        <v>2.06</v>
      </c>
      <c r="H1232" s="102">
        <v>3345</v>
      </c>
      <c r="I1232" s="102">
        <v>2465</v>
      </c>
      <c r="J1232" s="102">
        <v>185</v>
      </c>
      <c r="K1232" s="102">
        <v>640</v>
      </c>
      <c r="L1232" s="102">
        <v>35</v>
      </c>
      <c r="M1232" s="102">
        <v>0</v>
      </c>
      <c r="N1232" s="102">
        <v>20</v>
      </c>
    </row>
    <row r="1233" spans="1:14" x14ac:dyDescent="0.25">
      <c r="A1233" s="101">
        <v>5350805.17</v>
      </c>
      <c r="B1233" s="102">
        <v>5636</v>
      </c>
      <c r="C1233" s="102">
        <v>5498</v>
      </c>
      <c r="D1233" s="102">
        <v>1488</v>
      </c>
      <c r="E1233" s="102">
        <v>1483</v>
      </c>
      <c r="F1233" s="103">
        <v>4507</v>
      </c>
      <c r="G1233" s="104">
        <v>1.25</v>
      </c>
      <c r="H1233" s="102">
        <v>2625</v>
      </c>
      <c r="I1233" s="102">
        <v>1875</v>
      </c>
      <c r="J1233" s="102">
        <v>175</v>
      </c>
      <c r="K1233" s="102">
        <v>490</v>
      </c>
      <c r="L1233" s="102">
        <v>25</v>
      </c>
      <c r="M1233" s="102">
        <v>10</v>
      </c>
      <c r="N1233" s="102">
        <v>45</v>
      </c>
    </row>
    <row r="1234" spans="1:14" x14ac:dyDescent="0.25">
      <c r="A1234" s="101">
        <v>5350805.18</v>
      </c>
      <c r="B1234" s="102">
        <v>3048</v>
      </c>
      <c r="C1234" s="102">
        <v>3137</v>
      </c>
      <c r="D1234" s="102">
        <v>961</v>
      </c>
      <c r="E1234" s="102">
        <v>951</v>
      </c>
      <c r="F1234" s="103">
        <v>3995.8</v>
      </c>
      <c r="G1234" s="104">
        <v>0.76</v>
      </c>
      <c r="H1234" s="102">
        <v>1610</v>
      </c>
      <c r="I1234" s="102">
        <v>1085</v>
      </c>
      <c r="J1234" s="102">
        <v>100</v>
      </c>
      <c r="K1234" s="102">
        <v>345</v>
      </c>
      <c r="L1234" s="102">
        <v>45</v>
      </c>
      <c r="M1234" s="102">
        <v>10</v>
      </c>
      <c r="N1234" s="102">
        <v>20</v>
      </c>
    </row>
    <row r="1235" spans="1:14" x14ac:dyDescent="0.25">
      <c r="A1235" s="101">
        <v>5350805.1900000004</v>
      </c>
      <c r="B1235" s="102">
        <v>1853</v>
      </c>
      <c r="C1235" s="102">
        <v>1847</v>
      </c>
      <c r="D1235" s="102">
        <v>637</v>
      </c>
      <c r="E1235" s="102">
        <v>630</v>
      </c>
      <c r="F1235" s="103">
        <v>6241.2</v>
      </c>
      <c r="G1235" s="104">
        <v>0.3</v>
      </c>
      <c r="H1235" s="102">
        <v>900</v>
      </c>
      <c r="I1235" s="102">
        <v>700</v>
      </c>
      <c r="J1235" s="102">
        <v>75</v>
      </c>
      <c r="K1235" s="102">
        <v>90</v>
      </c>
      <c r="L1235" s="102">
        <v>15</v>
      </c>
      <c r="M1235" s="102">
        <v>0</v>
      </c>
      <c r="N1235" s="102">
        <v>25</v>
      </c>
    </row>
    <row r="1236" spans="1:14" x14ac:dyDescent="0.25">
      <c r="A1236" s="101">
        <v>5350805.2</v>
      </c>
      <c r="B1236" s="102">
        <v>4736</v>
      </c>
      <c r="C1236" s="102">
        <v>4098</v>
      </c>
      <c r="D1236" s="102">
        <v>1434</v>
      </c>
      <c r="E1236" s="102">
        <v>1409</v>
      </c>
      <c r="F1236" s="103">
        <v>2758.8</v>
      </c>
      <c r="G1236" s="104">
        <v>1.72</v>
      </c>
      <c r="H1236" s="102">
        <v>2425</v>
      </c>
      <c r="I1236" s="102">
        <v>1680</v>
      </c>
      <c r="J1236" s="102">
        <v>220</v>
      </c>
      <c r="K1236" s="102">
        <v>445</v>
      </c>
      <c r="L1236" s="102">
        <v>35</v>
      </c>
      <c r="M1236" s="102">
        <v>15</v>
      </c>
      <c r="N1236" s="102">
        <v>30</v>
      </c>
    </row>
    <row r="1237" spans="1:14" x14ac:dyDescent="0.25">
      <c r="A1237" s="101">
        <v>5350805.21</v>
      </c>
      <c r="B1237" s="102">
        <v>1679</v>
      </c>
      <c r="C1237" s="102">
        <v>1507</v>
      </c>
      <c r="D1237" s="102">
        <v>518</v>
      </c>
      <c r="E1237" s="102">
        <v>509</v>
      </c>
      <c r="F1237" s="103">
        <v>731</v>
      </c>
      <c r="G1237" s="104">
        <v>2.2999999999999998</v>
      </c>
      <c r="H1237" s="102">
        <v>875</v>
      </c>
      <c r="I1237" s="102">
        <v>610</v>
      </c>
      <c r="J1237" s="102">
        <v>60</v>
      </c>
      <c r="K1237" s="102">
        <v>150</v>
      </c>
      <c r="L1237" s="102">
        <v>35</v>
      </c>
      <c r="M1237" s="102">
        <v>10</v>
      </c>
      <c r="N1237" s="102">
        <v>0</v>
      </c>
    </row>
    <row r="1238" spans="1:14" x14ac:dyDescent="0.25">
      <c r="A1238" s="101">
        <v>5350806</v>
      </c>
      <c r="B1238" s="102">
        <v>1559</v>
      </c>
      <c r="C1238" s="102">
        <v>1625</v>
      </c>
      <c r="D1238" s="102">
        <v>573</v>
      </c>
      <c r="E1238" s="102">
        <v>538</v>
      </c>
      <c r="F1238" s="103">
        <v>25</v>
      </c>
      <c r="G1238" s="104">
        <v>62.46</v>
      </c>
      <c r="H1238" s="102">
        <v>695</v>
      </c>
      <c r="I1238" s="102">
        <v>560</v>
      </c>
      <c r="J1238" s="102">
        <v>60</v>
      </c>
      <c r="K1238" s="102">
        <v>65</v>
      </c>
      <c r="L1238" s="102">
        <v>10</v>
      </c>
      <c r="M1238" s="102">
        <v>0</v>
      </c>
      <c r="N1238" s="102">
        <v>0</v>
      </c>
    </row>
    <row r="1239" spans="1:14" x14ac:dyDescent="0.25">
      <c r="A1239" s="101">
        <v>5350807</v>
      </c>
      <c r="B1239" s="102">
        <v>2403</v>
      </c>
      <c r="C1239" s="102">
        <v>2365</v>
      </c>
      <c r="D1239" s="102">
        <v>897</v>
      </c>
      <c r="E1239" s="102">
        <v>856</v>
      </c>
      <c r="F1239" s="103">
        <v>20.100000000000001</v>
      </c>
      <c r="G1239" s="104">
        <v>119.47</v>
      </c>
      <c r="H1239" s="102">
        <v>1195</v>
      </c>
      <c r="I1239" s="102">
        <v>990</v>
      </c>
      <c r="J1239" s="102">
        <v>35</v>
      </c>
      <c r="K1239" s="102">
        <v>85</v>
      </c>
      <c r="L1239" s="102">
        <v>50</v>
      </c>
      <c r="M1239" s="102">
        <v>10</v>
      </c>
      <c r="N1239" s="102">
        <v>25</v>
      </c>
    </row>
    <row r="1240" spans="1:14" x14ac:dyDescent="0.25">
      <c r="A1240" s="101">
        <v>5350810.01</v>
      </c>
      <c r="B1240" s="102">
        <v>3888</v>
      </c>
      <c r="C1240" s="102">
        <v>3940</v>
      </c>
      <c r="D1240" s="102">
        <v>1793</v>
      </c>
      <c r="E1240" s="102">
        <v>1715</v>
      </c>
      <c r="F1240" s="103">
        <v>6401.1</v>
      </c>
      <c r="G1240" s="104">
        <v>0.61</v>
      </c>
      <c r="H1240" s="102">
        <v>1715</v>
      </c>
      <c r="I1240" s="102">
        <v>1240</v>
      </c>
      <c r="J1240" s="102">
        <v>135</v>
      </c>
      <c r="K1240" s="102">
        <v>175</v>
      </c>
      <c r="L1240" s="102">
        <v>105</v>
      </c>
      <c r="M1240" s="102">
        <v>20</v>
      </c>
      <c r="N1240" s="102">
        <v>35</v>
      </c>
    </row>
    <row r="1241" spans="1:14" x14ac:dyDescent="0.25">
      <c r="A1241" s="101">
        <v>5350810.0199999996</v>
      </c>
      <c r="B1241" s="102">
        <v>2404</v>
      </c>
      <c r="C1241" s="102">
        <v>2420</v>
      </c>
      <c r="D1241" s="102">
        <v>1009</v>
      </c>
      <c r="E1241" s="102">
        <v>992</v>
      </c>
      <c r="F1241" s="103">
        <v>3067.5</v>
      </c>
      <c r="G1241" s="104">
        <v>0.78</v>
      </c>
      <c r="H1241" s="102">
        <v>1025</v>
      </c>
      <c r="I1241" s="102">
        <v>810</v>
      </c>
      <c r="J1241" s="102">
        <v>70</v>
      </c>
      <c r="K1241" s="102">
        <v>105</v>
      </c>
      <c r="L1241" s="102">
        <v>35</v>
      </c>
      <c r="M1241" s="102">
        <v>0</v>
      </c>
      <c r="N1241" s="102">
        <v>0</v>
      </c>
    </row>
    <row r="1242" spans="1:14" x14ac:dyDescent="0.25">
      <c r="A1242" s="101">
        <v>5350810.03</v>
      </c>
      <c r="B1242" s="102">
        <v>3092</v>
      </c>
      <c r="C1242" s="102">
        <v>3199</v>
      </c>
      <c r="D1242" s="102">
        <v>1213</v>
      </c>
      <c r="E1242" s="102">
        <v>1208</v>
      </c>
      <c r="F1242" s="103">
        <v>2894.9</v>
      </c>
      <c r="G1242" s="104">
        <v>1.07</v>
      </c>
      <c r="H1242" s="102">
        <v>1520</v>
      </c>
      <c r="I1242" s="102">
        <v>1180</v>
      </c>
      <c r="J1242" s="102">
        <v>105</v>
      </c>
      <c r="K1242" s="102">
        <v>175</v>
      </c>
      <c r="L1242" s="102">
        <v>40</v>
      </c>
      <c r="M1242" s="102">
        <v>10</v>
      </c>
      <c r="N1242" s="102">
        <v>0</v>
      </c>
    </row>
    <row r="1243" spans="1:14" x14ac:dyDescent="0.25">
      <c r="A1243" s="101">
        <v>5350810.04</v>
      </c>
      <c r="B1243" s="102">
        <v>5479</v>
      </c>
      <c r="C1243" s="102">
        <v>5682</v>
      </c>
      <c r="D1243" s="102">
        <v>2140</v>
      </c>
      <c r="E1243" s="102">
        <v>2116</v>
      </c>
      <c r="F1243" s="103">
        <v>2160.1999999999998</v>
      </c>
      <c r="G1243" s="104">
        <v>2.54</v>
      </c>
      <c r="H1243" s="102">
        <v>2530</v>
      </c>
      <c r="I1243" s="102">
        <v>1855</v>
      </c>
      <c r="J1243" s="102">
        <v>165</v>
      </c>
      <c r="K1243" s="102">
        <v>355</v>
      </c>
      <c r="L1243" s="102">
        <v>120</v>
      </c>
      <c r="M1243" s="102">
        <v>15</v>
      </c>
      <c r="N1243" s="102">
        <v>15</v>
      </c>
    </row>
    <row r="1244" spans="1:14" x14ac:dyDescent="0.25">
      <c r="A1244" s="101">
        <v>5350810.05</v>
      </c>
      <c r="B1244" s="102">
        <v>3602</v>
      </c>
      <c r="C1244" s="102">
        <v>3819</v>
      </c>
      <c r="D1244" s="102">
        <v>1383</v>
      </c>
      <c r="E1244" s="102">
        <v>1374</v>
      </c>
      <c r="F1244" s="103">
        <v>1079.8</v>
      </c>
      <c r="G1244" s="104">
        <v>3.34</v>
      </c>
      <c r="H1244" s="102">
        <v>1765</v>
      </c>
      <c r="I1244" s="102">
        <v>1385</v>
      </c>
      <c r="J1244" s="102">
        <v>90</v>
      </c>
      <c r="K1244" s="102">
        <v>250</v>
      </c>
      <c r="L1244" s="102">
        <v>25</v>
      </c>
      <c r="M1244" s="102">
        <v>20</v>
      </c>
      <c r="N1244" s="102">
        <v>10</v>
      </c>
    </row>
    <row r="1245" spans="1:14" x14ac:dyDescent="0.25">
      <c r="A1245" s="101">
        <v>5350811</v>
      </c>
      <c r="B1245" s="102">
        <v>3752</v>
      </c>
      <c r="C1245" s="102">
        <v>3759</v>
      </c>
      <c r="D1245" s="102">
        <v>1622</v>
      </c>
      <c r="E1245" s="102">
        <v>1608</v>
      </c>
      <c r="F1245" s="103">
        <v>1054.5999999999999</v>
      </c>
      <c r="G1245" s="104">
        <v>3.56</v>
      </c>
      <c r="H1245" s="102">
        <v>1845</v>
      </c>
      <c r="I1245" s="102">
        <v>1220</v>
      </c>
      <c r="J1245" s="102">
        <v>155</v>
      </c>
      <c r="K1245" s="102">
        <v>280</v>
      </c>
      <c r="L1245" s="102">
        <v>140</v>
      </c>
      <c r="M1245" s="102">
        <v>25</v>
      </c>
      <c r="N1245" s="102">
        <v>20</v>
      </c>
    </row>
    <row r="1246" spans="1:14" x14ac:dyDescent="0.25">
      <c r="A1246" s="101">
        <v>5350812</v>
      </c>
      <c r="B1246" s="102">
        <v>6159</v>
      </c>
      <c r="C1246" s="102">
        <v>5878</v>
      </c>
      <c r="D1246" s="102">
        <v>2179</v>
      </c>
      <c r="E1246" s="102">
        <v>2131</v>
      </c>
      <c r="F1246" s="103">
        <v>3971.5</v>
      </c>
      <c r="G1246" s="104">
        <v>1.55</v>
      </c>
      <c r="H1246" s="102">
        <v>3230</v>
      </c>
      <c r="I1246" s="102">
        <v>2230</v>
      </c>
      <c r="J1246" s="102">
        <v>245</v>
      </c>
      <c r="K1246" s="102">
        <v>560</v>
      </c>
      <c r="L1246" s="102">
        <v>115</v>
      </c>
      <c r="M1246" s="102">
        <v>25</v>
      </c>
      <c r="N1246" s="102">
        <v>55</v>
      </c>
    </row>
    <row r="1247" spans="1:14" x14ac:dyDescent="0.25">
      <c r="A1247" s="101"/>
      <c r="B1247" s="102"/>
      <c r="C1247" s="102"/>
      <c r="D1247" s="102"/>
      <c r="E1247" s="102"/>
      <c r="F1247" s="103"/>
      <c r="G1247" s="104"/>
      <c r="H1247" s="102"/>
      <c r="I1247" s="102"/>
      <c r="J1247" s="102"/>
      <c r="K1247" s="102"/>
      <c r="L1247" s="102"/>
      <c r="M1247" s="102"/>
      <c r="N1247" s="102"/>
    </row>
    <row r="1248" spans="1:14" x14ac:dyDescent="0.25">
      <c r="A1248" s="101"/>
      <c r="B1248" s="102"/>
      <c r="C1248" s="102"/>
      <c r="D1248" s="102"/>
      <c r="E1248" s="102"/>
      <c r="F1248" s="103"/>
      <c r="G1248" s="104"/>
      <c r="H1248" s="102"/>
      <c r="I1248" s="102"/>
      <c r="J1248" s="102"/>
      <c r="K1248" s="102"/>
      <c r="L1248" s="102"/>
      <c r="M1248" s="102"/>
      <c r="N1248" s="102"/>
    </row>
    <row r="1249" spans="1:14" x14ac:dyDescent="0.25">
      <c r="A1249" s="101">
        <v>5350820.03</v>
      </c>
      <c r="B1249" s="102">
        <v>3888</v>
      </c>
      <c r="C1249" s="102">
        <v>4039</v>
      </c>
      <c r="D1249" s="102">
        <v>1127</v>
      </c>
      <c r="E1249" s="102">
        <v>1114</v>
      </c>
      <c r="F1249" s="103">
        <v>3363.3</v>
      </c>
      <c r="G1249" s="104">
        <v>1.1599999999999999</v>
      </c>
      <c r="H1249" s="102">
        <v>1990</v>
      </c>
      <c r="I1249" s="102">
        <v>1490</v>
      </c>
      <c r="J1249" s="102">
        <v>105</v>
      </c>
      <c r="K1249" s="102">
        <v>340</v>
      </c>
      <c r="L1249" s="102">
        <v>30</v>
      </c>
      <c r="M1249" s="102">
        <v>0</v>
      </c>
      <c r="N1249" s="102">
        <v>10</v>
      </c>
    </row>
    <row r="1250" spans="1:14" x14ac:dyDescent="0.25">
      <c r="A1250" s="101">
        <v>5350820.04</v>
      </c>
      <c r="B1250" s="102">
        <v>2764</v>
      </c>
      <c r="C1250" s="102">
        <v>2743</v>
      </c>
      <c r="D1250" s="102">
        <v>763</v>
      </c>
      <c r="E1250" s="102">
        <v>753</v>
      </c>
      <c r="F1250" s="103">
        <v>5889.6</v>
      </c>
      <c r="G1250" s="104">
        <v>0.47</v>
      </c>
      <c r="H1250" s="102">
        <v>1490</v>
      </c>
      <c r="I1250" s="102">
        <v>1155</v>
      </c>
      <c r="J1250" s="102">
        <v>80</v>
      </c>
      <c r="K1250" s="102">
        <v>230</v>
      </c>
      <c r="L1250" s="102">
        <v>10</v>
      </c>
      <c r="M1250" s="102">
        <v>0</v>
      </c>
      <c r="N1250" s="102">
        <v>10</v>
      </c>
    </row>
    <row r="1251" spans="1:14" x14ac:dyDescent="0.25">
      <c r="A1251" s="101">
        <v>5350820.05</v>
      </c>
      <c r="B1251" s="102">
        <v>2229</v>
      </c>
      <c r="C1251" s="102">
        <v>2254</v>
      </c>
      <c r="D1251" s="102">
        <v>630</v>
      </c>
      <c r="E1251" s="102">
        <v>624</v>
      </c>
      <c r="F1251" s="103">
        <v>2213.3000000000002</v>
      </c>
      <c r="G1251" s="104">
        <v>1.01</v>
      </c>
      <c r="H1251" s="102">
        <v>1065</v>
      </c>
      <c r="I1251" s="102">
        <v>805</v>
      </c>
      <c r="J1251" s="102">
        <v>55</v>
      </c>
      <c r="K1251" s="102">
        <v>185</v>
      </c>
      <c r="L1251" s="102">
        <v>10</v>
      </c>
      <c r="M1251" s="102">
        <v>0</v>
      </c>
      <c r="N1251" s="102">
        <v>10</v>
      </c>
    </row>
    <row r="1252" spans="1:14" x14ac:dyDescent="0.25">
      <c r="A1252" s="101">
        <v>5350820.0599999996</v>
      </c>
      <c r="B1252" s="102">
        <v>1927</v>
      </c>
      <c r="C1252" s="102">
        <v>1930</v>
      </c>
      <c r="D1252" s="102">
        <v>830</v>
      </c>
      <c r="E1252" s="102">
        <v>814</v>
      </c>
      <c r="F1252" s="103">
        <v>1183.2</v>
      </c>
      <c r="G1252" s="104">
        <v>1.63</v>
      </c>
      <c r="H1252" s="102">
        <v>800</v>
      </c>
      <c r="I1252" s="102">
        <v>610</v>
      </c>
      <c r="J1252" s="102">
        <v>35</v>
      </c>
      <c r="K1252" s="102">
        <v>100</v>
      </c>
      <c r="L1252" s="102">
        <v>45</v>
      </c>
      <c r="M1252" s="102">
        <v>0</v>
      </c>
      <c r="N1252" s="102">
        <v>15</v>
      </c>
    </row>
    <row r="1253" spans="1:14" x14ac:dyDescent="0.25">
      <c r="A1253" s="101">
        <v>5350820.07</v>
      </c>
      <c r="B1253" s="102">
        <v>4002</v>
      </c>
      <c r="C1253" s="102">
        <v>4537</v>
      </c>
      <c r="D1253" s="102">
        <v>1286</v>
      </c>
      <c r="E1253" s="102">
        <v>1262</v>
      </c>
      <c r="F1253" s="103">
        <v>3017.2</v>
      </c>
      <c r="G1253" s="104">
        <v>1.33</v>
      </c>
      <c r="H1253" s="102">
        <v>2010</v>
      </c>
      <c r="I1253" s="102">
        <v>1495</v>
      </c>
      <c r="J1253" s="102">
        <v>115</v>
      </c>
      <c r="K1253" s="102">
        <v>315</v>
      </c>
      <c r="L1253" s="102">
        <v>50</v>
      </c>
      <c r="M1253" s="102">
        <v>0</v>
      </c>
      <c r="N1253" s="102">
        <v>25</v>
      </c>
    </row>
    <row r="1254" spans="1:14" x14ac:dyDescent="0.25">
      <c r="A1254" s="101">
        <v>5350830</v>
      </c>
      <c r="B1254" s="102">
        <v>4596</v>
      </c>
      <c r="C1254" s="102">
        <v>4312</v>
      </c>
      <c r="D1254" s="102">
        <v>1705</v>
      </c>
      <c r="E1254" s="102">
        <v>1588</v>
      </c>
      <c r="F1254" s="103">
        <v>24.6</v>
      </c>
      <c r="G1254" s="104">
        <v>186.55</v>
      </c>
      <c r="H1254" s="102">
        <v>2230</v>
      </c>
      <c r="I1254" s="102">
        <v>1895</v>
      </c>
      <c r="J1254" s="102">
        <v>170</v>
      </c>
      <c r="K1254" s="102">
        <v>100</v>
      </c>
      <c r="L1254" s="102">
        <v>55</v>
      </c>
      <c r="M1254" s="102">
        <v>0</v>
      </c>
      <c r="N1254" s="102">
        <v>10</v>
      </c>
    </row>
    <row r="1255" spans="1:14" x14ac:dyDescent="0.25">
      <c r="A1255" s="101">
        <v>5350831.01</v>
      </c>
      <c r="B1255" s="102">
        <v>5750</v>
      </c>
      <c r="C1255" s="102">
        <v>5823</v>
      </c>
      <c r="D1255" s="102">
        <v>2058</v>
      </c>
      <c r="E1255" s="102">
        <v>2031</v>
      </c>
      <c r="F1255" s="103">
        <v>475.3</v>
      </c>
      <c r="G1255" s="104">
        <v>12.1</v>
      </c>
      <c r="H1255" s="102">
        <v>2900</v>
      </c>
      <c r="I1255" s="102">
        <v>2330</v>
      </c>
      <c r="J1255" s="102">
        <v>240</v>
      </c>
      <c r="K1255" s="102">
        <v>115</v>
      </c>
      <c r="L1255" s="102">
        <v>175</v>
      </c>
      <c r="M1255" s="102">
        <v>30</v>
      </c>
      <c r="N1255" s="102">
        <v>20</v>
      </c>
    </row>
    <row r="1256" spans="1:14" x14ac:dyDescent="0.25">
      <c r="A1256" s="101">
        <v>5350831.0199999996</v>
      </c>
      <c r="B1256" s="102">
        <v>6780</v>
      </c>
      <c r="C1256" s="102">
        <v>6510</v>
      </c>
      <c r="D1256" s="102">
        <v>2661</v>
      </c>
      <c r="E1256" s="102">
        <v>2627</v>
      </c>
      <c r="F1256" s="103">
        <v>385.4</v>
      </c>
      <c r="G1256" s="104">
        <v>17.59</v>
      </c>
      <c r="H1256" s="102">
        <v>3040</v>
      </c>
      <c r="I1256" s="102">
        <v>2515</v>
      </c>
      <c r="J1256" s="102">
        <v>170</v>
      </c>
      <c r="K1256" s="102">
        <v>90</v>
      </c>
      <c r="L1256" s="102">
        <v>220</v>
      </c>
      <c r="M1256" s="102">
        <v>15</v>
      </c>
      <c r="N1256" s="102">
        <v>20</v>
      </c>
    </row>
    <row r="1257" spans="1:14" x14ac:dyDescent="0.25">
      <c r="A1257" s="101">
        <v>5350832</v>
      </c>
      <c r="B1257" s="102">
        <v>4050</v>
      </c>
      <c r="C1257" s="102">
        <v>3978</v>
      </c>
      <c r="D1257" s="102">
        <v>1522</v>
      </c>
      <c r="E1257" s="102">
        <v>1417</v>
      </c>
      <c r="F1257" s="103">
        <v>19.8</v>
      </c>
      <c r="G1257" s="104">
        <v>204.71</v>
      </c>
      <c r="H1257" s="102">
        <v>1985</v>
      </c>
      <c r="I1257" s="102">
        <v>1805</v>
      </c>
      <c r="J1257" s="102">
        <v>115</v>
      </c>
      <c r="K1257" s="102">
        <v>50</v>
      </c>
      <c r="L1257" s="102">
        <v>15</v>
      </c>
      <c r="M1257" s="102">
        <v>0</v>
      </c>
      <c r="N1257" s="10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157"/>
  <sheetViews>
    <sheetView zoomScaleNormal="100" workbookViewId="0">
      <pane ySplit="1" topLeftCell="A2" activePane="bottomLeft" state="frozen"/>
      <selection pane="bottomLeft" activeCell="H20" sqref="H20"/>
    </sheetView>
  </sheetViews>
  <sheetFormatPr defaultColWidth="11.7109375" defaultRowHeight="12.75" x14ac:dyDescent="0.2"/>
  <cols>
    <col min="1" max="1" width="15.140625" style="253" customWidth="1"/>
    <col min="2" max="2" width="15.7109375" style="339" customWidth="1"/>
    <col min="3" max="3" width="11.85546875" style="126" bestFit="1" customWidth="1"/>
    <col min="4" max="4" width="11.85546875" style="127" bestFit="1" customWidth="1"/>
    <col min="5" max="5" width="11.85546875" style="128" bestFit="1" customWidth="1"/>
    <col min="6" max="6" width="11.85546875" style="129" bestFit="1" customWidth="1"/>
    <col min="7" max="7" width="11.85546875" style="362" bestFit="1" customWidth="1"/>
    <col min="8" max="10" width="11.85546875" style="22" bestFit="1" customWidth="1"/>
    <col min="11" max="11" width="11.85546875" style="120" bestFit="1" customWidth="1"/>
    <col min="12" max="12" width="11.85546875" style="22" bestFit="1" customWidth="1"/>
    <col min="13" max="13" width="11.85546875" style="23" bestFit="1" customWidth="1"/>
    <col min="14" max="14" width="12.42578125" style="32" bestFit="1" customWidth="1"/>
    <col min="15" max="15" width="11.85546875" style="130" bestFit="1" customWidth="1"/>
    <col min="16" max="16" width="11.85546875" style="36" bestFit="1" customWidth="1"/>
    <col min="17" max="20" width="11.85546875" style="22" bestFit="1" customWidth="1"/>
    <col min="21" max="21" width="11.85546875" style="35" bestFit="1" customWidth="1"/>
    <col min="22" max="22" width="11.85546875" style="131" bestFit="1" customWidth="1"/>
    <col min="23" max="25" width="11.85546875" style="33" bestFit="1" customWidth="1"/>
    <col min="26" max="26" width="11.85546875" style="286" bestFit="1" customWidth="1"/>
    <col min="27" max="27" width="11.85546875" style="337" bestFit="1" customWidth="1"/>
    <col min="28" max="29" width="11.85546875" style="22" bestFit="1" customWidth="1"/>
    <col min="30" max="30" width="11.85546875" style="37" bestFit="1" customWidth="1"/>
    <col min="31" max="31" width="11.85546875" style="34" bestFit="1" customWidth="1"/>
    <col min="32" max="32" width="11.85546875" style="33" bestFit="1" customWidth="1"/>
    <col min="33" max="33" width="11.85546875" style="120" bestFit="1" customWidth="1"/>
    <col min="34" max="35" width="11.85546875" style="22" bestFit="1" customWidth="1"/>
    <col min="36" max="36" width="11.85546875" style="35" bestFit="1" customWidth="1"/>
    <col min="37" max="37" width="11.85546875" style="38" bestFit="1" customWidth="1"/>
    <col min="38" max="38" width="11.85546875" style="120" bestFit="1" customWidth="1"/>
    <col min="39" max="39" width="11.85546875" style="35" bestFit="1" customWidth="1"/>
    <col min="40" max="40" width="11.85546875" style="38" bestFit="1" customWidth="1"/>
    <col min="41" max="41" width="11.85546875" style="120" bestFit="1" customWidth="1"/>
    <col min="42" max="43" width="11.85546875" style="22" bestFit="1" customWidth="1"/>
    <col min="44" max="44" width="11.85546875" style="35" bestFit="1" customWidth="1"/>
    <col min="45" max="45" width="11.85546875" style="38" bestFit="1" customWidth="1"/>
    <col min="46" max="46" width="11.85546875" style="120" bestFit="1" customWidth="1"/>
    <col min="47" max="47" width="11.7109375" style="21"/>
    <col min="48" max="48" width="11.7109375" style="256"/>
    <col min="49" max="49" width="11.7109375" style="123"/>
    <col min="50" max="50" width="11.7109375" style="31"/>
    <col min="51" max="16384" width="11.7109375" style="20"/>
  </cols>
  <sheetData>
    <row r="1" spans="1:52" s="15" customFormat="1" ht="65.25" thickTop="1" thickBot="1" x14ac:dyDescent="0.3">
      <c r="A1" s="16" t="s">
        <v>1087</v>
      </c>
      <c r="B1" s="269" t="s">
        <v>1088</v>
      </c>
      <c r="C1" s="116" t="s">
        <v>1246</v>
      </c>
      <c r="D1" s="349" t="s">
        <v>1277</v>
      </c>
      <c r="E1" s="11" t="s">
        <v>1279</v>
      </c>
      <c r="F1" s="350" t="s">
        <v>1278</v>
      </c>
      <c r="G1" s="13" t="s">
        <v>1280</v>
      </c>
      <c r="H1" s="9" t="s">
        <v>1281</v>
      </c>
      <c r="I1" s="9" t="s">
        <v>1283</v>
      </c>
      <c r="J1" s="9" t="s">
        <v>1285</v>
      </c>
      <c r="K1" s="10" t="s">
        <v>1282</v>
      </c>
      <c r="L1" s="9" t="s">
        <v>1284</v>
      </c>
      <c r="M1" s="363" t="s">
        <v>1286</v>
      </c>
      <c r="N1" s="116" t="s">
        <v>1247</v>
      </c>
      <c r="O1" s="8" t="s">
        <v>1248</v>
      </c>
      <c r="P1" s="17" t="s">
        <v>1249</v>
      </c>
      <c r="Q1" s="274" t="s">
        <v>15</v>
      </c>
      <c r="R1" s="274" t="s">
        <v>1250</v>
      </c>
      <c r="S1" s="274" t="s">
        <v>13</v>
      </c>
      <c r="T1" s="9" t="s">
        <v>1251</v>
      </c>
      <c r="U1" s="274" t="s">
        <v>1252</v>
      </c>
      <c r="V1" s="9" t="s">
        <v>1253</v>
      </c>
      <c r="W1" s="348" t="s">
        <v>26</v>
      </c>
      <c r="X1" s="274" t="s">
        <v>24</v>
      </c>
      <c r="Y1" s="9" t="s">
        <v>1254</v>
      </c>
      <c r="Z1" s="274" t="s">
        <v>1255</v>
      </c>
      <c r="AA1" s="348" t="s">
        <v>33</v>
      </c>
      <c r="AB1" s="274" t="s">
        <v>1256</v>
      </c>
      <c r="AC1" s="9" t="s">
        <v>1257</v>
      </c>
      <c r="AD1" s="11" t="s">
        <v>1258</v>
      </c>
      <c r="AE1" s="12" t="s">
        <v>1259</v>
      </c>
      <c r="AF1" s="9" t="s">
        <v>1260</v>
      </c>
      <c r="AG1" s="10" t="s">
        <v>1261</v>
      </c>
      <c r="AH1" s="9" t="s">
        <v>1262</v>
      </c>
      <c r="AI1" s="9" t="s">
        <v>1263</v>
      </c>
      <c r="AJ1" s="11" t="s">
        <v>1264</v>
      </c>
      <c r="AK1" s="13" t="s">
        <v>1265</v>
      </c>
      <c r="AL1" s="10" t="s">
        <v>1266</v>
      </c>
      <c r="AM1" s="11" t="s">
        <v>1267</v>
      </c>
      <c r="AN1" s="13" t="s">
        <v>1268</v>
      </c>
      <c r="AO1" s="9" t="s">
        <v>1269</v>
      </c>
      <c r="AP1" s="9" t="s">
        <v>1270</v>
      </c>
      <c r="AQ1" s="9" t="s">
        <v>1271</v>
      </c>
      <c r="AR1" s="11" t="s">
        <v>1272</v>
      </c>
      <c r="AS1" s="11" t="s">
        <v>1273</v>
      </c>
      <c r="AT1" s="14" t="s">
        <v>1274</v>
      </c>
      <c r="AU1" s="7" t="s">
        <v>1275</v>
      </c>
      <c r="AV1" s="16" t="s">
        <v>1276</v>
      </c>
      <c r="AW1" s="134" t="s">
        <v>8</v>
      </c>
      <c r="AX1" s="134"/>
    </row>
    <row r="2" spans="1:52" s="266" customFormat="1" ht="13.5" thickTop="1" x14ac:dyDescent="0.2">
      <c r="A2" s="225"/>
      <c r="B2" s="338"/>
      <c r="C2" s="154">
        <v>5350000</v>
      </c>
      <c r="D2" s="155"/>
      <c r="E2" s="155"/>
      <c r="F2" s="156"/>
      <c r="G2" s="351"/>
      <c r="H2" s="158"/>
      <c r="I2" s="158"/>
      <c r="J2" s="158"/>
      <c r="K2" s="157"/>
      <c r="L2" s="158"/>
      <c r="M2" s="159"/>
      <c r="N2" s="160">
        <v>355350000</v>
      </c>
      <c r="O2" s="161">
        <v>5905.84</v>
      </c>
      <c r="P2" s="162">
        <f t="shared" ref="P2:P65" si="0">O2*100</f>
        <v>590584</v>
      </c>
      <c r="Q2" s="163">
        <v>5928040</v>
      </c>
      <c r="R2" s="163">
        <v>5583064</v>
      </c>
      <c r="S2" s="163">
        <v>5113149</v>
      </c>
      <c r="T2" s="164">
        <f t="shared" ref="T2:T65" si="1">Q2-S2</f>
        <v>814891</v>
      </c>
      <c r="U2" s="165">
        <f>T2/S2</f>
        <v>0.1593716514030786</v>
      </c>
      <c r="V2" s="166">
        <v>1003.8</v>
      </c>
      <c r="W2" s="158">
        <v>2235145</v>
      </c>
      <c r="X2" s="167">
        <v>1894436</v>
      </c>
      <c r="Y2" s="168">
        <f t="shared" ref="Y2:Y65" si="2">W2-X2</f>
        <v>340709</v>
      </c>
      <c r="Z2" s="284">
        <f t="shared" ref="Z2:Z7" si="3">Y2/X2</f>
        <v>0.1798471946267913</v>
      </c>
      <c r="AA2" s="285">
        <v>2135909</v>
      </c>
      <c r="AB2" s="163">
        <v>1801255</v>
      </c>
      <c r="AC2" s="164">
        <f t="shared" ref="AC2:AC65" si="4">AA2-AB2</f>
        <v>334654</v>
      </c>
      <c r="AD2" s="169">
        <f t="shared" ref="AD2:AD7" si="5">AC2/AB2</f>
        <v>0.18578935242372679</v>
      </c>
      <c r="AE2" s="170">
        <f t="shared" ref="AE2:AE65" si="6">AA2/P2</f>
        <v>3.6166049198759196</v>
      </c>
      <c r="AF2" s="163">
        <v>2747055</v>
      </c>
      <c r="AG2" s="157">
        <v>1714795</v>
      </c>
      <c r="AH2" s="163">
        <v>154360</v>
      </c>
      <c r="AI2" s="164">
        <f t="shared" ref="AI2:AI7" si="7">AG2+AH2</f>
        <v>1869155</v>
      </c>
      <c r="AJ2" s="165">
        <f t="shared" ref="AJ2:AJ7" si="8">AI2/AF2</f>
        <v>0.68042139673213675</v>
      </c>
      <c r="AK2" s="171">
        <f t="shared" ref="AK2:AK7" si="9">AJ2/0.680421</f>
        <v>1.0000005830686247</v>
      </c>
      <c r="AL2" s="163">
        <v>667255</v>
      </c>
      <c r="AM2" s="172">
        <f t="shared" ref="AM2:AM7" si="10">AL2/AF2</f>
        <v>0.24289830381990896</v>
      </c>
      <c r="AN2" s="173">
        <f t="shared" ref="AN2:AN7" si="11">AM2/0.242898</f>
        <v>1.0000012508127236</v>
      </c>
      <c r="AO2" s="163">
        <v>144130</v>
      </c>
      <c r="AP2" s="163">
        <v>39320</v>
      </c>
      <c r="AQ2" s="164">
        <f t="shared" ref="AQ2:AQ7" si="12">AO2+AP2</f>
        <v>183450</v>
      </c>
      <c r="AR2" s="165">
        <f t="shared" ref="AR2:AR7" si="13">AQ2/AF2</f>
        <v>6.6780606868082362E-2</v>
      </c>
      <c r="AS2" s="173">
        <f t="shared" ref="AS2:AS7" si="14">AR2/0.066781</f>
        <v>0.99999411311723951</v>
      </c>
      <c r="AT2" s="163">
        <v>27190</v>
      </c>
      <c r="AU2" s="267" t="s">
        <v>50</v>
      </c>
      <c r="AV2" s="252" t="s">
        <v>50</v>
      </c>
      <c r="AW2" s="123"/>
      <c r="AX2" s="31"/>
      <c r="AY2" s="20"/>
      <c r="AZ2" s="20"/>
    </row>
    <row r="3" spans="1:52" x14ac:dyDescent="0.2">
      <c r="A3" s="250"/>
      <c r="B3" s="270"/>
      <c r="C3" s="230">
        <v>5350001</v>
      </c>
      <c r="D3" s="231"/>
      <c r="E3" s="231"/>
      <c r="F3" s="232"/>
      <c r="G3" s="352"/>
      <c r="H3" s="234"/>
      <c r="I3" s="234"/>
      <c r="J3" s="234"/>
      <c r="K3" s="233"/>
      <c r="L3" s="234"/>
      <c r="M3" s="235"/>
      <c r="N3" s="236" t="s">
        <v>63</v>
      </c>
      <c r="O3" s="237">
        <v>6.1</v>
      </c>
      <c r="P3" s="238">
        <f t="shared" si="0"/>
        <v>610</v>
      </c>
      <c r="Q3" s="239">
        <v>595</v>
      </c>
      <c r="R3" s="239">
        <v>604</v>
      </c>
      <c r="S3" s="239">
        <v>571</v>
      </c>
      <c r="T3" s="240">
        <f t="shared" si="1"/>
        <v>24</v>
      </c>
      <c r="U3" s="241">
        <f>T3/S3</f>
        <v>4.2031523642732049E-2</v>
      </c>
      <c r="V3" s="242">
        <v>97.6</v>
      </c>
      <c r="W3" s="234">
        <v>274</v>
      </c>
      <c r="X3" s="243">
        <v>245</v>
      </c>
      <c r="Y3" s="244">
        <f t="shared" si="2"/>
        <v>29</v>
      </c>
      <c r="Z3" s="276">
        <f t="shared" si="3"/>
        <v>0.11836734693877551</v>
      </c>
      <c r="AA3" s="281">
        <v>247</v>
      </c>
      <c r="AB3" s="239">
        <v>230</v>
      </c>
      <c r="AC3" s="240">
        <f t="shared" si="4"/>
        <v>17</v>
      </c>
      <c r="AD3" s="245">
        <f t="shared" si="5"/>
        <v>7.3913043478260873E-2</v>
      </c>
      <c r="AE3" s="246">
        <f t="shared" si="6"/>
        <v>0.40491803278688526</v>
      </c>
      <c r="AF3" s="239">
        <v>330</v>
      </c>
      <c r="AG3" s="233">
        <v>140</v>
      </c>
      <c r="AH3" s="239">
        <v>10</v>
      </c>
      <c r="AI3" s="240">
        <f t="shared" si="7"/>
        <v>150</v>
      </c>
      <c r="AJ3" s="241">
        <f t="shared" si="8"/>
        <v>0.45454545454545453</v>
      </c>
      <c r="AK3" s="247">
        <f t="shared" si="9"/>
        <v>0.66803560522890171</v>
      </c>
      <c r="AL3" s="239">
        <v>110</v>
      </c>
      <c r="AM3" s="241">
        <f t="shared" si="10"/>
        <v>0.33333333333333331</v>
      </c>
      <c r="AN3" s="248">
        <f t="shared" si="11"/>
        <v>1.3723181472607155</v>
      </c>
      <c r="AO3" s="239">
        <v>25</v>
      </c>
      <c r="AP3" s="239">
        <v>30</v>
      </c>
      <c r="AQ3" s="240">
        <f t="shared" si="12"/>
        <v>55</v>
      </c>
      <c r="AR3" s="241">
        <f t="shared" si="13"/>
        <v>0.16666666666666666</v>
      </c>
      <c r="AS3" s="248">
        <f t="shared" si="14"/>
        <v>2.4957198404735879</v>
      </c>
      <c r="AT3" s="239">
        <v>15</v>
      </c>
      <c r="AU3" s="249" t="s">
        <v>1067</v>
      </c>
      <c r="AV3" s="314" t="s">
        <v>1067</v>
      </c>
      <c r="AW3" s="123" t="s">
        <v>1078</v>
      </c>
      <c r="AY3" s="113"/>
    </row>
    <row r="4" spans="1:52" x14ac:dyDescent="0.2">
      <c r="A4" s="226"/>
      <c r="B4" s="271"/>
      <c r="C4" s="174">
        <v>5350002</v>
      </c>
      <c r="D4" s="175"/>
      <c r="E4" s="175"/>
      <c r="F4" s="176"/>
      <c r="G4" s="353"/>
      <c r="H4" s="178"/>
      <c r="I4" s="178"/>
      <c r="J4" s="178"/>
      <c r="K4" s="177"/>
      <c r="L4" s="178"/>
      <c r="M4" s="179"/>
      <c r="N4" s="180" t="s">
        <v>64</v>
      </c>
      <c r="O4" s="181">
        <v>3.17</v>
      </c>
      <c r="P4" s="182">
        <f t="shared" si="0"/>
        <v>317</v>
      </c>
      <c r="Q4" s="183">
        <v>620</v>
      </c>
      <c r="R4" s="183">
        <v>657</v>
      </c>
      <c r="S4" s="183">
        <v>627</v>
      </c>
      <c r="T4" s="184">
        <f t="shared" si="1"/>
        <v>-7</v>
      </c>
      <c r="U4" s="185">
        <f>T4/S4</f>
        <v>-1.1164274322169059E-2</v>
      </c>
      <c r="V4" s="186">
        <v>195.4</v>
      </c>
      <c r="W4" s="178">
        <v>279</v>
      </c>
      <c r="X4" s="187">
        <v>273</v>
      </c>
      <c r="Y4" s="188">
        <f t="shared" si="2"/>
        <v>6</v>
      </c>
      <c r="Z4" s="277">
        <f t="shared" si="3"/>
        <v>2.197802197802198E-2</v>
      </c>
      <c r="AA4" s="282">
        <v>270</v>
      </c>
      <c r="AB4" s="183">
        <v>260</v>
      </c>
      <c r="AC4" s="184">
        <f t="shared" si="4"/>
        <v>10</v>
      </c>
      <c r="AD4" s="189">
        <f t="shared" si="5"/>
        <v>3.8461538461538464E-2</v>
      </c>
      <c r="AE4" s="190">
        <f t="shared" si="6"/>
        <v>0.8517350157728707</v>
      </c>
      <c r="AF4" s="183">
        <v>275</v>
      </c>
      <c r="AG4" s="177">
        <v>65</v>
      </c>
      <c r="AH4" s="183">
        <v>10</v>
      </c>
      <c r="AI4" s="184">
        <f t="shared" si="7"/>
        <v>75</v>
      </c>
      <c r="AJ4" s="185">
        <f t="shared" si="8"/>
        <v>0.27272727272727271</v>
      </c>
      <c r="AK4" s="191">
        <f t="shared" si="9"/>
        <v>0.40082136313734096</v>
      </c>
      <c r="AL4" s="183">
        <v>85</v>
      </c>
      <c r="AM4" s="185">
        <f t="shared" si="10"/>
        <v>0.30909090909090908</v>
      </c>
      <c r="AN4" s="192">
        <f t="shared" si="11"/>
        <v>1.2725131910962999</v>
      </c>
      <c r="AO4" s="183">
        <v>40</v>
      </c>
      <c r="AP4" s="183">
        <v>75</v>
      </c>
      <c r="AQ4" s="184">
        <f t="shared" si="12"/>
        <v>115</v>
      </c>
      <c r="AR4" s="185">
        <f t="shared" si="13"/>
        <v>0.41818181818181815</v>
      </c>
      <c r="AS4" s="192">
        <f t="shared" si="14"/>
        <v>6.2619879633700934</v>
      </c>
      <c r="AT4" s="183">
        <v>0</v>
      </c>
      <c r="AU4" s="193" t="s">
        <v>4</v>
      </c>
      <c r="AV4" s="315" t="s">
        <v>4</v>
      </c>
      <c r="AY4" s="266"/>
      <c r="AZ4" s="266"/>
    </row>
    <row r="5" spans="1:52" x14ac:dyDescent="0.2">
      <c r="A5" s="226"/>
      <c r="B5" s="271"/>
      <c r="C5" s="174">
        <v>5350003</v>
      </c>
      <c r="D5" s="175"/>
      <c r="E5" s="175"/>
      <c r="F5" s="176"/>
      <c r="G5" s="353"/>
      <c r="H5" s="178"/>
      <c r="I5" s="178"/>
      <c r="J5" s="178"/>
      <c r="K5" s="177"/>
      <c r="L5" s="178"/>
      <c r="M5" s="179"/>
      <c r="N5" s="180" t="s">
        <v>65</v>
      </c>
      <c r="O5" s="181">
        <v>0.91</v>
      </c>
      <c r="P5" s="182">
        <f t="shared" si="0"/>
        <v>91</v>
      </c>
      <c r="Q5" s="183">
        <v>749</v>
      </c>
      <c r="R5" s="183">
        <v>673</v>
      </c>
      <c r="S5" s="183">
        <v>0</v>
      </c>
      <c r="T5" s="184">
        <f t="shared" si="1"/>
        <v>749</v>
      </c>
      <c r="U5" s="185"/>
      <c r="V5" s="186">
        <v>820.5</v>
      </c>
      <c r="W5" s="178">
        <v>267</v>
      </c>
      <c r="X5" s="187">
        <v>1</v>
      </c>
      <c r="Y5" s="188">
        <f t="shared" si="2"/>
        <v>266</v>
      </c>
      <c r="Z5" s="277">
        <f t="shared" si="3"/>
        <v>266</v>
      </c>
      <c r="AA5" s="282">
        <v>258</v>
      </c>
      <c r="AB5" s="183">
        <v>2</v>
      </c>
      <c r="AC5" s="184">
        <f t="shared" si="4"/>
        <v>256</v>
      </c>
      <c r="AD5" s="189">
        <f t="shared" si="5"/>
        <v>128</v>
      </c>
      <c r="AE5" s="190">
        <f t="shared" si="6"/>
        <v>2.8351648351648353</v>
      </c>
      <c r="AF5" s="183">
        <v>280</v>
      </c>
      <c r="AG5" s="177">
        <v>125</v>
      </c>
      <c r="AH5" s="183">
        <v>15</v>
      </c>
      <c r="AI5" s="184">
        <f t="shared" si="7"/>
        <v>140</v>
      </c>
      <c r="AJ5" s="185">
        <f t="shared" si="8"/>
        <v>0.5</v>
      </c>
      <c r="AK5" s="191">
        <f t="shared" si="9"/>
        <v>0.73483916575179187</v>
      </c>
      <c r="AL5" s="183">
        <v>115</v>
      </c>
      <c r="AM5" s="185">
        <f t="shared" si="10"/>
        <v>0.4107142857142857</v>
      </c>
      <c r="AN5" s="192">
        <f t="shared" si="11"/>
        <v>1.6908920028748105</v>
      </c>
      <c r="AO5" s="183">
        <v>10</v>
      </c>
      <c r="AP5" s="183">
        <v>20</v>
      </c>
      <c r="AQ5" s="184">
        <f t="shared" si="12"/>
        <v>30</v>
      </c>
      <c r="AR5" s="185">
        <f t="shared" si="13"/>
        <v>0.10714285714285714</v>
      </c>
      <c r="AS5" s="192">
        <f t="shared" si="14"/>
        <v>1.604391326018735</v>
      </c>
      <c r="AT5" s="183">
        <v>0</v>
      </c>
      <c r="AU5" s="193" t="s">
        <v>4</v>
      </c>
      <c r="AV5" s="314" t="s">
        <v>1067</v>
      </c>
      <c r="AW5" s="123" t="s">
        <v>1079</v>
      </c>
      <c r="AY5" s="113"/>
    </row>
    <row r="6" spans="1:52" x14ac:dyDescent="0.2">
      <c r="A6" s="226"/>
      <c r="B6" s="271"/>
      <c r="C6" s="174">
        <v>5350004</v>
      </c>
      <c r="D6" s="175"/>
      <c r="E6" s="175"/>
      <c r="F6" s="176"/>
      <c r="G6" s="353"/>
      <c r="H6" s="178"/>
      <c r="I6" s="178"/>
      <c r="J6" s="178"/>
      <c r="K6" s="177"/>
      <c r="L6" s="178"/>
      <c r="M6" s="179"/>
      <c r="N6" s="180" t="s">
        <v>66</v>
      </c>
      <c r="O6" s="181">
        <v>0.34</v>
      </c>
      <c r="P6" s="182">
        <f t="shared" si="0"/>
        <v>34</v>
      </c>
      <c r="Q6" s="183">
        <v>6686</v>
      </c>
      <c r="R6" s="183">
        <v>6781</v>
      </c>
      <c r="S6" s="183">
        <v>6861</v>
      </c>
      <c r="T6" s="184">
        <f t="shared" si="1"/>
        <v>-175</v>
      </c>
      <c r="U6" s="185">
        <f t="shared" ref="U6:U69" si="15">T6/S6</f>
        <v>-2.55064859349949E-2</v>
      </c>
      <c r="V6" s="186">
        <v>19453</v>
      </c>
      <c r="W6" s="178">
        <v>3609</v>
      </c>
      <c r="X6" s="187">
        <v>3614</v>
      </c>
      <c r="Y6" s="188">
        <f t="shared" si="2"/>
        <v>-5</v>
      </c>
      <c r="Z6" s="277">
        <f t="shared" si="3"/>
        <v>-1.383508577753182E-3</v>
      </c>
      <c r="AA6" s="282">
        <v>3455</v>
      </c>
      <c r="AB6" s="183">
        <v>3335</v>
      </c>
      <c r="AC6" s="184">
        <f t="shared" si="4"/>
        <v>120</v>
      </c>
      <c r="AD6" s="189">
        <f t="shared" si="5"/>
        <v>3.5982008995502246E-2</v>
      </c>
      <c r="AE6" s="190">
        <f t="shared" si="6"/>
        <v>101.61764705882354</v>
      </c>
      <c r="AF6" s="183">
        <v>3270</v>
      </c>
      <c r="AG6" s="177">
        <v>670</v>
      </c>
      <c r="AH6" s="183">
        <v>95</v>
      </c>
      <c r="AI6" s="184">
        <f t="shared" si="7"/>
        <v>765</v>
      </c>
      <c r="AJ6" s="185">
        <f t="shared" si="8"/>
        <v>0.23394495412844038</v>
      </c>
      <c r="AK6" s="191">
        <f t="shared" si="9"/>
        <v>0.34382382984716869</v>
      </c>
      <c r="AL6" s="183">
        <v>1795</v>
      </c>
      <c r="AM6" s="185">
        <f t="shared" si="10"/>
        <v>0.54892966360856266</v>
      </c>
      <c r="AN6" s="192">
        <f t="shared" si="11"/>
        <v>2.2599184168192519</v>
      </c>
      <c r="AO6" s="183">
        <v>290</v>
      </c>
      <c r="AP6" s="183">
        <v>385</v>
      </c>
      <c r="AQ6" s="184">
        <f t="shared" si="12"/>
        <v>675</v>
      </c>
      <c r="AR6" s="185">
        <f t="shared" si="13"/>
        <v>0.20642201834862386</v>
      </c>
      <c r="AS6" s="192">
        <f t="shared" si="14"/>
        <v>3.0910291602195819</v>
      </c>
      <c r="AT6" s="183">
        <v>35</v>
      </c>
      <c r="AU6" s="193" t="s">
        <v>4</v>
      </c>
      <c r="AV6" s="315" t="s">
        <v>4</v>
      </c>
    </row>
    <row r="7" spans="1:52" x14ac:dyDescent="0.2">
      <c r="A7" s="226"/>
      <c r="B7" s="271"/>
      <c r="C7" s="174">
        <v>5350005</v>
      </c>
      <c r="D7" s="175"/>
      <c r="E7" s="175"/>
      <c r="F7" s="176"/>
      <c r="G7" s="353"/>
      <c r="H7" s="178"/>
      <c r="I7" s="178"/>
      <c r="J7" s="178"/>
      <c r="K7" s="177"/>
      <c r="L7" s="178"/>
      <c r="M7" s="179"/>
      <c r="N7" s="180" t="s">
        <v>67</v>
      </c>
      <c r="O7" s="181">
        <v>0.38</v>
      </c>
      <c r="P7" s="182">
        <f t="shared" si="0"/>
        <v>38</v>
      </c>
      <c r="Q7" s="183">
        <v>6424</v>
      </c>
      <c r="R7" s="183">
        <v>5510</v>
      </c>
      <c r="S7" s="183">
        <v>5089</v>
      </c>
      <c r="T7" s="184">
        <f t="shared" si="1"/>
        <v>1335</v>
      </c>
      <c r="U7" s="185">
        <f t="shared" si="15"/>
        <v>0.26233051680094321</v>
      </c>
      <c r="V7" s="186">
        <v>17076</v>
      </c>
      <c r="W7" s="178">
        <v>3729</v>
      </c>
      <c r="X7" s="187">
        <v>2575</v>
      </c>
      <c r="Y7" s="188">
        <f t="shared" si="2"/>
        <v>1154</v>
      </c>
      <c r="Z7" s="277">
        <f t="shared" si="3"/>
        <v>0.44815533980582523</v>
      </c>
      <c r="AA7" s="282">
        <v>3424</v>
      </c>
      <c r="AB7" s="183">
        <v>2415</v>
      </c>
      <c r="AC7" s="184">
        <f t="shared" si="4"/>
        <v>1009</v>
      </c>
      <c r="AD7" s="189">
        <f t="shared" si="5"/>
        <v>0.41780538302277431</v>
      </c>
      <c r="AE7" s="190">
        <f t="shared" si="6"/>
        <v>90.10526315789474</v>
      </c>
      <c r="AF7" s="183">
        <v>3405</v>
      </c>
      <c r="AG7" s="177">
        <v>845</v>
      </c>
      <c r="AH7" s="183">
        <v>60</v>
      </c>
      <c r="AI7" s="184">
        <f t="shared" si="7"/>
        <v>905</v>
      </c>
      <c r="AJ7" s="185">
        <f t="shared" si="8"/>
        <v>0.26578560939794421</v>
      </c>
      <c r="AK7" s="191">
        <f t="shared" si="9"/>
        <v>0.39061935095763384</v>
      </c>
      <c r="AL7" s="183">
        <v>1685</v>
      </c>
      <c r="AM7" s="185">
        <f t="shared" si="10"/>
        <v>0.49486049926578562</v>
      </c>
      <c r="AN7" s="192">
        <f t="shared" si="11"/>
        <v>2.0373181305148069</v>
      </c>
      <c r="AO7" s="183">
        <v>450</v>
      </c>
      <c r="AP7" s="183">
        <v>320</v>
      </c>
      <c r="AQ7" s="184">
        <f t="shared" si="12"/>
        <v>770</v>
      </c>
      <c r="AR7" s="185">
        <f t="shared" si="13"/>
        <v>0.2261380323054332</v>
      </c>
      <c r="AS7" s="192">
        <f t="shared" si="14"/>
        <v>3.3862630434619612</v>
      </c>
      <c r="AT7" s="183">
        <v>45</v>
      </c>
      <c r="AU7" s="193" t="s">
        <v>4</v>
      </c>
      <c r="AV7" s="315" t="s">
        <v>4</v>
      </c>
    </row>
    <row r="8" spans="1:52" x14ac:dyDescent="0.2">
      <c r="A8" s="250"/>
      <c r="B8" s="270"/>
      <c r="C8" s="230">
        <v>5350006</v>
      </c>
      <c r="D8" s="231"/>
      <c r="E8" s="231"/>
      <c r="F8" s="232"/>
      <c r="G8" s="352"/>
      <c r="H8" s="234"/>
      <c r="I8" s="234"/>
      <c r="J8" s="234"/>
      <c r="K8" s="233"/>
      <c r="L8" s="234"/>
      <c r="M8" s="235"/>
      <c r="N8" s="236" t="s">
        <v>68</v>
      </c>
      <c r="O8" s="237">
        <v>0.01</v>
      </c>
      <c r="P8" s="238">
        <f t="shared" si="0"/>
        <v>1</v>
      </c>
      <c r="Q8" s="239">
        <v>0</v>
      </c>
      <c r="R8" s="239">
        <v>0</v>
      </c>
      <c r="S8" s="239">
        <v>156</v>
      </c>
      <c r="T8" s="240">
        <f t="shared" si="1"/>
        <v>-156</v>
      </c>
      <c r="U8" s="241">
        <f t="shared" si="15"/>
        <v>-1</v>
      </c>
      <c r="V8" s="242">
        <v>0</v>
      </c>
      <c r="W8" s="234">
        <v>0</v>
      </c>
      <c r="X8" s="243">
        <v>0</v>
      </c>
      <c r="Y8" s="244">
        <f t="shared" si="2"/>
        <v>0</v>
      </c>
      <c r="Z8" s="276"/>
      <c r="AA8" s="281">
        <v>0</v>
      </c>
      <c r="AB8" s="239">
        <v>0</v>
      </c>
      <c r="AC8" s="240">
        <f t="shared" si="4"/>
        <v>0</v>
      </c>
      <c r="AD8" s="245"/>
      <c r="AE8" s="246">
        <f t="shared" si="6"/>
        <v>0</v>
      </c>
      <c r="AF8" s="239"/>
      <c r="AG8" s="233"/>
      <c r="AH8" s="239"/>
      <c r="AI8" s="240"/>
      <c r="AJ8" s="241"/>
      <c r="AK8" s="247"/>
      <c r="AL8" s="239"/>
      <c r="AM8" s="241"/>
      <c r="AN8" s="248"/>
      <c r="AO8" s="239"/>
      <c r="AP8" s="239"/>
      <c r="AQ8" s="240"/>
      <c r="AR8" s="241"/>
      <c r="AS8" s="248"/>
      <c r="AT8" s="239"/>
      <c r="AU8" s="249" t="s">
        <v>1067</v>
      </c>
      <c r="AV8" s="314" t="s">
        <v>1067</v>
      </c>
      <c r="AW8" s="123" t="s">
        <v>1080</v>
      </c>
      <c r="AY8" s="113"/>
    </row>
    <row r="9" spans="1:52" x14ac:dyDescent="0.2">
      <c r="A9" s="226"/>
      <c r="B9" s="271"/>
      <c r="C9" s="174">
        <v>5350007.01</v>
      </c>
      <c r="D9" s="175"/>
      <c r="E9" s="175"/>
      <c r="F9" s="176"/>
      <c r="G9" s="353"/>
      <c r="H9" s="178"/>
      <c r="I9" s="178"/>
      <c r="J9" s="178"/>
      <c r="K9" s="177"/>
      <c r="L9" s="178"/>
      <c r="M9" s="179"/>
      <c r="N9" s="180" t="s">
        <v>69</v>
      </c>
      <c r="O9" s="181">
        <v>0.2</v>
      </c>
      <c r="P9" s="182">
        <f t="shared" si="0"/>
        <v>20</v>
      </c>
      <c r="Q9" s="183">
        <v>3237</v>
      </c>
      <c r="R9" s="183">
        <v>3325</v>
      </c>
      <c r="S9" s="183">
        <v>3615</v>
      </c>
      <c r="T9" s="184">
        <f t="shared" si="1"/>
        <v>-378</v>
      </c>
      <c r="U9" s="185">
        <f t="shared" si="15"/>
        <v>-0.1045643153526971</v>
      </c>
      <c r="V9" s="186">
        <v>16233.7</v>
      </c>
      <c r="W9" s="178">
        <v>1827</v>
      </c>
      <c r="X9" s="187">
        <v>1766</v>
      </c>
      <c r="Y9" s="188">
        <f t="shared" si="2"/>
        <v>61</v>
      </c>
      <c r="Z9" s="277">
        <f t="shared" ref="Z9:Z72" si="16">Y9/X9</f>
        <v>3.4541336353340883E-2</v>
      </c>
      <c r="AA9" s="282">
        <v>1747</v>
      </c>
      <c r="AB9" s="183">
        <v>1645</v>
      </c>
      <c r="AC9" s="184">
        <f t="shared" si="4"/>
        <v>102</v>
      </c>
      <c r="AD9" s="189">
        <f t="shared" ref="AD9:AD72" si="17">AC9/AB9</f>
        <v>6.2006079027355623E-2</v>
      </c>
      <c r="AE9" s="190">
        <f t="shared" si="6"/>
        <v>87.35</v>
      </c>
      <c r="AF9" s="183">
        <v>1830</v>
      </c>
      <c r="AG9" s="177">
        <v>435</v>
      </c>
      <c r="AH9" s="183">
        <v>35</v>
      </c>
      <c r="AI9" s="184">
        <f t="shared" ref="AI9:AI72" si="18">AG9+AH9</f>
        <v>470</v>
      </c>
      <c r="AJ9" s="185">
        <f t="shared" ref="AJ9:AJ72" si="19">AI9/AF9</f>
        <v>0.25683060109289618</v>
      </c>
      <c r="AK9" s="191">
        <f t="shared" ref="AK9:AK72" si="20">AJ9/0.680421</f>
        <v>0.37745836929327015</v>
      </c>
      <c r="AL9" s="183">
        <v>945</v>
      </c>
      <c r="AM9" s="185">
        <f t="shared" ref="AM9:AM72" si="21">AL9/AF9</f>
        <v>0.51639344262295084</v>
      </c>
      <c r="AN9" s="192">
        <f t="shared" ref="AN9:AN72" si="22">AM9/0.242898</f>
        <v>2.1259682773137318</v>
      </c>
      <c r="AO9" s="183">
        <v>220</v>
      </c>
      <c r="AP9" s="183">
        <v>185</v>
      </c>
      <c r="AQ9" s="184">
        <f t="shared" ref="AQ9:AQ72" si="23">AO9+AP9</f>
        <v>405</v>
      </c>
      <c r="AR9" s="185">
        <f t="shared" ref="AR9:AR72" si="24">AQ9/AF9</f>
        <v>0.22131147540983606</v>
      </c>
      <c r="AS9" s="192">
        <f t="shared" ref="AS9:AS72" si="25">AR9/0.066781</f>
        <v>3.3139886406288626</v>
      </c>
      <c r="AT9" s="183">
        <v>15</v>
      </c>
      <c r="AU9" s="193" t="s">
        <v>4</v>
      </c>
      <c r="AV9" s="315" t="s">
        <v>4</v>
      </c>
    </row>
    <row r="10" spans="1:52" x14ac:dyDescent="0.2">
      <c r="A10" s="226"/>
      <c r="B10" s="271"/>
      <c r="C10" s="174">
        <v>5350007.0199999996</v>
      </c>
      <c r="D10" s="175"/>
      <c r="E10" s="175"/>
      <c r="F10" s="176"/>
      <c r="G10" s="353"/>
      <c r="H10" s="178"/>
      <c r="I10" s="178"/>
      <c r="J10" s="178"/>
      <c r="K10" s="177"/>
      <c r="L10" s="178"/>
      <c r="M10" s="179"/>
      <c r="N10" s="180" t="s">
        <v>70</v>
      </c>
      <c r="O10" s="181">
        <v>0.44</v>
      </c>
      <c r="P10" s="182">
        <f t="shared" si="0"/>
        <v>44</v>
      </c>
      <c r="Q10" s="183">
        <v>4753</v>
      </c>
      <c r="R10" s="183">
        <v>4962</v>
      </c>
      <c r="S10" s="183">
        <v>5292</v>
      </c>
      <c r="T10" s="184">
        <f t="shared" si="1"/>
        <v>-539</v>
      </c>
      <c r="U10" s="185">
        <f t="shared" si="15"/>
        <v>-0.10185185185185185</v>
      </c>
      <c r="V10" s="186">
        <v>10891.4</v>
      </c>
      <c r="W10" s="178">
        <v>2653</v>
      </c>
      <c r="X10" s="187">
        <v>2771</v>
      </c>
      <c r="Y10" s="188">
        <f t="shared" si="2"/>
        <v>-118</v>
      </c>
      <c r="Z10" s="277">
        <f t="shared" si="16"/>
        <v>-4.2583904727535184E-2</v>
      </c>
      <c r="AA10" s="282">
        <v>2506</v>
      </c>
      <c r="AB10" s="183">
        <v>2550</v>
      </c>
      <c r="AC10" s="184">
        <f t="shared" si="4"/>
        <v>-44</v>
      </c>
      <c r="AD10" s="189">
        <f t="shared" si="17"/>
        <v>-1.7254901960784313E-2</v>
      </c>
      <c r="AE10" s="190">
        <f t="shared" si="6"/>
        <v>56.954545454545453</v>
      </c>
      <c r="AF10" s="183">
        <v>2395</v>
      </c>
      <c r="AG10" s="177">
        <v>535</v>
      </c>
      <c r="AH10" s="183">
        <v>20</v>
      </c>
      <c r="AI10" s="184">
        <f t="shared" si="18"/>
        <v>555</v>
      </c>
      <c r="AJ10" s="185">
        <f t="shared" si="19"/>
        <v>0.23173277661795408</v>
      </c>
      <c r="AK10" s="191">
        <f t="shared" si="20"/>
        <v>0.34057264049456742</v>
      </c>
      <c r="AL10" s="183">
        <v>1245</v>
      </c>
      <c r="AM10" s="185">
        <f t="shared" si="21"/>
        <v>0.51983298538622125</v>
      </c>
      <c r="AN10" s="192">
        <f t="shared" si="22"/>
        <v>2.1401287181706774</v>
      </c>
      <c r="AO10" s="183">
        <v>335</v>
      </c>
      <c r="AP10" s="183">
        <v>235</v>
      </c>
      <c r="AQ10" s="184">
        <f t="shared" si="23"/>
        <v>570</v>
      </c>
      <c r="AR10" s="185">
        <f t="shared" si="24"/>
        <v>0.23799582463465555</v>
      </c>
      <c r="AS10" s="192">
        <f t="shared" si="25"/>
        <v>3.5638254089434955</v>
      </c>
      <c r="AT10" s="183">
        <v>25</v>
      </c>
      <c r="AU10" s="193" t="s">
        <v>4</v>
      </c>
      <c r="AV10" s="315" t="s">
        <v>4</v>
      </c>
    </row>
    <row r="11" spans="1:52" x14ac:dyDescent="0.2">
      <c r="A11" s="226" t="s">
        <v>1158</v>
      </c>
      <c r="B11" s="271" t="s">
        <v>1145</v>
      </c>
      <c r="C11" s="174">
        <v>5350008.01</v>
      </c>
      <c r="D11" s="175">
        <v>5350008</v>
      </c>
      <c r="E11" s="194">
        <v>0.17700201500000001</v>
      </c>
      <c r="F11" s="176"/>
      <c r="G11" s="354"/>
      <c r="H11" s="178">
        <v>3821</v>
      </c>
      <c r="I11" s="187">
        <v>2417</v>
      </c>
      <c r="J11" s="183">
        <v>2100</v>
      </c>
      <c r="K11" s="177"/>
      <c r="L11" s="178"/>
      <c r="M11" s="179"/>
      <c r="N11" s="180"/>
      <c r="O11" s="181">
        <v>0.3</v>
      </c>
      <c r="P11" s="182">
        <f t="shared" si="0"/>
        <v>30</v>
      </c>
      <c r="Q11" s="183">
        <v>7503</v>
      </c>
      <c r="R11" s="183">
        <v>2729</v>
      </c>
      <c r="S11" s="183">
        <f>H11*E11</f>
        <v>676.32469931500009</v>
      </c>
      <c r="T11" s="184">
        <f t="shared" si="1"/>
        <v>6826.6753006849995</v>
      </c>
      <c r="U11" s="185">
        <f t="shared" si="15"/>
        <v>10.093783810644858</v>
      </c>
      <c r="V11" s="186">
        <v>25262.6</v>
      </c>
      <c r="W11" s="178">
        <v>5192</v>
      </c>
      <c r="X11" s="187">
        <f>I11*E11</f>
        <v>427.81387025500004</v>
      </c>
      <c r="Y11" s="188">
        <f t="shared" si="2"/>
        <v>4764.1861297449996</v>
      </c>
      <c r="Z11" s="277">
        <f t="shared" si="16"/>
        <v>11.136118908218869</v>
      </c>
      <c r="AA11" s="282">
        <v>4954</v>
      </c>
      <c r="AB11" s="183">
        <f>J11*E11</f>
        <v>371.70423150000005</v>
      </c>
      <c r="AC11" s="184">
        <f t="shared" si="4"/>
        <v>4582.2957685000001</v>
      </c>
      <c r="AD11" s="189">
        <f t="shared" si="17"/>
        <v>12.327800923891283</v>
      </c>
      <c r="AE11" s="190">
        <f t="shared" si="6"/>
        <v>165.13333333333333</v>
      </c>
      <c r="AF11" s="183">
        <v>5850</v>
      </c>
      <c r="AG11" s="177">
        <v>2250</v>
      </c>
      <c r="AH11" s="183">
        <v>215</v>
      </c>
      <c r="AI11" s="184">
        <f t="shared" si="18"/>
        <v>2465</v>
      </c>
      <c r="AJ11" s="185">
        <f t="shared" si="19"/>
        <v>0.42136752136752137</v>
      </c>
      <c r="AK11" s="191">
        <f t="shared" si="20"/>
        <v>0.61927471575321946</v>
      </c>
      <c r="AL11" s="183">
        <v>1870</v>
      </c>
      <c r="AM11" s="185">
        <f t="shared" si="21"/>
        <v>0.31965811965811963</v>
      </c>
      <c r="AN11" s="192">
        <f t="shared" si="22"/>
        <v>1.3160179155782248</v>
      </c>
      <c r="AO11" s="183">
        <v>1110</v>
      </c>
      <c r="AP11" s="183">
        <v>325</v>
      </c>
      <c r="AQ11" s="184">
        <f t="shared" si="23"/>
        <v>1435</v>
      </c>
      <c r="AR11" s="185">
        <f t="shared" si="24"/>
        <v>0.24529914529914529</v>
      </c>
      <c r="AS11" s="192">
        <f t="shared" si="25"/>
        <v>3.6731876626457423</v>
      </c>
      <c r="AT11" s="183">
        <v>75</v>
      </c>
      <c r="AU11" s="193" t="s">
        <v>4</v>
      </c>
      <c r="AV11" s="315" t="s">
        <v>4</v>
      </c>
      <c r="AW11" s="123" t="s">
        <v>51</v>
      </c>
    </row>
    <row r="12" spans="1:52" x14ac:dyDescent="0.2">
      <c r="A12" s="226" t="s">
        <v>1158</v>
      </c>
      <c r="B12" s="271" t="s">
        <v>1146</v>
      </c>
      <c r="C12" s="174">
        <v>5350008.0199999996</v>
      </c>
      <c r="D12" s="175">
        <v>5350008</v>
      </c>
      <c r="E12" s="194">
        <v>0.82299798499999999</v>
      </c>
      <c r="F12" s="176"/>
      <c r="G12" s="354"/>
      <c r="H12" s="178">
        <v>3821</v>
      </c>
      <c r="I12" s="187">
        <v>2417</v>
      </c>
      <c r="J12" s="183">
        <v>2100</v>
      </c>
      <c r="K12" s="177"/>
      <c r="L12" s="178"/>
      <c r="M12" s="179"/>
      <c r="N12" s="180"/>
      <c r="O12" s="181">
        <v>1.86</v>
      </c>
      <c r="P12" s="182">
        <f t="shared" si="0"/>
        <v>186</v>
      </c>
      <c r="Q12" s="183">
        <v>9942</v>
      </c>
      <c r="R12" s="183">
        <v>6553</v>
      </c>
      <c r="S12" s="183">
        <f>H12*E12</f>
        <v>3144.6753006849999</v>
      </c>
      <c r="T12" s="184">
        <f t="shared" si="1"/>
        <v>6797.3246993150005</v>
      </c>
      <c r="U12" s="185">
        <f t="shared" si="15"/>
        <v>2.1615346734953365</v>
      </c>
      <c r="V12" s="186">
        <v>5345.7</v>
      </c>
      <c r="W12" s="178">
        <v>6390</v>
      </c>
      <c r="X12" s="187">
        <f>I12*E12</f>
        <v>1989.186129745</v>
      </c>
      <c r="Y12" s="188">
        <f t="shared" si="2"/>
        <v>4400.8138702550004</v>
      </c>
      <c r="Z12" s="277">
        <f t="shared" si="16"/>
        <v>2.2123690711734225</v>
      </c>
      <c r="AA12" s="282">
        <v>6060</v>
      </c>
      <c r="AB12" s="183">
        <f>J12*E12</f>
        <v>1728.2957684999999</v>
      </c>
      <c r="AC12" s="184">
        <f t="shared" si="4"/>
        <v>4331.7042314999999</v>
      </c>
      <c r="AD12" s="189">
        <f t="shared" si="17"/>
        <v>2.5063442903985793</v>
      </c>
      <c r="AE12" s="190">
        <f t="shared" si="6"/>
        <v>32.58064516129032</v>
      </c>
      <c r="AF12" s="183">
        <v>6785</v>
      </c>
      <c r="AG12" s="177">
        <v>2115</v>
      </c>
      <c r="AH12" s="183">
        <v>195</v>
      </c>
      <c r="AI12" s="184">
        <f t="shared" si="18"/>
        <v>2310</v>
      </c>
      <c r="AJ12" s="185">
        <f t="shared" si="19"/>
        <v>0.3404568901989683</v>
      </c>
      <c r="AK12" s="191">
        <f t="shared" si="20"/>
        <v>0.50036211433651856</v>
      </c>
      <c r="AL12" s="183">
        <v>2520</v>
      </c>
      <c r="AM12" s="185">
        <f t="shared" si="21"/>
        <v>0.37140751658069271</v>
      </c>
      <c r="AN12" s="192">
        <f t="shared" si="22"/>
        <v>1.5290678250981593</v>
      </c>
      <c r="AO12" s="183">
        <v>1450</v>
      </c>
      <c r="AP12" s="183">
        <v>400</v>
      </c>
      <c r="AQ12" s="184">
        <f t="shared" si="23"/>
        <v>1850</v>
      </c>
      <c r="AR12" s="185">
        <f t="shared" si="24"/>
        <v>0.27266028002947679</v>
      </c>
      <c r="AS12" s="192">
        <f t="shared" si="25"/>
        <v>4.082902023471898</v>
      </c>
      <c r="AT12" s="183">
        <v>110</v>
      </c>
      <c r="AU12" s="193" t="s">
        <v>4</v>
      </c>
      <c r="AV12" s="315" t="s">
        <v>4</v>
      </c>
      <c r="AW12" s="123" t="s">
        <v>51</v>
      </c>
    </row>
    <row r="13" spans="1:52" x14ac:dyDescent="0.2">
      <c r="A13" s="226"/>
      <c r="B13" s="271"/>
      <c r="C13" s="174">
        <v>5350009</v>
      </c>
      <c r="D13" s="175"/>
      <c r="E13" s="175"/>
      <c r="F13" s="176"/>
      <c r="G13" s="353"/>
      <c r="H13" s="178"/>
      <c r="I13" s="178"/>
      <c r="J13" s="178"/>
      <c r="K13" s="177"/>
      <c r="L13" s="178"/>
      <c r="M13" s="179"/>
      <c r="N13" s="180" t="s">
        <v>72</v>
      </c>
      <c r="O13" s="181">
        <v>0.1</v>
      </c>
      <c r="P13" s="182">
        <f t="shared" si="0"/>
        <v>10</v>
      </c>
      <c r="Q13" s="183">
        <v>567</v>
      </c>
      <c r="R13" s="183">
        <v>271</v>
      </c>
      <c r="S13" s="183">
        <v>264</v>
      </c>
      <c r="T13" s="184">
        <f t="shared" si="1"/>
        <v>303</v>
      </c>
      <c r="U13" s="185">
        <f t="shared" si="15"/>
        <v>1.1477272727272727</v>
      </c>
      <c r="V13" s="186">
        <v>5499.5</v>
      </c>
      <c r="W13" s="178">
        <v>169</v>
      </c>
      <c r="X13" s="187">
        <v>7</v>
      </c>
      <c r="Y13" s="188">
        <f t="shared" si="2"/>
        <v>162</v>
      </c>
      <c r="Z13" s="277">
        <f t="shared" si="16"/>
        <v>23.142857142857142</v>
      </c>
      <c r="AA13" s="282">
        <v>166</v>
      </c>
      <c r="AB13" s="183">
        <v>8</v>
      </c>
      <c r="AC13" s="184">
        <f t="shared" si="4"/>
        <v>158</v>
      </c>
      <c r="AD13" s="189">
        <f t="shared" si="17"/>
        <v>19.75</v>
      </c>
      <c r="AE13" s="190">
        <f t="shared" si="6"/>
        <v>16.600000000000001</v>
      </c>
      <c r="AF13" s="183">
        <v>120</v>
      </c>
      <c r="AG13" s="177">
        <v>20</v>
      </c>
      <c r="AH13" s="183">
        <v>0</v>
      </c>
      <c r="AI13" s="184">
        <f t="shared" si="18"/>
        <v>20</v>
      </c>
      <c r="AJ13" s="185">
        <f t="shared" si="19"/>
        <v>0.16666666666666666</v>
      </c>
      <c r="AK13" s="191">
        <f t="shared" si="20"/>
        <v>0.24494638858393061</v>
      </c>
      <c r="AL13" s="183">
        <v>65</v>
      </c>
      <c r="AM13" s="185">
        <f t="shared" si="21"/>
        <v>0.54166666666666663</v>
      </c>
      <c r="AN13" s="192">
        <f t="shared" si="22"/>
        <v>2.230016989298663</v>
      </c>
      <c r="AO13" s="183">
        <v>15</v>
      </c>
      <c r="AP13" s="183">
        <v>10</v>
      </c>
      <c r="AQ13" s="184">
        <f t="shared" si="23"/>
        <v>25</v>
      </c>
      <c r="AR13" s="185">
        <f t="shared" si="24"/>
        <v>0.20833333333333334</v>
      </c>
      <c r="AS13" s="192">
        <f t="shared" si="25"/>
        <v>3.119649800591985</v>
      </c>
      <c r="AT13" s="183">
        <v>0</v>
      </c>
      <c r="AU13" s="193" t="s">
        <v>4</v>
      </c>
      <c r="AV13" s="314" t="s">
        <v>1067</v>
      </c>
      <c r="AW13" s="123" t="s">
        <v>1081</v>
      </c>
      <c r="AY13" s="113"/>
    </row>
    <row r="14" spans="1:52" x14ac:dyDescent="0.2">
      <c r="A14" s="226"/>
      <c r="B14" s="271"/>
      <c r="C14" s="174">
        <v>5350010.01</v>
      </c>
      <c r="D14" s="175"/>
      <c r="E14" s="175"/>
      <c r="F14" s="176"/>
      <c r="G14" s="353"/>
      <c r="H14" s="178"/>
      <c r="I14" s="178"/>
      <c r="J14" s="178"/>
      <c r="K14" s="177"/>
      <c r="L14" s="178"/>
      <c r="M14" s="179"/>
      <c r="N14" s="180" t="s">
        <v>73</v>
      </c>
      <c r="O14" s="181">
        <v>0.26</v>
      </c>
      <c r="P14" s="182">
        <f t="shared" si="0"/>
        <v>26</v>
      </c>
      <c r="Q14" s="183">
        <v>5428</v>
      </c>
      <c r="R14" s="183">
        <v>4608</v>
      </c>
      <c r="S14" s="183">
        <v>4218</v>
      </c>
      <c r="T14" s="184">
        <f t="shared" si="1"/>
        <v>1210</v>
      </c>
      <c r="U14" s="185">
        <f t="shared" si="15"/>
        <v>0.28686581318160265</v>
      </c>
      <c r="V14" s="186">
        <v>20670.2</v>
      </c>
      <c r="W14" s="178">
        <v>3281</v>
      </c>
      <c r="X14" s="187">
        <v>2450</v>
      </c>
      <c r="Y14" s="188">
        <f t="shared" si="2"/>
        <v>831</v>
      </c>
      <c r="Z14" s="277">
        <f t="shared" si="16"/>
        <v>0.33918367346938777</v>
      </c>
      <c r="AA14" s="282">
        <v>3147</v>
      </c>
      <c r="AB14" s="183">
        <v>2345</v>
      </c>
      <c r="AC14" s="184">
        <f t="shared" si="4"/>
        <v>802</v>
      </c>
      <c r="AD14" s="189">
        <f t="shared" si="17"/>
        <v>0.34200426439232412</v>
      </c>
      <c r="AE14" s="190">
        <f t="shared" si="6"/>
        <v>121.03846153846153</v>
      </c>
      <c r="AF14" s="183">
        <v>3495</v>
      </c>
      <c r="AG14" s="177">
        <v>1205</v>
      </c>
      <c r="AH14" s="183">
        <v>105</v>
      </c>
      <c r="AI14" s="184">
        <f t="shared" si="18"/>
        <v>1310</v>
      </c>
      <c r="AJ14" s="185">
        <f t="shared" si="19"/>
        <v>0.37482117310443491</v>
      </c>
      <c r="AK14" s="191">
        <f t="shared" si="20"/>
        <v>0.55086655630034187</v>
      </c>
      <c r="AL14" s="183">
        <v>1175</v>
      </c>
      <c r="AM14" s="185">
        <f t="shared" si="21"/>
        <v>0.33619456366237482</v>
      </c>
      <c r="AN14" s="192">
        <f t="shared" si="22"/>
        <v>1.3840977021728249</v>
      </c>
      <c r="AO14" s="183">
        <v>745</v>
      </c>
      <c r="AP14" s="183">
        <v>225</v>
      </c>
      <c r="AQ14" s="184">
        <f t="shared" si="23"/>
        <v>970</v>
      </c>
      <c r="AR14" s="185">
        <f t="shared" si="24"/>
        <v>0.27753934191702434</v>
      </c>
      <c r="AS14" s="192">
        <f t="shared" si="25"/>
        <v>4.1559626528058038</v>
      </c>
      <c r="AT14" s="183">
        <v>40</v>
      </c>
      <c r="AU14" s="193" t="s">
        <v>4</v>
      </c>
      <c r="AV14" s="315" t="s">
        <v>4</v>
      </c>
    </row>
    <row r="15" spans="1:52" x14ac:dyDescent="0.2">
      <c r="A15" s="226"/>
      <c r="B15" s="271"/>
      <c r="C15" s="174">
        <v>5350010.0199999996</v>
      </c>
      <c r="D15" s="175"/>
      <c r="E15" s="175"/>
      <c r="F15" s="176"/>
      <c r="G15" s="353"/>
      <c r="H15" s="178"/>
      <c r="I15" s="178"/>
      <c r="J15" s="178"/>
      <c r="K15" s="177"/>
      <c r="L15" s="178"/>
      <c r="M15" s="179"/>
      <c r="N15" s="180" t="s">
        <v>74</v>
      </c>
      <c r="O15" s="181">
        <v>0.55000000000000004</v>
      </c>
      <c r="P15" s="182">
        <f t="shared" si="0"/>
        <v>55.000000000000007</v>
      </c>
      <c r="Q15" s="183">
        <v>7740</v>
      </c>
      <c r="R15" s="183">
        <v>7113</v>
      </c>
      <c r="S15" s="183">
        <v>6524</v>
      </c>
      <c r="T15" s="184">
        <f t="shared" si="1"/>
        <v>1216</v>
      </c>
      <c r="U15" s="185">
        <f t="shared" si="15"/>
        <v>0.18638871857755979</v>
      </c>
      <c r="V15" s="186">
        <v>14144.7</v>
      </c>
      <c r="W15" s="178">
        <v>4628</v>
      </c>
      <c r="X15" s="187">
        <v>3895</v>
      </c>
      <c r="Y15" s="188">
        <f t="shared" si="2"/>
        <v>733</v>
      </c>
      <c r="Z15" s="277">
        <f t="shared" si="16"/>
        <v>0.18818998716302954</v>
      </c>
      <c r="AA15" s="282">
        <v>4447</v>
      </c>
      <c r="AB15" s="183">
        <v>3560</v>
      </c>
      <c r="AC15" s="184">
        <f t="shared" si="4"/>
        <v>887</v>
      </c>
      <c r="AD15" s="189">
        <f t="shared" si="17"/>
        <v>0.24915730337078651</v>
      </c>
      <c r="AE15" s="190">
        <f t="shared" si="6"/>
        <v>80.854545454545445</v>
      </c>
      <c r="AF15" s="183">
        <v>4875</v>
      </c>
      <c r="AG15" s="177">
        <v>1230</v>
      </c>
      <c r="AH15" s="183">
        <v>125</v>
      </c>
      <c r="AI15" s="184">
        <f t="shared" si="18"/>
        <v>1355</v>
      </c>
      <c r="AJ15" s="185">
        <f t="shared" si="19"/>
        <v>0.27794871794871795</v>
      </c>
      <c r="AK15" s="191">
        <f t="shared" si="20"/>
        <v>0.40849520803843198</v>
      </c>
      <c r="AL15" s="183">
        <v>1335</v>
      </c>
      <c r="AM15" s="185">
        <f t="shared" si="21"/>
        <v>0.27384615384615385</v>
      </c>
      <c r="AN15" s="192">
        <f t="shared" si="22"/>
        <v>1.1274121394418803</v>
      </c>
      <c r="AO15" s="183">
        <v>1750</v>
      </c>
      <c r="AP15" s="183">
        <v>370</v>
      </c>
      <c r="AQ15" s="184">
        <f t="shared" si="23"/>
        <v>2120</v>
      </c>
      <c r="AR15" s="185">
        <f t="shared" si="24"/>
        <v>0.43487179487179489</v>
      </c>
      <c r="AS15" s="192">
        <f t="shared" si="25"/>
        <v>6.5119089991433929</v>
      </c>
      <c r="AT15" s="183">
        <v>60</v>
      </c>
      <c r="AU15" s="193" t="s">
        <v>4</v>
      </c>
      <c r="AV15" s="315" t="s">
        <v>4</v>
      </c>
    </row>
    <row r="16" spans="1:52" x14ac:dyDescent="0.2">
      <c r="A16" s="226" t="s">
        <v>1158</v>
      </c>
      <c r="B16" s="271" t="s">
        <v>1143</v>
      </c>
      <c r="C16" s="174">
        <v>5350011</v>
      </c>
      <c r="D16" s="175"/>
      <c r="E16" s="175"/>
      <c r="F16" s="176"/>
      <c r="G16" s="353"/>
      <c r="H16" s="178"/>
      <c r="I16" s="178"/>
      <c r="J16" s="178"/>
      <c r="K16" s="177"/>
      <c r="L16" s="178"/>
      <c r="M16" s="179"/>
      <c r="N16" s="180" t="s">
        <v>75</v>
      </c>
      <c r="O16" s="181">
        <v>0.98</v>
      </c>
      <c r="P16" s="182">
        <f t="shared" si="0"/>
        <v>98</v>
      </c>
      <c r="Q16" s="183">
        <v>17549</v>
      </c>
      <c r="R16" s="183">
        <v>8645</v>
      </c>
      <c r="S16" s="183">
        <v>4642</v>
      </c>
      <c r="T16" s="184">
        <f t="shared" si="1"/>
        <v>12907</v>
      </c>
      <c r="U16" s="185">
        <f t="shared" si="15"/>
        <v>2.7804825506247308</v>
      </c>
      <c r="V16" s="186">
        <v>17903.5</v>
      </c>
      <c r="W16" s="178">
        <v>15207</v>
      </c>
      <c r="X16" s="187">
        <v>3317</v>
      </c>
      <c r="Y16" s="188">
        <f t="shared" si="2"/>
        <v>11890</v>
      </c>
      <c r="Z16" s="277">
        <f t="shared" si="16"/>
        <v>3.5845643653904129</v>
      </c>
      <c r="AA16" s="282">
        <v>11891</v>
      </c>
      <c r="AB16" s="183">
        <v>2920</v>
      </c>
      <c r="AC16" s="184">
        <f t="shared" si="4"/>
        <v>8971</v>
      </c>
      <c r="AD16" s="189">
        <f t="shared" si="17"/>
        <v>3.0722602739726028</v>
      </c>
      <c r="AE16" s="190">
        <f t="shared" si="6"/>
        <v>121.33673469387755</v>
      </c>
      <c r="AF16" s="183">
        <v>12975</v>
      </c>
      <c r="AG16" s="177">
        <v>2305</v>
      </c>
      <c r="AH16" s="183">
        <v>165</v>
      </c>
      <c r="AI16" s="184">
        <f t="shared" si="18"/>
        <v>2470</v>
      </c>
      <c r="AJ16" s="185">
        <f t="shared" si="19"/>
        <v>0.19036608863198459</v>
      </c>
      <c r="AK16" s="191">
        <f t="shared" si="20"/>
        <v>0.27977691551551842</v>
      </c>
      <c r="AL16" s="183">
        <v>2695</v>
      </c>
      <c r="AM16" s="185">
        <f t="shared" si="21"/>
        <v>0.20770712909441233</v>
      </c>
      <c r="AN16" s="192">
        <f t="shared" si="22"/>
        <v>0.85512078771505873</v>
      </c>
      <c r="AO16" s="183">
        <v>7180</v>
      </c>
      <c r="AP16" s="183">
        <v>450</v>
      </c>
      <c r="AQ16" s="184">
        <f t="shared" si="23"/>
        <v>7630</v>
      </c>
      <c r="AR16" s="185">
        <f t="shared" si="24"/>
        <v>0.58805394990366089</v>
      </c>
      <c r="AS16" s="192">
        <f t="shared" si="25"/>
        <v>8.8057074602605674</v>
      </c>
      <c r="AT16" s="183">
        <v>180</v>
      </c>
      <c r="AU16" s="193" t="s">
        <v>4</v>
      </c>
      <c r="AV16" s="315" t="s">
        <v>4</v>
      </c>
    </row>
    <row r="17" spans="1:49" x14ac:dyDescent="0.2">
      <c r="A17" s="226" t="s">
        <v>1158</v>
      </c>
      <c r="B17" s="271" t="s">
        <v>1144</v>
      </c>
      <c r="C17" s="174">
        <v>5350012.01</v>
      </c>
      <c r="D17" s="175">
        <v>5350012</v>
      </c>
      <c r="E17" s="194">
        <v>0.14145374799999999</v>
      </c>
      <c r="F17" s="176"/>
      <c r="G17" s="354"/>
      <c r="H17" s="178">
        <v>8053</v>
      </c>
      <c r="I17" s="187">
        <v>5720</v>
      </c>
      <c r="J17" s="183">
        <v>5015</v>
      </c>
      <c r="K17" s="177"/>
      <c r="L17" s="178"/>
      <c r="M17" s="179"/>
      <c r="N17" s="180"/>
      <c r="O17" s="181">
        <v>0.42</v>
      </c>
      <c r="P17" s="182">
        <f t="shared" si="0"/>
        <v>42</v>
      </c>
      <c r="Q17" s="183">
        <v>11658</v>
      </c>
      <c r="R17" s="183">
        <v>5911</v>
      </c>
      <c r="S17" s="183">
        <f>H17*E17</f>
        <v>1139.1270326439999</v>
      </c>
      <c r="T17" s="184">
        <f t="shared" si="1"/>
        <v>10518.872967356001</v>
      </c>
      <c r="U17" s="185">
        <f t="shared" si="15"/>
        <v>9.2341527028297303</v>
      </c>
      <c r="V17" s="186">
        <v>27843.3</v>
      </c>
      <c r="W17" s="178">
        <v>7449</v>
      </c>
      <c r="X17" s="187">
        <f>I17*E17</f>
        <v>809.11543855999992</v>
      </c>
      <c r="Y17" s="188">
        <f t="shared" si="2"/>
        <v>6639.8845614399997</v>
      </c>
      <c r="Z17" s="277">
        <f t="shared" si="16"/>
        <v>8.2063501016086704</v>
      </c>
      <c r="AA17" s="282">
        <v>6881</v>
      </c>
      <c r="AB17" s="183">
        <f>J17*E17</f>
        <v>709.39054621999992</v>
      </c>
      <c r="AC17" s="184">
        <f t="shared" si="4"/>
        <v>6171.60945378</v>
      </c>
      <c r="AD17" s="189">
        <f t="shared" si="17"/>
        <v>8.6998755293054444</v>
      </c>
      <c r="AE17" s="190">
        <f t="shared" si="6"/>
        <v>163.83333333333334</v>
      </c>
      <c r="AF17" s="183">
        <v>7785</v>
      </c>
      <c r="AG17" s="177">
        <v>1775</v>
      </c>
      <c r="AH17" s="183">
        <v>200</v>
      </c>
      <c r="AI17" s="184">
        <f t="shared" si="18"/>
        <v>1975</v>
      </c>
      <c r="AJ17" s="185">
        <f t="shared" si="19"/>
        <v>0.25369299935773926</v>
      </c>
      <c r="AK17" s="191">
        <f t="shared" si="20"/>
        <v>0.37284710401022197</v>
      </c>
      <c r="AL17" s="183">
        <v>2320</v>
      </c>
      <c r="AM17" s="185">
        <f t="shared" si="21"/>
        <v>0.29800899165061012</v>
      </c>
      <c r="AN17" s="192">
        <f t="shared" si="22"/>
        <v>1.2268894418669982</v>
      </c>
      <c r="AO17" s="183">
        <v>3005</v>
      </c>
      <c r="AP17" s="183">
        <v>380</v>
      </c>
      <c r="AQ17" s="184">
        <f t="shared" si="23"/>
        <v>3385</v>
      </c>
      <c r="AR17" s="185">
        <f t="shared" si="24"/>
        <v>0.43481053307642903</v>
      </c>
      <c r="AS17" s="192">
        <f t="shared" si="25"/>
        <v>6.5109916454744479</v>
      </c>
      <c r="AT17" s="183">
        <v>115</v>
      </c>
      <c r="AU17" s="193" t="s">
        <v>4</v>
      </c>
      <c r="AV17" s="315" t="s">
        <v>4</v>
      </c>
      <c r="AW17" s="123" t="s">
        <v>51</v>
      </c>
    </row>
    <row r="18" spans="1:49" x14ac:dyDescent="0.2">
      <c r="A18" s="226" t="s">
        <v>1158</v>
      </c>
      <c r="B18" s="271" t="s">
        <v>1142</v>
      </c>
      <c r="C18" s="174">
        <v>5350012.03</v>
      </c>
      <c r="D18" s="175">
        <v>5350012</v>
      </c>
      <c r="E18" s="194">
        <v>0.31039649800000002</v>
      </c>
      <c r="F18" s="176"/>
      <c r="G18" s="354"/>
      <c r="H18" s="178">
        <v>8053</v>
      </c>
      <c r="I18" s="187">
        <v>5720</v>
      </c>
      <c r="J18" s="183">
        <v>5015</v>
      </c>
      <c r="K18" s="177"/>
      <c r="L18" s="178"/>
      <c r="M18" s="179"/>
      <c r="N18" s="180"/>
      <c r="O18" s="181">
        <v>0.47</v>
      </c>
      <c r="P18" s="182">
        <f t="shared" si="0"/>
        <v>47</v>
      </c>
      <c r="Q18" s="183">
        <v>8865</v>
      </c>
      <c r="R18" s="183">
        <v>5892</v>
      </c>
      <c r="S18" s="183">
        <f>H18*E18</f>
        <v>2499.6229983940002</v>
      </c>
      <c r="T18" s="184">
        <f t="shared" si="1"/>
        <v>6365.3770016059998</v>
      </c>
      <c r="U18" s="185">
        <f t="shared" si="15"/>
        <v>2.5465348197291089</v>
      </c>
      <c r="V18" s="186">
        <v>19003.2</v>
      </c>
      <c r="W18" s="178">
        <v>5997</v>
      </c>
      <c r="X18" s="187">
        <f>I18*E18</f>
        <v>1775.4679685600001</v>
      </c>
      <c r="Y18" s="188">
        <f t="shared" si="2"/>
        <v>4221.5320314399996</v>
      </c>
      <c r="Z18" s="277">
        <f t="shared" si="16"/>
        <v>2.3777010378080146</v>
      </c>
      <c r="AA18" s="282">
        <v>5311</v>
      </c>
      <c r="AB18" s="183">
        <f>J18*E18</f>
        <v>1556.6384374700001</v>
      </c>
      <c r="AC18" s="184">
        <f t="shared" si="4"/>
        <v>3754.3615625299999</v>
      </c>
      <c r="AD18" s="189">
        <f t="shared" si="17"/>
        <v>2.4118391735411291</v>
      </c>
      <c r="AE18" s="190">
        <f t="shared" si="6"/>
        <v>113</v>
      </c>
      <c r="AF18" s="183">
        <v>6170</v>
      </c>
      <c r="AG18" s="177">
        <v>1230</v>
      </c>
      <c r="AH18" s="183">
        <v>70</v>
      </c>
      <c r="AI18" s="184">
        <f t="shared" si="18"/>
        <v>1300</v>
      </c>
      <c r="AJ18" s="185">
        <f t="shared" si="19"/>
        <v>0.21069692058346839</v>
      </c>
      <c r="AK18" s="191">
        <f t="shared" si="20"/>
        <v>0.30965669869605489</v>
      </c>
      <c r="AL18" s="183">
        <v>1415</v>
      </c>
      <c r="AM18" s="185">
        <f t="shared" si="21"/>
        <v>0.22933549432739059</v>
      </c>
      <c r="AN18" s="192">
        <f t="shared" si="22"/>
        <v>0.94416378202945506</v>
      </c>
      <c r="AO18" s="183">
        <v>3245</v>
      </c>
      <c r="AP18" s="183">
        <v>140</v>
      </c>
      <c r="AQ18" s="184">
        <f t="shared" si="23"/>
        <v>3385</v>
      </c>
      <c r="AR18" s="185">
        <f t="shared" si="24"/>
        <v>0.5486223662884927</v>
      </c>
      <c r="AS18" s="192">
        <f t="shared" si="25"/>
        <v>8.2152463468425569</v>
      </c>
      <c r="AT18" s="183">
        <v>75</v>
      </c>
      <c r="AU18" s="193" t="s">
        <v>4</v>
      </c>
      <c r="AV18" s="315" t="s">
        <v>4</v>
      </c>
      <c r="AW18" s="123" t="s">
        <v>51</v>
      </c>
    </row>
    <row r="19" spans="1:49" x14ac:dyDescent="0.2">
      <c r="A19" s="226"/>
      <c r="B19" s="271"/>
      <c r="C19" s="174">
        <v>5350012.04</v>
      </c>
      <c r="D19" s="175">
        <v>5350012</v>
      </c>
      <c r="E19" s="194">
        <v>0.54814975399999999</v>
      </c>
      <c r="F19" s="176"/>
      <c r="G19" s="354"/>
      <c r="H19" s="178">
        <v>8053</v>
      </c>
      <c r="I19" s="187">
        <v>5720</v>
      </c>
      <c r="J19" s="183">
        <v>5015</v>
      </c>
      <c r="K19" s="177"/>
      <c r="L19" s="178"/>
      <c r="M19" s="179"/>
      <c r="N19" s="180"/>
      <c r="O19" s="181">
        <v>0.23</v>
      </c>
      <c r="P19" s="182">
        <f t="shared" si="0"/>
        <v>23</v>
      </c>
      <c r="Q19" s="183">
        <v>4899</v>
      </c>
      <c r="R19" s="183">
        <v>4772</v>
      </c>
      <c r="S19" s="183">
        <f>H19*E19</f>
        <v>4414.2499689619999</v>
      </c>
      <c r="T19" s="184">
        <f t="shared" si="1"/>
        <v>484.75003103800009</v>
      </c>
      <c r="U19" s="185">
        <f t="shared" si="15"/>
        <v>0.10981481213035788</v>
      </c>
      <c r="V19" s="186">
        <v>21272.3</v>
      </c>
      <c r="W19" s="178">
        <v>3258</v>
      </c>
      <c r="X19" s="187">
        <f>I19*E19</f>
        <v>3135.4165928799998</v>
      </c>
      <c r="Y19" s="188">
        <f t="shared" si="2"/>
        <v>122.58340712000017</v>
      </c>
      <c r="Z19" s="277">
        <f t="shared" si="16"/>
        <v>3.9096369968305435E-2</v>
      </c>
      <c r="AA19" s="282">
        <v>2956</v>
      </c>
      <c r="AB19" s="183">
        <f>J19*E19</f>
        <v>2748.9710163099999</v>
      </c>
      <c r="AC19" s="184">
        <f t="shared" si="4"/>
        <v>207.02898369000013</v>
      </c>
      <c r="AD19" s="189">
        <f t="shared" si="17"/>
        <v>7.5311446523688486E-2</v>
      </c>
      <c r="AE19" s="190">
        <f t="shared" si="6"/>
        <v>128.52173913043478</v>
      </c>
      <c r="AF19" s="183">
        <v>3230</v>
      </c>
      <c r="AG19" s="177">
        <v>705</v>
      </c>
      <c r="AH19" s="183">
        <v>50</v>
      </c>
      <c r="AI19" s="184">
        <f t="shared" si="18"/>
        <v>755</v>
      </c>
      <c r="AJ19" s="185">
        <f t="shared" si="19"/>
        <v>0.23374613003095976</v>
      </c>
      <c r="AK19" s="191">
        <f t="shared" si="20"/>
        <v>0.34353162237932067</v>
      </c>
      <c r="AL19" s="183">
        <v>985</v>
      </c>
      <c r="AM19" s="185">
        <f t="shared" si="21"/>
        <v>0.30495356037151705</v>
      </c>
      <c r="AN19" s="192">
        <f t="shared" si="22"/>
        <v>1.2554799149087974</v>
      </c>
      <c r="AO19" s="183">
        <v>1380</v>
      </c>
      <c r="AP19" s="183">
        <v>90</v>
      </c>
      <c r="AQ19" s="184">
        <f t="shared" si="23"/>
        <v>1470</v>
      </c>
      <c r="AR19" s="185">
        <f t="shared" si="24"/>
        <v>0.45510835913312692</v>
      </c>
      <c r="AS19" s="192">
        <f t="shared" si="25"/>
        <v>6.814937768723544</v>
      </c>
      <c r="AT19" s="183">
        <v>20</v>
      </c>
      <c r="AU19" s="193" t="s">
        <v>4</v>
      </c>
      <c r="AV19" s="315" t="s">
        <v>4</v>
      </c>
      <c r="AW19" s="123" t="s">
        <v>51</v>
      </c>
    </row>
    <row r="20" spans="1:49" x14ac:dyDescent="0.2">
      <c r="A20" s="226" t="s">
        <v>1158</v>
      </c>
      <c r="B20" s="271" t="s">
        <v>1149</v>
      </c>
      <c r="C20" s="174">
        <v>5350013.01</v>
      </c>
      <c r="D20" s="175">
        <v>5350013</v>
      </c>
      <c r="E20" s="194">
        <v>0.37422074700000002</v>
      </c>
      <c r="F20" s="176"/>
      <c r="G20" s="354"/>
      <c r="H20" s="178">
        <v>6315</v>
      </c>
      <c r="I20" s="187">
        <v>4253</v>
      </c>
      <c r="J20" s="183">
        <v>3845</v>
      </c>
      <c r="K20" s="177"/>
      <c r="L20" s="178"/>
      <c r="M20" s="179"/>
      <c r="N20" s="180"/>
      <c r="O20" s="181">
        <v>0.34</v>
      </c>
      <c r="P20" s="182">
        <f t="shared" si="0"/>
        <v>34</v>
      </c>
      <c r="Q20" s="183">
        <v>6290</v>
      </c>
      <c r="R20" s="183">
        <v>4739</v>
      </c>
      <c r="S20" s="183">
        <f>H20*E20</f>
        <v>2363.204017305</v>
      </c>
      <c r="T20" s="184">
        <f t="shared" si="1"/>
        <v>3926.795982695</v>
      </c>
      <c r="U20" s="185">
        <f t="shared" si="15"/>
        <v>1.6616407021739585</v>
      </c>
      <c r="V20" s="186">
        <v>18332.8</v>
      </c>
      <c r="W20" s="178">
        <v>4499</v>
      </c>
      <c r="X20" s="187">
        <f>I20*E20</f>
        <v>1591.5608369910001</v>
      </c>
      <c r="Y20" s="188">
        <f t="shared" si="2"/>
        <v>2907.4391630089999</v>
      </c>
      <c r="Z20" s="277">
        <f t="shared" si="16"/>
        <v>1.8267848111328218</v>
      </c>
      <c r="AA20" s="282">
        <v>4059</v>
      </c>
      <c r="AB20" s="183">
        <f>J20*E20</f>
        <v>1438.878772215</v>
      </c>
      <c r="AC20" s="184">
        <f t="shared" si="4"/>
        <v>2620.121227785</v>
      </c>
      <c r="AD20" s="189">
        <f t="shared" si="17"/>
        <v>1.8209464746996049</v>
      </c>
      <c r="AE20" s="190">
        <f t="shared" si="6"/>
        <v>119.38235294117646</v>
      </c>
      <c r="AF20" s="183">
        <v>4300</v>
      </c>
      <c r="AG20" s="177">
        <v>700</v>
      </c>
      <c r="AH20" s="183">
        <v>70</v>
      </c>
      <c r="AI20" s="184">
        <f t="shared" si="18"/>
        <v>770</v>
      </c>
      <c r="AJ20" s="185">
        <f t="shared" si="19"/>
        <v>0.17906976744186046</v>
      </c>
      <c r="AK20" s="191">
        <f t="shared" si="20"/>
        <v>0.26317495703668825</v>
      </c>
      <c r="AL20" s="183">
        <v>1095</v>
      </c>
      <c r="AM20" s="185">
        <f t="shared" si="21"/>
        <v>0.25465116279069766</v>
      </c>
      <c r="AN20" s="192">
        <f t="shared" si="22"/>
        <v>1.0483872357561514</v>
      </c>
      <c r="AO20" s="183">
        <v>2340</v>
      </c>
      <c r="AP20" s="183">
        <v>40</v>
      </c>
      <c r="AQ20" s="184">
        <f t="shared" si="23"/>
        <v>2380</v>
      </c>
      <c r="AR20" s="185">
        <f t="shared" si="24"/>
        <v>0.55348837209302326</v>
      </c>
      <c r="AS20" s="192">
        <f t="shared" si="25"/>
        <v>8.2881114702239156</v>
      </c>
      <c r="AT20" s="183">
        <v>55</v>
      </c>
      <c r="AU20" s="193" t="s">
        <v>4</v>
      </c>
      <c r="AV20" s="315" t="s">
        <v>4</v>
      </c>
      <c r="AW20" s="123" t="s">
        <v>51</v>
      </c>
    </row>
    <row r="21" spans="1:49" x14ac:dyDescent="0.2">
      <c r="A21" s="226" t="s">
        <v>1158</v>
      </c>
      <c r="B21" s="271" t="s">
        <v>1150</v>
      </c>
      <c r="C21" s="174">
        <v>5350013.0199999996</v>
      </c>
      <c r="D21" s="175">
        <v>5350013</v>
      </c>
      <c r="E21" s="194">
        <v>0.62577925300000004</v>
      </c>
      <c r="F21" s="176"/>
      <c r="G21" s="354"/>
      <c r="H21" s="178">
        <v>6315</v>
      </c>
      <c r="I21" s="187">
        <v>4253</v>
      </c>
      <c r="J21" s="183">
        <v>3845</v>
      </c>
      <c r="K21" s="177"/>
      <c r="L21" s="178"/>
      <c r="M21" s="179"/>
      <c r="N21" s="180"/>
      <c r="O21" s="181">
        <v>0.42</v>
      </c>
      <c r="P21" s="182">
        <f t="shared" si="0"/>
        <v>42</v>
      </c>
      <c r="Q21" s="183">
        <v>8126</v>
      </c>
      <c r="R21" s="183">
        <v>5862</v>
      </c>
      <c r="S21" s="183">
        <f>H21*E21</f>
        <v>3951.795982695</v>
      </c>
      <c r="T21" s="184">
        <f t="shared" si="1"/>
        <v>4174.204017305</v>
      </c>
      <c r="U21" s="185">
        <f t="shared" si="15"/>
        <v>1.0562802420934505</v>
      </c>
      <c r="V21" s="186">
        <v>19449.5</v>
      </c>
      <c r="W21" s="178">
        <v>5270</v>
      </c>
      <c r="X21" s="187">
        <f>I21*E21</f>
        <v>2661.4391630090004</v>
      </c>
      <c r="Y21" s="188">
        <f t="shared" si="2"/>
        <v>2608.5608369909996</v>
      </c>
      <c r="Z21" s="277">
        <f t="shared" si="16"/>
        <v>0.98013167959916203</v>
      </c>
      <c r="AA21" s="282">
        <v>4725</v>
      </c>
      <c r="AB21" s="183">
        <f>J21*E21</f>
        <v>2406.121227785</v>
      </c>
      <c r="AC21" s="184">
        <f t="shared" si="4"/>
        <v>2318.878772215</v>
      </c>
      <c r="AD21" s="189">
        <f t="shared" si="17"/>
        <v>0.96374145468542638</v>
      </c>
      <c r="AE21" s="190">
        <f t="shared" si="6"/>
        <v>112.5</v>
      </c>
      <c r="AF21" s="183">
        <v>4750</v>
      </c>
      <c r="AG21" s="177">
        <v>1230</v>
      </c>
      <c r="AH21" s="183">
        <v>70</v>
      </c>
      <c r="AI21" s="184">
        <f t="shared" si="18"/>
        <v>1300</v>
      </c>
      <c r="AJ21" s="185">
        <f t="shared" si="19"/>
        <v>0.27368421052631581</v>
      </c>
      <c r="AK21" s="191">
        <f t="shared" si="20"/>
        <v>0.40222775388519133</v>
      </c>
      <c r="AL21" s="183">
        <v>1075</v>
      </c>
      <c r="AM21" s="185">
        <f t="shared" si="21"/>
        <v>0.22631578947368422</v>
      </c>
      <c r="AN21" s="192">
        <f t="shared" si="22"/>
        <v>0.9317317947191176</v>
      </c>
      <c r="AO21" s="183">
        <v>2250</v>
      </c>
      <c r="AP21" s="183">
        <v>65</v>
      </c>
      <c r="AQ21" s="184">
        <f t="shared" si="23"/>
        <v>2315</v>
      </c>
      <c r="AR21" s="185">
        <f t="shared" si="24"/>
        <v>0.48736842105263156</v>
      </c>
      <c r="AS21" s="192">
        <f t="shared" si="25"/>
        <v>7.298010228248029</v>
      </c>
      <c r="AT21" s="183">
        <v>65</v>
      </c>
      <c r="AU21" s="193" t="s">
        <v>4</v>
      </c>
      <c r="AV21" s="315" t="s">
        <v>4</v>
      </c>
      <c r="AW21" s="123" t="s">
        <v>51</v>
      </c>
    </row>
    <row r="22" spans="1:49" x14ac:dyDescent="0.2">
      <c r="A22" s="226"/>
      <c r="B22" s="271"/>
      <c r="C22" s="174">
        <v>5350014</v>
      </c>
      <c r="D22" s="175"/>
      <c r="E22" s="175"/>
      <c r="F22" s="176"/>
      <c r="G22" s="353"/>
      <c r="H22" s="178"/>
      <c r="I22" s="178"/>
      <c r="J22" s="178"/>
      <c r="K22" s="177"/>
      <c r="L22" s="178"/>
      <c r="M22" s="179"/>
      <c r="N22" s="180" t="s">
        <v>78</v>
      </c>
      <c r="O22" s="181">
        <v>0.47</v>
      </c>
      <c r="P22" s="182">
        <f t="shared" si="0"/>
        <v>47</v>
      </c>
      <c r="Q22" s="183">
        <v>1242</v>
      </c>
      <c r="R22" s="183">
        <v>644</v>
      </c>
      <c r="S22" s="183">
        <v>548</v>
      </c>
      <c r="T22" s="184">
        <f t="shared" si="1"/>
        <v>694</v>
      </c>
      <c r="U22" s="185">
        <f t="shared" si="15"/>
        <v>1.2664233576642336</v>
      </c>
      <c r="V22" s="186">
        <v>2628</v>
      </c>
      <c r="W22" s="178">
        <v>975</v>
      </c>
      <c r="X22" s="187">
        <v>381</v>
      </c>
      <c r="Y22" s="188">
        <f t="shared" si="2"/>
        <v>594</v>
      </c>
      <c r="Z22" s="277">
        <f t="shared" si="16"/>
        <v>1.5590551181102361</v>
      </c>
      <c r="AA22" s="282">
        <v>691</v>
      </c>
      <c r="AB22" s="183">
        <v>330</v>
      </c>
      <c r="AC22" s="184">
        <f t="shared" si="4"/>
        <v>361</v>
      </c>
      <c r="AD22" s="189">
        <f t="shared" si="17"/>
        <v>1.093939393939394</v>
      </c>
      <c r="AE22" s="190">
        <f t="shared" si="6"/>
        <v>14.702127659574469</v>
      </c>
      <c r="AF22" s="183">
        <v>675</v>
      </c>
      <c r="AG22" s="177">
        <v>120</v>
      </c>
      <c r="AH22" s="183">
        <v>10</v>
      </c>
      <c r="AI22" s="184">
        <f t="shared" si="18"/>
        <v>130</v>
      </c>
      <c r="AJ22" s="185">
        <f t="shared" si="19"/>
        <v>0.19259259259259259</v>
      </c>
      <c r="AK22" s="191">
        <f t="shared" si="20"/>
        <v>0.28304916014143094</v>
      </c>
      <c r="AL22" s="183">
        <v>120</v>
      </c>
      <c r="AM22" s="185">
        <f t="shared" si="21"/>
        <v>0.17777777777777778</v>
      </c>
      <c r="AN22" s="192">
        <f t="shared" si="22"/>
        <v>0.73190301187238171</v>
      </c>
      <c r="AO22" s="183">
        <v>420</v>
      </c>
      <c r="AP22" s="183">
        <v>10</v>
      </c>
      <c r="AQ22" s="184">
        <f t="shared" si="23"/>
        <v>430</v>
      </c>
      <c r="AR22" s="185">
        <f t="shared" si="24"/>
        <v>0.63703703703703707</v>
      </c>
      <c r="AS22" s="192">
        <f t="shared" si="25"/>
        <v>9.5391958346990489</v>
      </c>
      <c r="AT22" s="183">
        <v>10</v>
      </c>
      <c r="AU22" s="193" t="s">
        <v>4</v>
      </c>
      <c r="AV22" s="315" t="s">
        <v>4</v>
      </c>
    </row>
    <row r="23" spans="1:49" x14ac:dyDescent="0.2">
      <c r="A23" s="226"/>
      <c r="B23" s="271"/>
      <c r="C23" s="174">
        <v>5350015</v>
      </c>
      <c r="D23" s="175"/>
      <c r="E23" s="175"/>
      <c r="F23" s="176"/>
      <c r="G23" s="353"/>
      <c r="H23" s="178"/>
      <c r="I23" s="178"/>
      <c r="J23" s="178"/>
      <c r="K23" s="177"/>
      <c r="L23" s="178"/>
      <c r="M23" s="179"/>
      <c r="N23" s="180" t="s">
        <v>79</v>
      </c>
      <c r="O23" s="181">
        <v>0.28999999999999998</v>
      </c>
      <c r="P23" s="182">
        <f t="shared" si="0"/>
        <v>28.999999999999996</v>
      </c>
      <c r="Q23" s="183">
        <v>3663</v>
      </c>
      <c r="R23" s="183">
        <v>3411</v>
      </c>
      <c r="S23" s="183">
        <v>2742</v>
      </c>
      <c r="T23" s="184">
        <f t="shared" si="1"/>
        <v>921</v>
      </c>
      <c r="U23" s="185">
        <f t="shared" si="15"/>
        <v>0.33588621444201311</v>
      </c>
      <c r="V23" s="186">
        <v>12807.7</v>
      </c>
      <c r="W23" s="178">
        <v>2451</v>
      </c>
      <c r="X23" s="187">
        <v>1785</v>
      </c>
      <c r="Y23" s="188">
        <f t="shared" si="2"/>
        <v>666</v>
      </c>
      <c r="Z23" s="277">
        <f t="shared" si="16"/>
        <v>0.373109243697479</v>
      </c>
      <c r="AA23" s="282">
        <v>2226</v>
      </c>
      <c r="AB23" s="183">
        <v>1620</v>
      </c>
      <c r="AC23" s="184">
        <f t="shared" si="4"/>
        <v>606</v>
      </c>
      <c r="AD23" s="189">
        <f t="shared" si="17"/>
        <v>0.37407407407407406</v>
      </c>
      <c r="AE23" s="190">
        <f t="shared" si="6"/>
        <v>76.758620689655189</v>
      </c>
      <c r="AF23" s="183">
        <v>2220</v>
      </c>
      <c r="AG23" s="177">
        <v>290</v>
      </c>
      <c r="AH23" s="183">
        <v>35</v>
      </c>
      <c r="AI23" s="184">
        <f t="shared" si="18"/>
        <v>325</v>
      </c>
      <c r="AJ23" s="185">
        <f t="shared" si="19"/>
        <v>0.1463963963963964</v>
      </c>
      <c r="AK23" s="191">
        <f t="shared" si="20"/>
        <v>0.2151556115939931</v>
      </c>
      <c r="AL23" s="183">
        <v>600</v>
      </c>
      <c r="AM23" s="185">
        <f t="shared" si="21"/>
        <v>0.27027027027027029</v>
      </c>
      <c r="AN23" s="192">
        <f t="shared" si="22"/>
        <v>1.1126903896708507</v>
      </c>
      <c r="AO23" s="183">
        <v>1225</v>
      </c>
      <c r="AP23" s="183">
        <v>25</v>
      </c>
      <c r="AQ23" s="184">
        <f t="shared" si="23"/>
        <v>1250</v>
      </c>
      <c r="AR23" s="185">
        <f t="shared" si="24"/>
        <v>0.56306306306306309</v>
      </c>
      <c r="AS23" s="192">
        <f t="shared" si="25"/>
        <v>8.4314859475459052</v>
      </c>
      <c r="AT23" s="183">
        <v>40</v>
      </c>
      <c r="AU23" s="193" t="s">
        <v>4</v>
      </c>
      <c r="AV23" s="315" t="s">
        <v>4</v>
      </c>
    </row>
    <row r="24" spans="1:49" x14ac:dyDescent="0.2">
      <c r="A24" s="226" t="s">
        <v>1158</v>
      </c>
      <c r="B24" s="271" t="s">
        <v>1148</v>
      </c>
      <c r="C24" s="174">
        <v>5350016</v>
      </c>
      <c r="D24" s="175"/>
      <c r="E24" s="175"/>
      <c r="F24" s="176"/>
      <c r="G24" s="353"/>
      <c r="H24" s="178"/>
      <c r="I24" s="178"/>
      <c r="J24" s="178"/>
      <c r="K24" s="177"/>
      <c r="L24" s="178"/>
      <c r="M24" s="179"/>
      <c r="N24" s="180" t="s">
        <v>80</v>
      </c>
      <c r="O24" s="181">
        <v>0.65</v>
      </c>
      <c r="P24" s="182">
        <f t="shared" si="0"/>
        <v>65</v>
      </c>
      <c r="Q24" s="183">
        <v>10101</v>
      </c>
      <c r="R24" s="183">
        <v>6063</v>
      </c>
      <c r="S24" s="183">
        <v>4484</v>
      </c>
      <c r="T24" s="184">
        <f t="shared" si="1"/>
        <v>5617</v>
      </c>
      <c r="U24" s="185">
        <f t="shared" si="15"/>
        <v>1.2526761819803747</v>
      </c>
      <c r="V24" s="186">
        <v>15430.8</v>
      </c>
      <c r="W24" s="178">
        <v>6527</v>
      </c>
      <c r="X24" s="187">
        <v>2757</v>
      </c>
      <c r="Y24" s="188">
        <f t="shared" si="2"/>
        <v>3770</v>
      </c>
      <c r="Z24" s="277">
        <f t="shared" si="16"/>
        <v>1.3674283641639464</v>
      </c>
      <c r="AA24" s="282">
        <v>6180</v>
      </c>
      <c r="AB24" s="183">
        <v>2590</v>
      </c>
      <c r="AC24" s="184">
        <f t="shared" si="4"/>
        <v>3590</v>
      </c>
      <c r="AD24" s="189">
        <f t="shared" si="17"/>
        <v>1.386100386100386</v>
      </c>
      <c r="AE24" s="190">
        <f t="shared" si="6"/>
        <v>95.07692307692308</v>
      </c>
      <c r="AF24" s="183">
        <v>6605</v>
      </c>
      <c r="AG24" s="177">
        <v>1535</v>
      </c>
      <c r="AH24" s="183">
        <v>110</v>
      </c>
      <c r="AI24" s="184">
        <f t="shared" si="18"/>
        <v>1645</v>
      </c>
      <c r="AJ24" s="185">
        <f t="shared" si="19"/>
        <v>0.24905374716124148</v>
      </c>
      <c r="AK24" s="191">
        <f t="shared" si="20"/>
        <v>0.36602889558264878</v>
      </c>
      <c r="AL24" s="183">
        <v>1930</v>
      </c>
      <c r="AM24" s="185">
        <f t="shared" si="21"/>
        <v>0.29220287660862981</v>
      </c>
      <c r="AN24" s="192">
        <f t="shared" si="22"/>
        <v>1.2029859307554192</v>
      </c>
      <c r="AO24" s="183">
        <v>2595</v>
      </c>
      <c r="AP24" s="183">
        <v>350</v>
      </c>
      <c r="AQ24" s="184">
        <f t="shared" si="23"/>
        <v>2945</v>
      </c>
      <c r="AR24" s="185">
        <f t="shared" si="24"/>
        <v>0.44587433762301287</v>
      </c>
      <c r="AS24" s="192">
        <f t="shared" si="25"/>
        <v>6.6766645845826345</v>
      </c>
      <c r="AT24" s="183">
        <v>80</v>
      </c>
      <c r="AU24" s="193" t="s">
        <v>4</v>
      </c>
      <c r="AV24" s="315" t="s">
        <v>4</v>
      </c>
    </row>
    <row r="25" spans="1:49" x14ac:dyDescent="0.2">
      <c r="A25" s="226"/>
      <c r="B25" s="271"/>
      <c r="C25" s="174">
        <v>5350017</v>
      </c>
      <c r="D25" s="175"/>
      <c r="E25" s="175"/>
      <c r="F25" s="176"/>
      <c r="G25" s="353"/>
      <c r="H25" s="178"/>
      <c r="I25" s="178"/>
      <c r="J25" s="178"/>
      <c r="K25" s="177"/>
      <c r="L25" s="178"/>
      <c r="M25" s="179"/>
      <c r="N25" s="180" t="s">
        <v>81</v>
      </c>
      <c r="O25" s="181">
        <v>1.34</v>
      </c>
      <c r="P25" s="182">
        <f t="shared" si="0"/>
        <v>134</v>
      </c>
      <c r="Q25" s="183">
        <v>7906</v>
      </c>
      <c r="R25" s="183">
        <v>6883</v>
      </c>
      <c r="S25" s="183">
        <v>6378</v>
      </c>
      <c r="T25" s="184">
        <f t="shared" si="1"/>
        <v>1528</v>
      </c>
      <c r="U25" s="185">
        <f t="shared" si="15"/>
        <v>0.23957353402320478</v>
      </c>
      <c r="V25" s="186">
        <v>5889.5</v>
      </c>
      <c r="W25" s="178">
        <v>5250</v>
      </c>
      <c r="X25" s="187">
        <v>3802</v>
      </c>
      <c r="Y25" s="188">
        <f t="shared" si="2"/>
        <v>1448</v>
      </c>
      <c r="Z25" s="277">
        <f t="shared" si="16"/>
        <v>0.38085218306154656</v>
      </c>
      <c r="AA25" s="282">
        <v>4663</v>
      </c>
      <c r="AB25" s="183">
        <v>3655</v>
      </c>
      <c r="AC25" s="184">
        <f t="shared" si="4"/>
        <v>1008</v>
      </c>
      <c r="AD25" s="189">
        <f t="shared" si="17"/>
        <v>0.27578659370725034</v>
      </c>
      <c r="AE25" s="190">
        <f t="shared" si="6"/>
        <v>34.798507462686565</v>
      </c>
      <c r="AF25" s="183">
        <v>4300</v>
      </c>
      <c r="AG25" s="177">
        <v>1090</v>
      </c>
      <c r="AH25" s="183">
        <v>125</v>
      </c>
      <c r="AI25" s="184">
        <f t="shared" si="18"/>
        <v>1215</v>
      </c>
      <c r="AJ25" s="185">
        <f t="shared" si="19"/>
        <v>0.28255813953488373</v>
      </c>
      <c r="AK25" s="191">
        <f t="shared" si="20"/>
        <v>0.41526957506438472</v>
      </c>
      <c r="AL25" s="183">
        <v>1245</v>
      </c>
      <c r="AM25" s="185">
        <f t="shared" si="21"/>
        <v>0.28953488372093023</v>
      </c>
      <c r="AN25" s="192">
        <f t="shared" si="22"/>
        <v>1.1920019255857612</v>
      </c>
      <c r="AO25" s="183">
        <v>1415</v>
      </c>
      <c r="AP25" s="183">
        <v>330</v>
      </c>
      <c r="AQ25" s="184">
        <f t="shared" si="23"/>
        <v>1745</v>
      </c>
      <c r="AR25" s="185">
        <f t="shared" si="24"/>
        <v>0.40581395348837207</v>
      </c>
      <c r="AS25" s="192">
        <f t="shared" si="25"/>
        <v>6.0767876115717359</v>
      </c>
      <c r="AT25" s="183">
        <v>100</v>
      </c>
      <c r="AU25" s="193" t="s">
        <v>4</v>
      </c>
      <c r="AV25" s="315" t="s">
        <v>4</v>
      </c>
    </row>
    <row r="26" spans="1:49" x14ac:dyDescent="0.2">
      <c r="A26" s="226"/>
      <c r="B26" s="271"/>
      <c r="C26" s="174">
        <v>5350018</v>
      </c>
      <c r="D26" s="175"/>
      <c r="E26" s="175"/>
      <c r="F26" s="176"/>
      <c r="G26" s="353"/>
      <c r="H26" s="178"/>
      <c r="I26" s="178"/>
      <c r="J26" s="178"/>
      <c r="K26" s="177"/>
      <c r="L26" s="178"/>
      <c r="M26" s="179"/>
      <c r="N26" s="180" t="s">
        <v>82</v>
      </c>
      <c r="O26" s="181">
        <v>0.35</v>
      </c>
      <c r="P26" s="182">
        <f t="shared" si="0"/>
        <v>35</v>
      </c>
      <c r="Q26" s="183">
        <v>2456</v>
      </c>
      <c r="R26" s="183">
        <v>2088</v>
      </c>
      <c r="S26" s="183">
        <v>1623</v>
      </c>
      <c r="T26" s="184">
        <f t="shared" si="1"/>
        <v>833</v>
      </c>
      <c r="U26" s="185">
        <f t="shared" si="15"/>
        <v>0.51324707332101049</v>
      </c>
      <c r="V26" s="186">
        <v>7081.9</v>
      </c>
      <c r="W26" s="178">
        <v>1319</v>
      </c>
      <c r="X26" s="187">
        <v>794</v>
      </c>
      <c r="Y26" s="188">
        <f t="shared" si="2"/>
        <v>525</v>
      </c>
      <c r="Z26" s="277">
        <f t="shared" si="16"/>
        <v>0.66120906801007562</v>
      </c>
      <c r="AA26" s="282">
        <v>1248</v>
      </c>
      <c r="AB26" s="183">
        <v>740</v>
      </c>
      <c r="AC26" s="184">
        <f t="shared" si="4"/>
        <v>508</v>
      </c>
      <c r="AD26" s="189">
        <f t="shared" si="17"/>
        <v>0.68648648648648647</v>
      </c>
      <c r="AE26" s="190">
        <f t="shared" si="6"/>
        <v>35.657142857142858</v>
      </c>
      <c r="AF26" s="183">
        <v>1325</v>
      </c>
      <c r="AG26" s="177">
        <v>490</v>
      </c>
      <c r="AH26" s="183">
        <v>55</v>
      </c>
      <c r="AI26" s="184">
        <f t="shared" si="18"/>
        <v>545</v>
      </c>
      <c r="AJ26" s="185">
        <f t="shared" si="19"/>
        <v>0.41132075471698115</v>
      </c>
      <c r="AK26" s="191">
        <f t="shared" si="20"/>
        <v>0.6045092005052477</v>
      </c>
      <c r="AL26" s="183">
        <v>465</v>
      </c>
      <c r="AM26" s="185">
        <f t="shared" si="21"/>
        <v>0.35094339622641507</v>
      </c>
      <c r="AN26" s="192">
        <f t="shared" si="22"/>
        <v>1.4448179739084515</v>
      </c>
      <c r="AO26" s="183">
        <v>140</v>
      </c>
      <c r="AP26" s="183">
        <v>135</v>
      </c>
      <c r="AQ26" s="184">
        <f t="shared" si="23"/>
        <v>275</v>
      </c>
      <c r="AR26" s="185">
        <f t="shared" si="24"/>
        <v>0.20754716981132076</v>
      </c>
      <c r="AS26" s="192">
        <f t="shared" si="25"/>
        <v>3.107877537193525</v>
      </c>
      <c r="AT26" s="183">
        <v>40</v>
      </c>
      <c r="AU26" s="193" t="s">
        <v>4</v>
      </c>
      <c r="AV26" s="315" t="s">
        <v>4</v>
      </c>
    </row>
    <row r="27" spans="1:49" x14ac:dyDescent="0.2">
      <c r="A27" s="226"/>
      <c r="B27" s="271"/>
      <c r="C27" s="174">
        <v>5350019</v>
      </c>
      <c r="D27" s="175"/>
      <c r="E27" s="175"/>
      <c r="F27" s="176"/>
      <c r="G27" s="353"/>
      <c r="H27" s="178"/>
      <c r="I27" s="178"/>
      <c r="J27" s="178"/>
      <c r="K27" s="177"/>
      <c r="L27" s="178"/>
      <c r="M27" s="179"/>
      <c r="N27" s="180" t="s">
        <v>83</v>
      </c>
      <c r="O27" s="181">
        <v>0.25</v>
      </c>
      <c r="P27" s="182">
        <f t="shared" si="0"/>
        <v>25</v>
      </c>
      <c r="Q27" s="183">
        <v>3258</v>
      </c>
      <c r="R27" s="183">
        <v>3127</v>
      </c>
      <c r="S27" s="183">
        <v>3284</v>
      </c>
      <c r="T27" s="184">
        <f t="shared" si="1"/>
        <v>-26</v>
      </c>
      <c r="U27" s="185">
        <f t="shared" si="15"/>
        <v>-7.9171741778319114E-3</v>
      </c>
      <c r="V27" s="186">
        <v>13089.6</v>
      </c>
      <c r="W27" s="178">
        <v>1410</v>
      </c>
      <c r="X27" s="187">
        <v>1382</v>
      </c>
      <c r="Y27" s="188">
        <f t="shared" si="2"/>
        <v>28</v>
      </c>
      <c r="Z27" s="277">
        <f t="shared" si="16"/>
        <v>2.0260492040520984E-2</v>
      </c>
      <c r="AA27" s="282">
        <v>1365</v>
      </c>
      <c r="AB27" s="183">
        <v>1310</v>
      </c>
      <c r="AC27" s="184">
        <f t="shared" si="4"/>
        <v>55</v>
      </c>
      <c r="AD27" s="189">
        <f t="shared" si="17"/>
        <v>4.1984732824427481E-2</v>
      </c>
      <c r="AE27" s="190">
        <f t="shared" si="6"/>
        <v>54.6</v>
      </c>
      <c r="AF27" s="183">
        <v>1535</v>
      </c>
      <c r="AG27" s="177">
        <v>520</v>
      </c>
      <c r="AH27" s="183">
        <v>90</v>
      </c>
      <c r="AI27" s="184">
        <f t="shared" si="18"/>
        <v>610</v>
      </c>
      <c r="AJ27" s="185">
        <f t="shared" si="19"/>
        <v>0.3973941368078176</v>
      </c>
      <c r="AK27" s="191">
        <f t="shared" si="20"/>
        <v>0.58404155193302021</v>
      </c>
      <c r="AL27" s="183">
        <v>625</v>
      </c>
      <c r="AM27" s="185">
        <f t="shared" si="21"/>
        <v>0.40716612377850164</v>
      </c>
      <c r="AN27" s="192">
        <f t="shared" si="22"/>
        <v>1.6762843818331219</v>
      </c>
      <c r="AO27" s="183">
        <v>170</v>
      </c>
      <c r="AP27" s="183">
        <v>120</v>
      </c>
      <c r="AQ27" s="184">
        <f t="shared" si="23"/>
        <v>290</v>
      </c>
      <c r="AR27" s="185">
        <f t="shared" si="24"/>
        <v>0.18892508143322476</v>
      </c>
      <c r="AS27" s="192">
        <f t="shared" si="25"/>
        <v>2.8290244445759241</v>
      </c>
      <c r="AT27" s="183">
        <v>0</v>
      </c>
      <c r="AU27" s="193" t="s">
        <v>4</v>
      </c>
      <c r="AV27" s="315" t="s">
        <v>4</v>
      </c>
    </row>
    <row r="28" spans="1:49" x14ac:dyDescent="0.2">
      <c r="A28" s="227"/>
      <c r="B28" s="272"/>
      <c r="C28" s="135">
        <v>5350020</v>
      </c>
      <c r="D28" s="136"/>
      <c r="E28" s="136"/>
      <c r="F28" s="137"/>
      <c r="G28" s="355"/>
      <c r="H28" s="139"/>
      <c r="I28" s="139"/>
      <c r="J28" s="139"/>
      <c r="K28" s="138"/>
      <c r="L28" s="139"/>
      <c r="M28" s="140"/>
      <c r="N28" s="220" t="s">
        <v>84</v>
      </c>
      <c r="O28" s="141">
        <v>0.74</v>
      </c>
      <c r="P28" s="142">
        <f t="shared" si="0"/>
        <v>74</v>
      </c>
      <c r="Q28" s="143">
        <v>2390</v>
      </c>
      <c r="R28" s="143">
        <v>2352</v>
      </c>
      <c r="S28" s="143">
        <v>2060</v>
      </c>
      <c r="T28" s="144">
        <f t="shared" si="1"/>
        <v>330</v>
      </c>
      <c r="U28" s="145">
        <f t="shared" si="15"/>
        <v>0.16019417475728157</v>
      </c>
      <c r="V28" s="146">
        <v>3236.3</v>
      </c>
      <c r="W28" s="139">
        <v>1028</v>
      </c>
      <c r="X28" s="219">
        <v>934</v>
      </c>
      <c r="Y28" s="147">
        <f t="shared" si="2"/>
        <v>94</v>
      </c>
      <c r="Z28" s="275">
        <f t="shared" si="16"/>
        <v>0.1006423982869379</v>
      </c>
      <c r="AA28" s="279">
        <v>1014</v>
      </c>
      <c r="AB28" s="143">
        <v>900</v>
      </c>
      <c r="AC28" s="144">
        <f t="shared" si="4"/>
        <v>114</v>
      </c>
      <c r="AD28" s="148">
        <f t="shared" si="17"/>
        <v>0.12666666666666668</v>
      </c>
      <c r="AE28" s="149">
        <f t="shared" si="6"/>
        <v>13.702702702702704</v>
      </c>
      <c r="AF28" s="143">
        <v>1055</v>
      </c>
      <c r="AG28" s="138">
        <v>630</v>
      </c>
      <c r="AH28" s="143">
        <v>60</v>
      </c>
      <c r="AI28" s="144">
        <f t="shared" si="18"/>
        <v>690</v>
      </c>
      <c r="AJ28" s="145">
        <f t="shared" si="19"/>
        <v>0.65402843601895733</v>
      </c>
      <c r="AK28" s="150">
        <f t="shared" si="20"/>
        <v>0.96121142060423959</v>
      </c>
      <c r="AL28" s="143">
        <v>270</v>
      </c>
      <c r="AM28" s="145">
        <f t="shared" si="21"/>
        <v>0.25592417061611372</v>
      </c>
      <c r="AN28" s="151">
        <f t="shared" si="22"/>
        <v>1.0536281509774215</v>
      </c>
      <c r="AO28" s="143">
        <v>55</v>
      </c>
      <c r="AP28" s="143">
        <v>35</v>
      </c>
      <c r="AQ28" s="144">
        <f t="shared" si="23"/>
        <v>90</v>
      </c>
      <c r="AR28" s="145">
        <f t="shared" si="24"/>
        <v>8.5308056872037921E-2</v>
      </c>
      <c r="AS28" s="151">
        <f t="shared" si="25"/>
        <v>1.2774300605267654</v>
      </c>
      <c r="AT28" s="143">
        <v>10</v>
      </c>
      <c r="AU28" s="153" t="s">
        <v>6</v>
      </c>
      <c r="AV28" s="316" t="s">
        <v>6</v>
      </c>
    </row>
    <row r="29" spans="1:49" x14ac:dyDescent="0.2">
      <c r="A29" s="226"/>
      <c r="B29" s="271"/>
      <c r="C29" s="174">
        <v>5350021</v>
      </c>
      <c r="D29" s="175"/>
      <c r="E29" s="175"/>
      <c r="F29" s="176"/>
      <c r="G29" s="353"/>
      <c r="H29" s="178"/>
      <c r="I29" s="178"/>
      <c r="J29" s="178"/>
      <c r="K29" s="177"/>
      <c r="L29" s="178"/>
      <c r="M29" s="179"/>
      <c r="N29" s="180" t="s">
        <v>85</v>
      </c>
      <c r="O29" s="181">
        <v>0.87</v>
      </c>
      <c r="P29" s="182">
        <f t="shared" si="0"/>
        <v>87</v>
      </c>
      <c r="Q29" s="183">
        <v>5199</v>
      </c>
      <c r="R29" s="183">
        <v>5081</v>
      </c>
      <c r="S29" s="183">
        <v>5038</v>
      </c>
      <c r="T29" s="184">
        <f t="shared" si="1"/>
        <v>161</v>
      </c>
      <c r="U29" s="185">
        <f t="shared" si="15"/>
        <v>3.1957125843588723E-2</v>
      </c>
      <c r="V29" s="186">
        <v>5977.9</v>
      </c>
      <c r="W29" s="178">
        <v>2830</v>
      </c>
      <c r="X29" s="187">
        <v>2815</v>
      </c>
      <c r="Y29" s="188">
        <f t="shared" si="2"/>
        <v>15</v>
      </c>
      <c r="Z29" s="277">
        <f t="shared" si="16"/>
        <v>5.3285968028419185E-3</v>
      </c>
      <c r="AA29" s="282">
        <v>2661</v>
      </c>
      <c r="AB29" s="183">
        <v>2600</v>
      </c>
      <c r="AC29" s="184">
        <f t="shared" si="4"/>
        <v>61</v>
      </c>
      <c r="AD29" s="189">
        <f t="shared" si="17"/>
        <v>2.3461538461538461E-2</v>
      </c>
      <c r="AE29" s="190">
        <f t="shared" si="6"/>
        <v>30.586206896551722</v>
      </c>
      <c r="AF29" s="183">
        <v>2565</v>
      </c>
      <c r="AG29" s="177">
        <v>1205</v>
      </c>
      <c r="AH29" s="183">
        <v>115</v>
      </c>
      <c r="AI29" s="184">
        <f t="shared" si="18"/>
        <v>1320</v>
      </c>
      <c r="AJ29" s="185">
        <f t="shared" si="19"/>
        <v>0.51461988304093564</v>
      </c>
      <c r="AK29" s="191">
        <f t="shared" si="20"/>
        <v>0.75632569106617165</v>
      </c>
      <c r="AL29" s="183">
        <v>805</v>
      </c>
      <c r="AM29" s="185">
        <f t="shared" si="21"/>
        <v>0.31384015594541909</v>
      </c>
      <c r="AN29" s="192">
        <f t="shared" si="22"/>
        <v>1.2920656240290949</v>
      </c>
      <c r="AO29" s="183">
        <v>225</v>
      </c>
      <c r="AP29" s="183">
        <v>180</v>
      </c>
      <c r="AQ29" s="184">
        <f t="shared" si="23"/>
        <v>405</v>
      </c>
      <c r="AR29" s="185">
        <f t="shared" si="24"/>
        <v>0.15789473684210525</v>
      </c>
      <c r="AS29" s="192">
        <f t="shared" si="25"/>
        <v>2.3643661646591885</v>
      </c>
      <c r="AT29" s="183">
        <v>25</v>
      </c>
      <c r="AU29" s="193" t="s">
        <v>4</v>
      </c>
      <c r="AV29" s="316" t="s">
        <v>6</v>
      </c>
    </row>
    <row r="30" spans="1:49" x14ac:dyDescent="0.2">
      <c r="A30" s="226"/>
      <c r="B30" s="271"/>
      <c r="C30" s="174">
        <v>5350022</v>
      </c>
      <c r="D30" s="175"/>
      <c r="E30" s="175"/>
      <c r="F30" s="176"/>
      <c r="G30" s="353"/>
      <c r="H30" s="178"/>
      <c r="I30" s="178"/>
      <c r="J30" s="178"/>
      <c r="K30" s="177"/>
      <c r="L30" s="178"/>
      <c r="M30" s="179"/>
      <c r="N30" s="180" t="s">
        <v>86</v>
      </c>
      <c r="O30" s="181">
        <v>0.55000000000000004</v>
      </c>
      <c r="P30" s="182">
        <f t="shared" si="0"/>
        <v>55.000000000000007</v>
      </c>
      <c r="Q30" s="183">
        <v>3883</v>
      </c>
      <c r="R30" s="183">
        <v>3767</v>
      </c>
      <c r="S30" s="183">
        <v>3793</v>
      </c>
      <c r="T30" s="184">
        <f t="shared" si="1"/>
        <v>90</v>
      </c>
      <c r="U30" s="185">
        <f t="shared" si="15"/>
        <v>2.372791985235961E-2</v>
      </c>
      <c r="V30" s="186">
        <v>6998.9</v>
      </c>
      <c r="W30" s="178">
        <v>1577</v>
      </c>
      <c r="X30" s="187">
        <v>1594</v>
      </c>
      <c r="Y30" s="188">
        <f t="shared" si="2"/>
        <v>-17</v>
      </c>
      <c r="Z30" s="277">
        <f t="shared" si="16"/>
        <v>-1.0664993726474279E-2</v>
      </c>
      <c r="AA30" s="282">
        <v>1504</v>
      </c>
      <c r="AB30" s="183">
        <v>1500</v>
      </c>
      <c r="AC30" s="184">
        <f t="shared" si="4"/>
        <v>4</v>
      </c>
      <c r="AD30" s="189">
        <f t="shared" si="17"/>
        <v>2.6666666666666666E-3</v>
      </c>
      <c r="AE30" s="190">
        <f t="shared" si="6"/>
        <v>27.34545454545454</v>
      </c>
      <c r="AF30" s="183">
        <v>1815</v>
      </c>
      <c r="AG30" s="177">
        <v>940</v>
      </c>
      <c r="AH30" s="183">
        <v>145</v>
      </c>
      <c r="AI30" s="184">
        <f t="shared" si="18"/>
        <v>1085</v>
      </c>
      <c r="AJ30" s="185">
        <f t="shared" si="19"/>
        <v>0.59779614325068875</v>
      </c>
      <c r="AK30" s="191">
        <f t="shared" si="20"/>
        <v>0.87856803839194952</v>
      </c>
      <c r="AL30" s="183">
        <v>445</v>
      </c>
      <c r="AM30" s="185">
        <f t="shared" si="21"/>
        <v>0.24517906336088155</v>
      </c>
      <c r="AN30" s="192">
        <f t="shared" si="22"/>
        <v>1.0093910339355678</v>
      </c>
      <c r="AO30" s="183">
        <v>165</v>
      </c>
      <c r="AP30" s="183">
        <v>85</v>
      </c>
      <c r="AQ30" s="184">
        <f t="shared" si="23"/>
        <v>250</v>
      </c>
      <c r="AR30" s="185">
        <f t="shared" si="24"/>
        <v>0.13774104683195593</v>
      </c>
      <c r="AS30" s="192">
        <f t="shared" si="25"/>
        <v>2.0625783805566842</v>
      </c>
      <c r="AT30" s="183">
        <v>35</v>
      </c>
      <c r="AU30" s="193" t="s">
        <v>4</v>
      </c>
      <c r="AV30" s="315" t="s">
        <v>4</v>
      </c>
    </row>
    <row r="31" spans="1:49" x14ac:dyDescent="0.2">
      <c r="A31" s="227"/>
      <c r="B31" s="272"/>
      <c r="C31" s="135">
        <v>5350023</v>
      </c>
      <c r="D31" s="136"/>
      <c r="E31" s="136"/>
      <c r="F31" s="137"/>
      <c r="G31" s="355"/>
      <c r="H31" s="139"/>
      <c r="I31" s="139"/>
      <c r="J31" s="139"/>
      <c r="K31" s="138"/>
      <c r="L31" s="139"/>
      <c r="M31" s="140"/>
      <c r="N31" s="220" t="s">
        <v>87</v>
      </c>
      <c r="O31" s="141">
        <v>0.69</v>
      </c>
      <c r="P31" s="142">
        <f t="shared" si="0"/>
        <v>69</v>
      </c>
      <c r="Q31" s="143">
        <v>3208</v>
      </c>
      <c r="R31" s="143">
        <v>3340</v>
      </c>
      <c r="S31" s="143">
        <v>3107</v>
      </c>
      <c r="T31" s="144">
        <f t="shared" si="1"/>
        <v>101</v>
      </c>
      <c r="U31" s="145">
        <f t="shared" si="15"/>
        <v>3.250724171226263E-2</v>
      </c>
      <c r="V31" s="146">
        <v>4673.7</v>
      </c>
      <c r="W31" s="139">
        <v>1355</v>
      </c>
      <c r="X31" s="219">
        <v>1302</v>
      </c>
      <c r="Y31" s="147">
        <f t="shared" si="2"/>
        <v>53</v>
      </c>
      <c r="Z31" s="275">
        <f t="shared" si="16"/>
        <v>4.0706605222734255E-2</v>
      </c>
      <c r="AA31" s="279">
        <v>1286</v>
      </c>
      <c r="AB31" s="143">
        <v>1245</v>
      </c>
      <c r="AC31" s="144">
        <f t="shared" si="4"/>
        <v>41</v>
      </c>
      <c r="AD31" s="148">
        <f t="shared" si="17"/>
        <v>3.2931726907630521E-2</v>
      </c>
      <c r="AE31" s="149">
        <f t="shared" si="6"/>
        <v>18.637681159420289</v>
      </c>
      <c r="AF31" s="143">
        <v>1410</v>
      </c>
      <c r="AG31" s="138">
        <v>770</v>
      </c>
      <c r="AH31" s="143">
        <v>90</v>
      </c>
      <c r="AI31" s="144">
        <f t="shared" si="18"/>
        <v>860</v>
      </c>
      <c r="AJ31" s="145">
        <f t="shared" si="19"/>
        <v>0.60992907801418439</v>
      </c>
      <c r="AK31" s="150">
        <f t="shared" si="20"/>
        <v>0.89639954971140567</v>
      </c>
      <c r="AL31" s="143">
        <v>395</v>
      </c>
      <c r="AM31" s="145">
        <f t="shared" si="21"/>
        <v>0.28014184397163122</v>
      </c>
      <c r="AN31" s="151">
        <f t="shared" si="22"/>
        <v>1.1533312088680483</v>
      </c>
      <c r="AO31" s="143">
        <v>75</v>
      </c>
      <c r="AP31" s="143">
        <v>55</v>
      </c>
      <c r="AQ31" s="144">
        <f t="shared" si="23"/>
        <v>130</v>
      </c>
      <c r="AR31" s="145">
        <f t="shared" si="24"/>
        <v>9.2198581560283682E-2</v>
      </c>
      <c r="AS31" s="151">
        <f t="shared" si="25"/>
        <v>1.3806109755811338</v>
      </c>
      <c r="AT31" s="143">
        <v>25</v>
      </c>
      <c r="AU31" s="153" t="s">
        <v>6</v>
      </c>
      <c r="AV31" s="315" t="s">
        <v>4</v>
      </c>
    </row>
    <row r="32" spans="1:49" x14ac:dyDescent="0.2">
      <c r="A32" s="226"/>
      <c r="B32" s="271"/>
      <c r="C32" s="174">
        <v>5350024</v>
      </c>
      <c r="D32" s="175"/>
      <c r="E32" s="175"/>
      <c r="F32" s="176"/>
      <c r="G32" s="353"/>
      <c r="H32" s="178"/>
      <c r="I32" s="178"/>
      <c r="J32" s="178"/>
      <c r="K32" s="177"/>
      <c r="L32" s="178"/>
      <c r="M32" s="179"/>
      <c r="N32" s="180" t="s">
        <v>88</v>
      </c>
      <c r="O32" s="181">
        <v>0.71</v>
      </c>
      <c r="P32" s="182">
        <f t="shared" si="0"/>
        <v>71</v>
      </c>
      <c r="Q32" s="183">
        <v>6887</v>
      </c>
      <c r="R32" s="183">
        <v>6590</v>
      </c>
      <c r="S32" s="183">
        <v>6418</v>
      </c>
      <c r="T32" s="184">
        <f t="shared" si="1"/>
        <v>469</v>
      </c>
      <c r="U32" s="185">
        <f t="shared" si="15"/>
        <v>7.3075724524774066E-2</v>
      </c>
      <c r="V32" s="186">
        <v>9713.7000000000007</v>
      </c>
      <c r="W32" s="178">
        <v>3136</v>
      </c>
      <c r="X32" s="187">
        <v>3050</v>
      </c>
      <c r="Y32" s="188">
        <f t="shared" si="2"/>
        <v>86</v>
      </c>
      <c r="Z32" s="277">
        <f t="shared" si="16"/>
        <v>2.8196721311475409E-2</v>
      </c>
      <c r="AA32" s="282">
        <v>2963</v>
      </c>
      <c r="AB32" s="183">
        <v>2870</v>
      </c>
      <c r="AC32" s="184">
        <f t="shared" si="4"/>
        <v>93</v>
      </c>
      <c r="AD32" s="189">
        <f t="shared" si="17"/>
        <v>3.2404181184668993E-2</v>
      </c>
      <c r="AE32" s="190">
        <f t="shared" si="6"/>
        <v>41.732394366197184</v>
      </c>
      <c r="AF32" s="183">
        <v>3375</v>
      </c>
      <c r="AG32" s="177">
        <v>1620</v>
      </c>
      <c r="AH32" s="183">
        <v>180</v>
      </c>
      <c r="AI32" s="184">
        <f t="shared" si="18"/>
        <v>1800</v>
      </c>
      <c r="AJ32" s="185">
        <f t="shared" si="19"/>
        <v>0.53333333333333333</v>
      </c>
      <c r="AK32" s="191">
        <f t="shared" si="20"/>
        <v>0.78382844346857794</v>
      </c>
      <c r="AL32" s="183">
        <v>1080</v>
      </c>
      <c r="AM32" s="185">
        <f t="shared" si="21"/>
        <v>0.32</v>
      </c>
      <c r="AN32" s="192">
        <f t="shared" si="22"/>
        <v>1.3174254213702872</v>
      </c>
      <c r="AO32" s="183">
        <v>230</v>
      </c>
      <c r="AP32" s="183">
        <v>215</v>
      </c>
      <c r="AQ32" s="184">
        <f t="shared" si="23"/>
        <v>445</v>
      </c>
      <c r="AR32" s="185">
        <f t="shared" si="24"/>
        <v>0.13185185185185186</v>
      </c>
      <c r="AS32" s="192">
        <f t="shared" si="25"/>
        <v>1.9743916960191052</v>
      </c>
      <c r="AT32" s="183">
        <v>40</v>
      </c>
      <c r="AU32" s="193" t="s">
        <v>4</v>
      </c>
      <c r="AV32" s="315" t="s">
        <v>4</v>
      </c>
    </row>
    <row r="33" spans="1:52" x14ac:dyDescent="0.2">
      <c r="A33" s="228"/>
      <c r="B33" s="273"/>
      <c r="C33" s="198">
        <v>5350025</v>
      </c>
      <c r="D33" s="199"/>
      <c r="E33" s="199"/>
      <c r="F33" s="201"/>
      <c r="G33" s="356"/>
      <c r="H33" s="205"/>
      <c r="I33" s="205"/>
      <c r="J33" s="205"/>
      <c r="K33" s="202"/>
      <c r="L33" s="205"/>
      <c r="M33" s="206"/>
      <c r="N33" s="207" t="s">
        <v>89</v>
      </c>
      <c r="O33" s="208">
        <v>0.53</v>
      </c>
      <c r="P33" s="209">
        <f t="shared" si="0"/>
        <v>53</v>
      </c>
      <c r="Q33" s="204">
        <v>3456</v>
      </c>
      <c r="R33" s="204">
        <v>3277</v>
      </c>
      <c r="S33" s="204">
        <v>3108</v>
      </c>
      <c r="T33" s="210">
        <f t="shared" si="1"/>
        <v>348</v>
      </c>
      <c r="U33" s="211">
        <f t="shared" si="15"/>
        <v>0.11196911196911197</v>
      </c>
      <c r="V33" s="212">
        <v>6540.5</v>
      </c>
      <c r="W33" s="205">
        <v>1659</v>
      </c>
      <c r="X33" s="203">
        <v>1644</v>
      </c>
      <c r="Y33" s="213">
        <f t="shared" si="2"/>
        <v>15</v>
      </c>
      <c r="Z33" s="278">
        <f t="shared" si="16"/>
        <v>9.1240875912408752E-3</v>
      </c>
      <c r="AA33" s="283">
        <v>1610</v>
      </c>
      <c r="AB33" s="204">
        <v>1580</v>
      </c>
      <c r="AC33" s="210">
        <f t="shared" si="4"/>
        <v>30</v>
      </c>
      <c r="AD33" s="214">
        <f t="shared" si="17"/>
        <v>1.8987341772151899E-2</v>
      </c>
      <c r="AE33" s="215">
        <f t="shared" si="6"/>
        <v>30.377358490566039</v>
      </c>
      <c r="AF33" s="204">
        <v>1615</v>
      </c>
      <c r="AG33" s="202">
        <v>750</v>
      </c>
      <c r="AH33" s="204">
        <v>45</v>
      </c>
      <c r="AI33" s="210">
        <f t="shared" si="18"/>
        <v>795</v>
      </c>
      <c r="AJ33" s="211">
        <f t="shared" si="19"/>
        <v>0.49226006191950467</v>
      </c>
      <c r="AK33" s="216">
        <f t="shared" si="20"/>
        <v>0.7234639464677084</v>
      </c>
      <c r="AL33" s="204">
        <v>640</v>
      </c>
      <c r="AM33" s="211">
        <f t="shared" si="21"/>
        <v>0.39628482972136225</v>
      </c>
      <c r="AN33" s="217">
        <f t="shared" si="22"/>
        <v>1.6314865899322442</v>
      </c>
      <c r="AO33" s="204">
        <v>50</v>
      </c>
      <c r="AP33" s="204">
        <v>105</v>
      </c>
      <c r="AQ33" s="210">
        <f t="shared" si="23"/>
        <v>155</v>
      </c>
      <c r="AR33" s="211">
        <f t="shared" si="24"/>
        <v>9.5975232198142413E-2</v>
      </c>
      <c r="AS33" s="217">
        <f t="shared" si="25"/>
        <v>1.4371637471457814</v>
      </c>
      <c r="AT33" s="204">
        <v>40</v>
      </c>
      <c r="AU33" s="218" t="s">
        <v>5</v>
      </c>
      <c r="AV33" s="315" t="s">
        <v>4</v>
      </c>
    </row>
    <row r="34" spans="1:52" x14ac:dyDescent="0.2">
      <c r="A34" s="226"/>
      <c r="B34" s="271"/>
      <c r="C34" s="174">
        <v>5350026</v>
      </c>
      <c r="D34" s="175"/>
      <c r="E34" s="175"/>
      <c r="F34" s="176"/>
      <c r="G34" s="353"/>
      <c r="H34" s="178"/>
      <c r="I34" s="178"/>
      <c r="J34" s="178"/>
      <c r="K34" s="177"/>
      <c r="L34" s="178"/>
      <c r="M34" s="179"/>
      <c r="N34" s="180" t="s">
        <v>90</v>
      </c>
      <c r="O34" s="181">
        <v>0.78</v>
      </c>
      <c r="P34" s="182">
        <f t="shared" si="0"/>
        <v>78</v>
      </c>
      <c r="Q34" s="183">
        <v>6486</v>
      </c>
      <c r="R34" s="183">
        <v>6394</v>
      </c>
      <c r="S34" s="183">
        <v>6505</v>
      </c>
      <c r="T34" s="184">
        <f t="shared" si="1"/>
        <v>-19</v>
      </c>
      <c r="U34" s="185">
        <f t="shared" si="15"/>
        <v>-2.9208301306687164E-3</v>
      </c>
      <c r="V34" s="186">
        <v>8344.2999999999993</v>
      </c>
      <c r="W34" s="178">
        <v>2894</v>
      </c>
      <c r="X34" s="187">
        <v>2856</v>
      </c>
      <c r="Y34" s="188">
        <f t="shared" si="2"/>
        <v>38</v>
      </c>
      <c r="Z34" s="277">
        <f t="shared" si="16"/>
        <v>1.330532212885154E-2</v>
      </c>
      <c r="AA34" s="282">
        <v>2695</v>
      </c>
      <c r="AB34" s="183">
        <v>2655</v>
      </c>
      <c r="AC34" s="184">
        <f t="shared" si="4"/>
        <v>40</v>
      </c>
      <c r="AD34" s="189">
        <f t="shared" si="17"/>
        <v>1.5065913370998116E-2</v>
      </c>
      <c r="AE34" s="190">
        <f t="shared" si="6"/>
        <v>34.551282051282051</v>
      </c>
      <c r="AF34" s="183">
        <v>3145</v>
      </c>
      <c r="AG34" s="177">
        <v>1115</v>
      </c>
      <c r="AH34" s="183">
        <v>140</v>
      </c>
      <c r="AI34" s="184">
        <f t="shared" si="18"/>
        <v>1255</v>
      </c>
      <c r="AJ34" s="185">
        <f t="shared" si="19"/>
        <v>0.39904610492845788</v>
      </c>
      <c r="AK34" s="191">
        <f t="shared" si="20"/>
        <v>0.58646941368425998</v>
      </c>
      <c r="AL34" s="183">
        <v>1320</v>
      </c>
      <c r="AM34" s="185">
        <f t="shared" si="21"/>
        <v>0.41971383147853736</v>
      </c>
      <c r="AN34" s="192">
        <f t="shared" si="22"/>
        <v>1.727942722782968</v>
      </c>
      <c r="AO34" s="183">
        <v>270</v>
      </c>
      <c r="AP34" s="183">
        <v>250</v>
      </c>
      <c r="AQ34" s="184">
        <f t="shared" si="23"/>
        <v>520</v>
      </c>
      <c r="AR34" s="185">
        <f t="shared" si="24"/>
        <v>0.16534181240063592</v>
      </c>
      <c r="AS34" s="192">
        <f t="shared" si="25"/>
        <v>2.4758810500087738</v>
      </c>
      <c r="AT34" s="183">
        <v>45</v>
      </c>
      <c r="AU34" s="193" t="s">
        <v>4</v>
      </c>
      <c r="AV34" s="315" t="s">
        <v>4</v>
      </c>
    </row>
    <row r="35" spans="1:52" x14ac:dyDescent="0.2">
      <c r="A35" s="226"/>
      <c r="B35" s="271"/>
      <c r="C35" s="174">
        <v>5350027</v>
      </c>
      <c r="D35" s="175"/>
      <c r="E35" s="175"/>
      <c r="F35" s="176"/>
      <c r="G35" s="353"/>
      <c r="H35" s="178"/>
      <c r="I35" s="178"/>
      <c r="J35" s="178"/>
      <c r="K35" s="177"/>
      <c r="L35" s="178"/>
      <c r="M35" s="179"/>
      <c r="N35" s="180" t="s">
        <v>91</v>
      </c>
      <c r="O35" s="181">
        <v>0.49</v>
      </c>
      <c r="P35" s="182">
        <f t="shared" si="0"/>
        <v>49</v>
      </c>
      <c r="Q35" s="183">
        <v>4390</v>
      </c>
      <c r="R35" s="183">
        <v>4459</v>
      </c>
      <c r="S35" s="183">
        <v>4606</v>
      </c>
      <c r="T35" s="184">
        <f t="shared" si="1"/>
        <v>-216</v>
      </c>
      <c r="U35" s="185">
        <f t="shared" si="15"/>
        <v>-4.6895353886235343E-2</v>
      </c>
      <c r="V35" s="186">
        <v>9046</v>
      </c>
      <c r="W35" s="178">
        <v>1818</v>
      </c>
      <c r="X35" s="187">
        <v>1866</v>
      </c>
      <c r="Y35" s="188">
        <f t="shared" si="2"/>
        <v>-48</v>
      </c>
      <c r="Z35" s="277">
        <f t="shared" si="16"/>
        <v>-2.5723472668810289E-2</v>
      </c>
      <c r="AA35" s="282">
        <v>1724</v>
      </c>
      <c r="AB35" s="183">
        <v>1760</v>
      </c>
      <c r="AC35" s="184">
        <f t="shared" si="4"/>
        <v>-36</v>
      </c>
      <c r="AD35" s="189">
        <f t="shared" si="17"/>
        <v>-2.0454545454545454E-2</v>
      </c>
      <c r="AE35" s="190">
        <f t="shared" si="6"/>
        <v>35.183673469387756</v>
      </c>
      <c r="AF35" s="183">
        <v>2080</v>
      </c>
      <c r="AG35" s="177">
        <v>720</v>
      </c>
      <c r="AH35" s="183">
        <v>100</v>
      </c>
      <c r="AI35" s="184">
        <f t="shared" si="18"/>
        <v>820</v>
      </c>
      <c r="AJ35" s="185">
        <f t="shared" si="19"/>
        <v>0.39423076923076922</v>
      </c>
      <c r="AK35" s="191">
        <f t="shared" si="20"/>
        <v>0.57939241915045125</v>
      </c>
      <c r="AL35" s="183">
        <v>835</v>
      </c>
      <c r="AM35" s="185">
        <f t="shared" si="21"/>
        <v>0.40144230769230771</v>
      </c>
      <c r="AN35" s="192">
        <f t="shared" si="22"/>
        <v>1.6527196917731217</v>
      </c>
      <c r="AO35" s="183">
        <v>230</v>
      </c>
      <c r="AP35" s="183">
        <v>165</v>
      </c>
      <c r="AQ35" s="184">
        <f t="shared" si="23"/>
        <v>395</v>
      </c>
      <c r="AR35" s="185">
        <f t="shared" si="24"/>
        <v>0.18990384615384615</v>
      </c>
      <c r="AS35" s="192">
        <f t="shared" si="25"/>
        <v>2.8436807797703865</v>
      </c>
      <c r="AT35" s="183">
        <v>25</v>
      </c>
      <c r="AU35" s="193" t="s">
        <v>4</v>
      </c>
      <c r="AV35" s="315" t="s">
        <v>4</v>
      </c>
    </row>
    <row r="36" spans="1:52" x14ac:dyDescent="0.2">
      <c r="A36" s="226"/>
      <c r="B36" s="271"/>
      <c r="C36" s="174">
        <v>5350028.01</v>
      </c>
      <c r="D36" s="175">
        <v>5350028</v>
      </c>
      <c r="E36" s="194">
        <v>0.16945233000000001</v>
      </c>
      <c r="F36" s="176"/>
      <c r="G36" s="354"/>
      <c r="H36" s="178">
        <v>5636</v>
      </c>
      <c r="I36" s="187">
        <v>2448</v>
      </c>
      <c r="J36" s="183">
        <v>2310</v>
      </c>
      <c r="K36" s="177"/>
      <c r="L36" s="178"/>
      <c r="M36" s="179"/>
      <c r="N36" s="180"/>
      <c r="O36" s="181">
        <v>0.21</v>
      </c>
      <c r="P36" s="182">
        <f t="shared" si="0"/>
        <v>21</v>
      </c>
      <c r="Q36" s="183">
        <v>1387</v>
      </c>
      <c r="R36" s="183">
        <v>988</v>
      </c>
      <c r="S36" s="183">
        <f>H36*E36</f>
        <v>955.03333188000011</v>
      </c>
      <c r="T36" s="184">
        <f t="shared" si="1"/>
        <v>431.96666811999989</v>
      </c>
      <c r="U36" s="185">
        <f t="shared" si="15"/>
        <v>0.45230533186696825</v>
      </c>
      <c r="V36" s="186">
        <v>6690.8</v>
      </c>
      <c r="W36" s="178">
        <v>728</v>
      </c>
      <c r="X36" s="187">
        <f>I36*E36</f>
        <v>414.81930384000003</v>
      </c>
      <c r="Y36" s="188">
        <f t="shared" si="2"/>
        <v>313.18069615999997</v>
      </c>
      <c r="Z36" s="277">
        <f t="shared" si="16"/>
        <v>0.75498100802174073</v>
      </c>
      <c r="AA36" s="282">
        <v>684</v>
      </c>
      <c r="AB36" s="183">
        <f>J36*E36</f>
        <v>391.43488230000003</v>
      </c>
      <c r="AC36" s="184">
        <f t="shared" si="4"/>
        <v>292.56511769999997</v>
      </c>
      <c r="AD36" s="189">
        <f t="shared" si="17"/>
        <v>0.74741708245555594</v>
      </c>
      <c r="AE36" s="190">
        <f t="shared" si="6"/>
        <v>32.571428571428569</v>
      </c>
      <c r="AF36" s="183">
        <v>825</v>
      </c>
      <c r="AG36" s="177">
        <v>310</v>
      </c>
      <c r="AH36" s="183">
        <v>35</v>
      </c>
      <c r="AI36" s="184">
        <f t="shared" si="18"/>
        <v>345</v>
      </c>
      <c r="AJ36" s="185">
        <f t="shared" si="19"/>
        <v>0.41818181818181815</v>
      </c>
      <c r="AK36" s="191">
        <f t="shared" si="20"/>
        <v>0.61459275681058956</v>
      </c>
      <c r="AL36" s="183">
        <v>310</v>
      </c>
      <c r="AM36" s="185">
        <f t="shared" si="21"/>
        <v>0.37575757575757573</v>
      </c>
      <c r="AN36" s="192">
        <f t="shared" si="22"/>
        <v>1.5469768205484431</v>
      </c>
      <c r="AO36" s="183">
        <v>105</v>
      </c>
      <c r="AP36" s="183">
        <v>50</v>
      </c>
      <c r="AQ36" s="184">
        <f t="shared" si="23"/>
        <v>155</v>
      </c>
      <c r="AR36" s="185">
        <f t="shared" si="24"/>
        <v>0.18787878787878787</v>
      </c>
      <c r="AS36" s="192">
        <f t="shared" si="25"/>
        <v>2.8133569110793171</v>
      </c>
      <c r="AT36" s="183">
        <v>10</v>
      </c>
      <c r="AU36" s="193" t="s">
        <v>4</v>
      </c>
      <c r="AV36" s="315" t="s">
        <v>4</v>
      </c>
      <c r="AW36" s="123" t="s">
        <v>51</v>
      </c>
    </row>
    <row r="37" spans="1:52" x14ac:dyDescent="0.2">
      <c r="A37" s="226"/>
      <c r="B37" s="271"/>
      <c r="C37" s="174">
        <v>5350028.0199999996</v>
      </c>
      <c r="D37" s="175">
        <v>5350028</v>
      </c>
      <c r="E37" s="194">
        <v>0.83054766999999996</v>
      </c>
      <c r="F37" s="176"/>
      <c r="G37" s="354"/>
      <c r="H37" s="178">
        <v>5636</v>
      </c>
      <c r="I37" s="187">
        <v>2448</v>
      </c>
      <c r="J37" s="183">
        <v>2310</v>
      </c>
      <c r="K37" s="177"/>
      <c r="L37" s="178"/>
      <c r="M37" s="179"/>
      <c r="N37" s="180"/>
      <c r="O37" s="181">
        <v>0.46</v>
      </c>
      <c r="P37" s="182">
        <f t="shared" si="0"/>
        <v>46</v>
      </c>
      <c r="Q37" s="183">
        <v>6198</v>
      </c>
      <c r="R37" s="183">
        <v>5130</v>
      </c>
      <c r="S37" s="183">
        <f>H37*E37</f>
        <v>4680.9666681199997</v>
      </c>
      <c r="T37" s="184">
        <f t="shared" si="1"/>
        <v>1517.0333318800003</v>
      </c>
      <c r="U37" s="185">
        <f t="shared" si="15"/>
        <v>0.32408548050808511</v>
      </c>
      <c r="V37" s="186">
        <v>13383.7</v>
      </c>
      <c r="W37" s="178">
        <v>3007</v>
      </c>
      <c r="X37" s="187">
        <f>I37*E37</f>
        <v>2033.1806961599998</v>
      </c>
      <c r="Y37" s="188">
        <f t="shared" si="2"/>
        <v>973.8193038400002</v>
      </c>
      <c r="Z37" s="277">
        <f t="shared" si="16"/>
        <v>0.47896348105174325</v>
      </c>
      <c r="AA37" s="282">
        <v>2836</v>
      </c>
      <c r="AB37" s="183">
        <f>J37*E37</f>
        <v>1918.5651177</v>
      </c>
      <c r="AC37" s="184">
        <f t="shared" si="4"/>
        <v>917.43488230000003</v>
      </c>
      <c r="AD37" s="189">
        <f t="shared" si="17"/>
        <v>0.47818803429504259</v>
      </c>
      <c r="AE37" s="190">
        <f t="shared" si="6"/>
        <v>61.652173913043477</v>
      </c>
      <c r="AF37" s="183">
        <v>3205</v>
      </c>
      <c r="AG37" s="177">
        <v>1340</v>
      </c>
      <c r="AH37" s="183">
        <v>130</v>
      </c>
      <c r="AI37" s="184">
        <f t="shared" si="18"/>
        <v>1470</v>
      </c>
      <c r="AJ37" s="185">
        <f t="shared" si="19"/>
        <v>0.45865834633385333</v>
      </c>
      <c r="AK37" s="191">
        <f t="shared" si="20"/>
        <v>0.67408023317013044</v>
      </c>
      <c r="AL37" s="183">
        <v>1165</v>
      </c>
      <c r="AM37" s="185">
        <f t="shared" si="21"/>
        <v>0.36349453978159124</v>
      </c>
      <c r="AN37" s="192">
        <f t="shared" si="22"/>
        <v>1.4964904601173794</v>
      </c>
      <c r="AO37" s="183">
        <v>300</v>
      </c>
      <c r="AP37" s="183">
        <v>240</v>
      </c>
      <c r="AQ37" s="184">
        <f t="shared" si="23"/>
        <v>540</v>
      </c>
      <c r="AR37" s="185">
        <f t="shared" si="24"/>
        <v>0.16848673946957879</v>
      </c>
      <c r="AS37" s="192">
        <f t="shared" si="25"/>
        <v>2.5229741913055932</v>
      </c>
      <c r="AT37" s="183">
        <v>25</v>
      </c>
      <c r="AU37" s="193" t="s">
        <v>4</v>
      </c>
      <c r="AV37" s="315" t="s">
        <v>4</v>
      </c>
      <c r="AW37" s="123" t="s">
        <v>51</v>
      </c>
    </row>
    <row r="38" spans="1:52" s="37" customFormat="1" x14ac:dyDescent="0.2">
      <c r="A38" s="226"/>
      <c r="B38" s="271"/>
      <c r="C38" s="174">
        <v>5350029</v>
      </c>
      <c r="D38" s="195"/>
      <c r="E38" s="195"/>
      <c r="F38" s="176"/>
      <c r="G38" s="353"/>
      <c r="H38" s="178"/>
      <c r="I38" s="178"/>
      <c r="J38" s="178"/>
      <c r="K38" s="177"/>
      <c r="L38" s="178"/>
      <c r="M38" s="179"/>
      <c r="N38" s="180" t="s">
        <v>93</v>
      </c>
      <c r="O38" s="196">
        <v>0.67</v>
      </c>
      <c r="P38" s="182">
        <f t="shared" si="0"/>
        <v>67</v>
      </c>
      <c r="Q38" s="178">
        <v>6987</v>
      </c>
      <c r="R38" s="178">
        <v>6495</v>
      </c>
      <c r="S38" s="178">
        <v>5907</v>
      </c>
      <c r="T38" s="184">
        <f t="shared" si="1"/>
        <v>1080</v>
      </c>
      <c r="U38" s="185">
        <f t="shared" si="15"/>
        <v>0.18283392585068561</v>
      </c>
      <c r="V38" s="186">
        <v>10354.200000000001</v>
      </c>
      <c r="W38" s="178">
        <v>3099</v>
      </c>
      <c r="X38" s="197">
        <v>2510</v>
      </c>
      <c r="Y38" s="188">
        <f t="shared" si="2"/>
        <v>589</v>
      </c>
      <c r="Z38" s="277">
        <f t="shared" si="16"/>
        <v>0.23466135458167331</v>
      </c>
      <c r="AA38" s="282">
        <v>2962</v>
      </c>
      <c r="AB38" s="178">
        <v>2375</v>
      </c>
      <c r="AC38" s="184">
        <f t="shared" si="4"/>
        <v>587</v>
      </c>
      <c r="AD38" s="189">
        <f t="shared" si="17"/>
        <v>0.2471578947368421</v>
      </c>
      <c r="AE38" s="190">
        <f t="shared" si="6"/>
        <v>44.208955223880594</v>
      </c>
      <c r="AF38" s="178">
        <v>3280</v>
      </c>
      <c r="AG38" s="177">
        <v>1060</v>
      </c>
      <c r="AH38" s="178">
        <v>165</v>
      </c>
      <c r="AI38" s="184">
        <f t="shared" si="18"/>
        <v>1225</v>
      </c>
      <c r="AJ38" s="185">
        <f t="shared" si="19"/>
        <v>0.37347560975609756</v>
      </c>
      <c r="AK38" s="191">
        <f t="shared" si="20"/>
        <v>0.54888901100362497</v>
      </c>
      <c r="AL38" s="178">
        <v>1310</v>
      </c>
      <c r="AM38" s="185">
        <f t="shared" si="21"/>
        <v>0.39939024390243905</v>
      </c>
      <c r="AN38" s="192">
        <f t="shared" si="22"/>
        <v>1.6442714386386015</v>
      </c>
      <c r="AO38" s="178">
        <v>360</v>
      </c>
      <c r="AP38" s="178">
        <v>325</v>
      </c>
      <c r="AQ38" s="184">
        <f t="shared" si="23"/>
        <v>685</v>
      </c>
      <c r="AR38" s="185">
        <f t="shared" si="24"/>
        <v>0.20884146341463414</v>
      </c>
      <c r="AS38" s="192">
        <f t="shared" si="25"/>
        <v>3.1272587025446481</v>
      </c>
      <c r="AT38" s="178">
        <v>55</v>
      </c>
      <c r="AU38" s="193" t="s">
        <v>4</v>
      </c>
      <c r="AV38" s="315" t="s">
        <v>4</v>
      </c>
      <c r="AW38" s="123"/>
      <c r="AX38" s="31"/>
      <c r="AY38" s="20"/>
      <c r="AZ38" s="20"/>
    </row>
    <row r="39" spans="1:52" x14ac:dyDescent="0.2">
      <c r="A39" s="226"/>
      <c r="B39" s="271"/>
      <c r="C39" s="174">
        <v>5350030</v>
      </c>
      <c r="D39" s="175"/>
      <c r="E39" s="175"/>
      <c r="F39" s="176"/>
      <c r="G39" s="353"/>
      <c r="H39" s="178"/>
      <c r="I39" s="178"/>
      <c r="J39" s="178"/>
      <c r="K39" s="177"/>
      <c r="L39" s="178"/>
      <c r="M39" s="179"/>
      <c r="N39" s="180" t="s">
        <v>94</v>
      </c>
      <c r="O39" s="181">
        <v>0.38</v>
      </c>
      <c r="P39" s="182">
        <f t="shared" si="0"/>
        <v>38</v>
      </c>
      <c r="Q39" s="183">
        <v>4529</v>
      </c>
      <c r="R39" s="183">
        <v>3831</v>
      </c>
      <c r="S39" s="183">
        <v>4550</v>
      </c>
      <c r="T39" s="184">
        <f t="shared" si="1"/>
        <v>-21</v>
      </c>
      <c r="U39" s="185">
        <f t="shared" si="15"/>
        <v>-4.6153846153846158E-3</v>
      </c>
      <c r="V39" s="186">
        <v>11893.4</v>
      </c>
      <c r="W39" s="178">
        <v>2319</v>
      </c>
      <c r="X39" s="187">
        <v>1612</v>
      </c>
      <c r="Y39" s="188">
        <f t="shared" si="2"/>
        <v>707</v>
      </c>
      <c r="Z39" s="277">
        <f t="shared" si="16"/>
        <v>0.43858560794044665</v>
      </c>
      <c r="AA39" s="282">
        <v>2195</v>
      </c>
      <c r="AB39" s="183">
        <v>1525</v>
      </c>
      <c r="AC39" s="184">
        <f t="shared" si="4"/>
        <v>670</v>
      </c>
      <c r="AD39" s="189">
        <f t="shared" si="17"/>
        <v>0.43934426229508194</v>
      </c>
      <c r="AE39" s="190">
        <f t="shared" si="6"/>
        <v>57.763157894736842</v>
      </c>
      <c r="AF39" s="183">
        <v>2225</v>
      </c>
      <c r="AG39" s="177">
        <v>590</v>
      </c>
      <c r="AH39" s="183">
        <v>60</v>
      </c>
      <c r="AI39" s="184">
        <f t="shared" si="18"/>
        <v>650</v>
      </c>
      <c r="AJ39" s="185">
        <f t="shared" si="19"/>
        <v>0.29213483146067415</v>
      </c>
      <c r="AK39" s="191">
        <f t="shared" si="20"/>
        <v>0.42934423167520419</v>
      </c>
      <c r="AL39" s="183">
        <v>965</v>
      </c>
      <c r="AM39" s="185">
        <f t="shared" si="21"/>
        <v>0.43370786516853932</v>
      </c>
      <c r="AN39" s="192">
        <f t="shared" si="22"/>
        <v>1.7855555219414705</v>
      </c>
      <c r="AO39" s="183">
        <v>390</v>
      </c>
      <c r="AP39" s="183">
        <v>190</v>
      </c>
      <c r="AQ39" s="184">
        <f t="shared" si="23"/>
        <v>580</v>
      </c>
      <c r="AR39" s="185">
        <f t="shared" si="24"/>
        <v>0.26067415730337079</v>
      </c>
      <c r="AS39" s="192">
        <f t="shared" si="25"/>
        <v>3.9034179976845333</v>
      </c>
      <c r="AT39" s="183">
        <v>35</v>
      </c>
      <c r="AU39" s="193" t="s">
        <v>4</v>
      </c>
      <c r="AV39" s="315" t="s">
        <v>4</v>
      </c>
    </row>
    <row r="40" spans="1:52" x14ac:dyDescent="0.2">
      <c r="A40" s="226"/>
      <c r="B40" s="271"/>
      <c r="C40" s="174">
        <v>5350031</v>
      </c>
      <c r="D40" s="175"/>
      <c r="E40" s="175"/>
      <c r="F40" s="176"/>
      <c r="G40" s="353"/>
      <c r="H40" s="178"/>
      <c r="I40" s="178"/>
      <c r="J40" s="178"/>
      <c r="K40" s="177"/>
      <c r="L40" s="178"/>
      <c r="M40" s="179"/>
      <c r="N40" s="180" t="s">
        <v>95</v>
      </c>
      <c r="O40" s="181">
        <v>0.26</v>
      </c>
      <c r="P40" s="182">
        <f t="shared" si="0"/>
        <v>26</v>
      </c>
      <c r="Q40" s="183">
        <v>6274</v>
      </c>
      <c r="R40" s="183">
        <v>6176</v>
      </c>
      <c r="S40" s="183">
        <v>5837</v>
      </c>
      <c r="T40" s="184">
        <f t="shared" si="1"/>
        <v>437</v>
      </c>
      <c r="U40" s="185">
        <f t="shared" si="15"/>
        <v>7.4867226314887791E-2</v>
      </c>
      <c r="V40" s="186">
        <v>24270.799999999999</v>
      </c>
      <c r="W40" s="178">
        <v>2864</v>
      </c>
      <c r="X40" s="187">
        <v>2173</v>
      </c>
      <c r="Y40" s="188">
        <f t="shared" si="2"/>
        <v>691</v>
      </c>
      <c r="Z40" s="277">
        <f t="shared" si="16"/>
        <v>0.31799355729406353</v>
      </c>
      <c r="AA40" s="282">
        <v>2765</v>
      </c>
      <c r="AB40" s="183">
        <v>2110</v>
      </c>
      <c r="AC40" s="184">
        <f t="shared" si="4"/>
        <v>655</v>
      </c>
      <c r="AD40" s="189">
        <f t="shared" si="17"/>
        <v>0.31042654028436018</v>
      </c>
      <c r="AE40" s="190">
        <f t="shared" si="6"/>
        <v>106.34615384615384</v>
      </c>
      <c r="AF40" s="183">
        <v>2505</v>
      </c>
      <c r="AG40" s="177">
        <v>540</v>
      </c>
      <c r="AH40" s="183">
        <v>55</v>
      </c>
      <c r="AI40" s="184">
        <f t="shared" si="18"/>
        <v>595</v>
      </c>
      <c r="AJ40" s="185">
        <f t="shared" si="19"/>
        <v>0.2375249500998004</v>
      </c>
      <c r="AK40" s="191">
        <f t="shared" si="20"/>
        <v>0.34908527235314663</v>
      </c>
      <c r="AL40" s="183">
        <v>1280</v>
      </c>
      <c r="AM40" s="185">
        <f t="shared" si="21"/>
        <v>0.51097804391217561</v>
      </c>
      <c r="AN40" s="192">
        <f t="shared" si="22"/>
        <v>2.1036733275373845</v>
      </c>
      <c r="AO40" s="183">
        <v>490</v>
      </c>
      <c r="AP40" s="183">
        <v>110</v>
      </c>
      <c r="AQ40" s="184">
        <f t="shared" si="23"/>
        <v>600</v>
      </c>
      <c r="AR40" s="185">
        <f t="shared" si="24"/>
        <v>0.23952095808383234</v>
      </c>
      <c r="AS40" s="192">
        <f t="shared" si="25"/>
        <v>3.5866632437943782</v>
      </c>
      <c r="AT40" s="183">
        <v>25</v>
      </c>
      <c r="AU40" s="193" t="s">
        <v>4</v>
      </c>
      <c r="AV40" s="315" t="s">
        <v>4</v>
      </c>
    </row>
    <row r="41" spans="1:52" x14ac:dyDescent="0.2">
      <c r="A41" s="226"/>
      <c r="B41" s="271"/>
      <c r="C41" s="174">
        <v>5350032</v>
      </c>
      <c r="D41" s="175"/>
      <c r="E41" s="175"/>
      <c r="F41" s="176"/>
      <c r="G41" s="353"/>
      <c r="H41" s="178"/>
      <c r="I41" s="178"/>
      <c r="J41" s="178"/>
      <c r="K41" s="177"/>
      <c r="L41" s="178"/>
      <c r="M41" s="179"/>
      <c r="N41" s="180" t="s">
        <v>96</v>
      </c>
      <c r="O41" s="181">
        <v>0.42</v>
      </c>
      <c r="P41" s="182">
        <f t="shared" si="0"/>
        <v>42</v>
      </c>
      <c r="Q41" s="183">
        <v>5363</v>
      </c>
      <c r="R41" s="183">
        <v>5264</v>
      </c>
      <c r="S41" s="183">
        <v>5469</v>
      </c>
      <c r="T41" s="184">
        <f t="shared" si="1"/>
        <v>-106</v>
      </c>
      <c r="U41" s="185">
        <f t="shared" si="15"/>
        <v>-1.9381971109892118E-2</v>
      </c>
      <c r="V41" s="186">
        <v>12781.2</v>
      </c>
      <c r="W41" s="178">
        <v>2976</v>
      </c>
      <c r="X41" s="187">
        <v>2982</v>
      </c>
      <c r="Y41" s="188">
        <f t="shared" si="2"/>
        <v>-6</v>
      </c>
      <c r="Z41" s="277">
        <f t="shared" si="16"/>
        <v>-2.012072434607646E-3</v>
      </c>
      <c r="AA41" s="282">
        <v>2641</v>
      </c>
      <c r="AB41" s="183">
        <v>2715</v>
      </c>
      <c r="AC41" s="184">
        <f t="shared" si="4"/>
        <v>-74</v>
      </c>
      <c r="AD41" s="189">
        <f t="shared" si="17"/>
        <v>-2.7255985267034991E-2</v>
      </c>
      <c r="AE41" s="190">
        <f t="shared" si="6"/>
        <v>62.88095238095238</v>
      </c>
      <c r="AF41" s="183">
        <v>2065</v>
      </c>
      <c r="AG41" s="177">
        <v>300</v>
      </c>
      <c r="AH41" s="183">
        <v>25</v>
      </c>
      <c r="AI41" s="184">
        <f t="shared" si="18"/>
        <v>325</v>
      </c>
      <c r="AJ41" s="185">
        <f t="shared" si="19"/>
        <v>0.15738498789346247</v>
      </c>
      <c r="AK41" s="191">
        <f t="shared" si="20"/>
        <v>0.23130530641097566</v>
      </c>
      <c r="AL41" s="183">
        <v>755</v>
      </c>
      <c r="AM41" s="185">
        <f t="shared" si="21"/>
        <v>0.36561743341404357</v>
      </c>
      <c r="AN41" s="192">
        <f t="shared" si="22"/>
        <v>1.5052303164869352</v>
      </c>
      <c r="AO41" s="183">
        <v>720</v>
      </c>
      <c r="AP41" s="183">
        <v>225</v>
      </c>
      <c r="AQ41" s="184">
        <f t="shared" si="23"/>
        <v>945</v>
      </c>
      <c r="AR41" s="185">
        <f t="shared" si="24"/>
        <v>0.4576271186440678</v>
      </c>
      <c r="AS41" s="192">
        <f t="shared" si="25"/>
        <v>6.8526544772325639</v>
      </c>
      <c r="AT41" s="183">
        <v>35</v>
      </c>
      <c r="AU41" s="193" t="s">
        <v>4</v>
      </c>
      <c r="AV41" s="315" t="s">
        <v>4</v>
      </c>
    </row>
    <row r="42" spans="1:52" x14ac:dyDescent="0.2">
      <c r="A42" s="226"/>
      <c r="B42" s="271"/>
      <c r="C42" s="174">
        <v>5350033</v>
      </c>
      <c r="D42" s="175"/>
      <c r="E42" s="175"/>
      <c r="F42" s="176"/>
      <c r="G42" s="353"/>
      <c r="H42" s="178"/>
      <c r="I42" s="178"/>
      <c r="J42" s="178"/>
      <c r="K42" s="177"/>
      <c r="L42" s="178"/>
      <c r="M42" s="179"/>
      <c r="N42" s="180" t="s">
        <v>97</v>
      </c>
      <c r="O42" s="181">
        <v>0.32</v>
      </c>
      <c r="P42" s="182">
        <f t="shared" si="0"/>
        <v>32</v>
      </c>
      <c r="Q42" s="183">
        <v>5042</v>
      </c>
      <c r="R42" s="183">
        <v>4979</v>
      </c>
      <c r="S42" s="183">
        <v>5528</v>
      </c>
      <c r="T42" s="184">
        <f t="shared" si="1"/>
        <v>-486</v>
      </c>
      <c r="U42" s="185">
        <f t="shared" si="15"/>
        <v>-8.7916063675832129E-2</v>
      </c>
      <c r="V42" s="186">
        <v>15780.9</v>
      </c>
      <c r="W42" s="178">
        <v>3010</v>
      </c>
      <c r="X42" s="187">
        <v>3048</v>
      </c>
      <c r="Y42" s="188">
        <f t="shared" si="2"/>
        <v>-38</v>
      </c>
      <c r="Z42" s="277">
        <f t="shared" si="16"/>
        <v>-1.2467191601049869E-2</v>
      </c>
      <c r="AA42" s="282">
        <v>2733</v>
      </c>
      <c r="AB42" s="183">
        <v>2825</v>
      </c>
      <c r="AC42" s="184">
        <f t="shared" si="4"/>
        <v>-92</v>
      </c>
      <c r="AD42" s="189">
        <f t="shared" si="17"/>
        <v>-3.2566371681415927E-2</v>
      </c>
      <c r="AE42" s="190">
        <f t="shared" si="6"/>
        <v>85.40625</v>
      </c>
      <c r="AF42" s="183">
        <v>1750</v>
      </c>
      <c r="AG42" s="177">
        <v>360</v>
      </c>
      <c r="AH42" s="183">
        <v>30</v>
      </c>
      <c r="AI42" s="184">
        <f t="shared" si="18"/>
        <v>390</v>
      </c>
      <c r="AJ42" s="185">
        <f t="shared" si="19"/>
        <v>0.22285714285714286</v>
      </c>
      <c r="AK42" s="191">
        <f t="shared" si="20"/>
        <v>0.32752831387794151</v>
      </c>
      <c r="AL42" s="183">
        <v>610</v>
      </c>
      <c r="AM42" s="185">
        <f t="shared" si="21"/>
        <v>0.34857142857142859</v>
      </c>
      <c r="AN42" s="192">
        <f t="shared" si="22"/>
        <v>1.4350526911354913</v>
      </c>
      <c r="AO42" s="183">
        <v>600</v>
      </c>
      <c r="AP42" s="183">
        <v>115</v>
      </c>
      <c r="AQ42" s="184">
        <f t="shared" si="23"/>
        <v>715</v>
      </c>
      <c r="AR42" s="185">
        <f t="shared" si="24"/>
        <v>0.40857142857142859</v>
      </c>
      <c r="AS42" s="192">
        <f t="shared" si="25"/>
        <v>6.1180789232181105</v>
      </c>
      <c r="AT42" s="183">
        <v>40</v>
      </c>
      <c r="AU42" s="193" t="s">
        <v>4</v>
      </c>
      <c r="AV42" s="315" t="s">
        <v>4</v>
      </c>
    </row>
    <row r="43" spans="1:52" x14ac:dyDescent="0.2">
      <c r="A43" s="226"/>
      <c r="B43" s="271"/>
      <c r="C43" s="174">
        <v>5350034.01</v>
      </c>
      <c r="D43" s="175">
        <v>5350034</v>
      </c>
      <c r="E43" s="194">
        <v>0.45639622600000002</v>
      </c>
      <c r="F43" s="176"/>
      <c r="G43" s="354"/>
      <c r="H43" s="178">
        <v>8240</v>
      </c>
      <c r="I43" s="187">
        <v>5245</v>
      </c>
      <c r="J43" s="183">
        <v>4740</v>
      </c>
      <c r="K43" s="177"/>
      <c r="L43" s="178"/>
      <c r="M43" s="179"/>
      <c r="N43" s="180"/>
      <c r="O43" s="181">
        <v>0.12</v>
      </c>
      <c r="P43" s="182">
        <f t="shared" si="0"/>
        <v>12</v>
      </c>
      <c r="Q43" s="183">
        <v>4554</v>
      </c>
      <c r="R43" s="183">
        <v>4504</v>
      </c>
      <c r="S43" s="183">
        <f>H43*E43</f>
        <v>3760.7049022400001</v>
      </c>
      <c r="T43" s="184">
        <f t="shared" si="1"/>
        <v>793.29509775999986</v>
      </c>
      <c r="U43" s="185">
        <f t="shared" si="15"/>
        <v>0.21094319240190504</v>
      </c>
      <c r="V43" s="186">
        <v>36578.300000000003</v>
      </c>
      <c r="W43" s="178">
        <v>2884</v>
      </c>
      <c r="X43" s="187">
        <f>I43*E43</f>
        <v>2393.7982053700002</v>
      </c>
      <c r="Y43" s="188">
        <f t="shared" si="2"/>
        <v>490.20179462999977</v>
      </c>
      <c r="Z43" s="277">
        <f t="shared" si="16"/>
        <v>0.20477991567139267</v>
      </c>
      <c r="AA43" s="282">
        <v>2268</v>
      </c>
      <c r="AB43" s="183">
        <f>J43*E43</f>
        <v>2163.3181112400002</v>
      </c>
      <c r="AC43" s="184">
        <f t="shared" si="4"/>
        <v>104.68188875999977</v>
      </c>
      <c r="AD43" s="189">
        <f t="shared" si="17"/>
        <v>4.8389503243236279E-2</v>
      </c>
      <c r="AE43" s="190">
        <f t="shared" si="6"/>
        <v>189</v>
      </c>
      <c r="AF43" s="183">
        <v>2340</v>
      </c>
      <c r="AG43" s="177">
        <v>365</v>
      </c>
      <c r="AH43" s="183">
        <v>35</v>
      </c>
      <c r="AI43" s="184">
        <f t="shared" si="18"/>
        <v>400</v>
      </c>
      <c r="AJ43" s="185">
        <f t="shared" si="19"/>
        <v>0.17094017094017094</v>
      </c>
      <c r="AK43" s="191">
        <f t="shared" si="20"/>
        <v>0.25122706521428784</v>
      </c>
      <c r="AL43" s="183">
        <v>860</v>
      </c>
      <c r="AM43" s="185">
        <f t="shared" si="21"/>
        <v>0.36752136752136755</v>
      </c>
      <c r="AN43" s="192">
        <f t="shared" si="22"/>
        <v>1.5130687264669431</v>
      </c>
      <c r="AO43" s="183">
        <v>995</v>
      </c>
      <c r="AP43" s="183">
        <v>70</v>
      </c>
      <c r="AQ43" s="184">
        <f t="shared" si="23"/>
        <v>1065</v>
      </c>
      <c r="AR43" s="185">
        <f t="shared" si="24"/>
        <v>0.45512820512820512</v>
      </c>
      <c r="AS43" s="192">
        <f t="shared" si="25"/>
        <v>6.8152349489855677</v>
      </c>
      <c r="AT43" s="183">
        <v>10</v>
      </c>
      <c r="AU43" s="193" t="s">
        <v>4</v>
      </c>
      <c r="AV43" s="315" t="s">
        <v>4</v>
      </c>
      <c r="AW43" s="123" t="s">
        <v>51</v>
      </c>
    </row>
    <row r="44" spans="1:52" x14ac:dyDescent="0.2">
      <c r="A44" s="226"/>
      <c r="B44" s="271"/>
      <c r="C44" s="174">
        <v>5350034.0199999996</v>
      </c>
      <c r="D44" s="175">
        <v>5350034</v>
      </c>
      <c r="E44" s="194">
        <v>0.54360377400000004</v>
      </c>
      <c r="F44" s="176"/>
      <c r="G44" s="354"/>
      <c r="H44" s="178">
        <v>8240</v>
      </c>
      <c r="I44" s="187">
        <v>5245</v>
      </c>
      <c r="J44" s="183">
        <v>4740</v>
      </c>
      <c r="K44" s="177"/>
      <c r="L44" s="178"/>
      <c r="M44" s="179"/>
      <c r="N44" s="180"/>
      <c r="O44" s="181">
        <v>0.4</v>
      </c>
      <c r="P44" s="182">
        <f t="shared" si="0"/>
        <v>40</v>
      </c>
      <c r="Q44" s="183">
        <v>5147</v>
      </c>
      <c r="R44" s="183">
        <v>5207</v>
      </c>
      <c r="S44" s="183">
        <f>H44*E44</f>
        <v>4479.2950977600003</v>
      </c>
      <c r="T44" s="184">
        <f t="shared" si="1"/>
        <v>667.70490223999968</v>
      </c>
      <c r="U44" s="185">
        <f t="shared" si="15"/>
        <v>0.14906472729914683</v>
      </c>
      <c r="V44" s="186">
        <v>12922.4</v>
      </c>
      <c r="W44" s="178">
        <v>3409</v>
      </c>
      <c r="X44" s="187">
        <f>I44*E44</f>
        <v>2851.2017946300002</v>
      </c>
      <c r="Y44" s="188">
        <f t="shared" si="2"/>
        <v>557.79820536999978</v>
      </c>
      <c r="Z44" s="277">
        <f t="shared" si="16"/>
        <v>0.19563617223465768</v>
      </c>
      <c r="AA44" s="282">
        <v>3055</v>
      </c>
      <c r="AB44" s="183">
        <f>J44*E44</f>
        <v>2576.6818887600002</v>
      </c>
      <c r="AC44" s="184">
        <f t="shared" si="4"/>
        <v>478.31811123999978</v>
      </c>
      <c r="AD44" s="189">
        <f t="shared" si="17"/>
        <v>0.18563335789587324</v>
      </c>
      <c r="AE44" s="190">
        <f t="shared" si="6"/>
        <v>76.375</v>
      </c>
      <c r="AF44" s="183">
        <v>2755</v>
      </c>
      <c r="AG44" s="177">
        <v>465</v>
      </c>
      <c r="AH44" s="183">
        <v>65</v>
      </c>
      <c r="AI44" s="184">
        <f t="shared" si="18"/>
        <v>530</v>
      </c>
      <c r="AJ44" s="185">
        <f t="shared" si="19"/>
        <v>0.19237749546279492</v>
      </c>
      <c r="AK44" s="191">
        <f t="shared" si="20"/>
        <v>0.28273303655059867</v>
      </c>
      <c r="AL44" s="183">
        <v>765</v>
      </c>
      <c r="AM44" s="185">
        <f t="shared" si="21"/>
        <v>0.27767695099818512</v>
      </c>
      <c r="AN44" s="192">
        <f t="shared" si="22"/>
        <v>1.1431833567925018</v>
      </c>
      <c r="AO44" s="183">
        <v>1345</v>
      </c>
      <c r="AP44" s="183">
        <v>95</v>
      </c>
      <c r="AQ44" s="184">
        <f t="shared" si="23"/>
        <v>1440</v>
      </c>
      <c r="AR44" s="185">
        <f t="shared" si="24"/>
        <v>0.52268602540834841</v>
      </c>
      <c r="AS44" s="192">
        <f t="shared" si="25"/>
        <v>7.8268673036993821</v>
      </c>
      <c r="AT44" s="183">
        <v>10</v>
      </c>
      <c r="AU44" s="193" t="s">
        <v>4</v>
      </c>
      <c r="AV44" s="315" t="s">
        <v>4</v>
      </c>
      <c r="AW44" s="123" t="s">
        <v>51</v>
      </c>
    </row>
    <row r="45" spans="1:52" x14ac:dyDescent="0.2">
      <c r="A45" s="226" t="s">
        <v>1158</v>
      </c>
      <c r="B45" s="271" t="s">
        <v>1147</v>
      </c>
      <c r="C45" s="174">
        <v>5350035</v>
      </c>
      <c r="D45" s="175"/>
      <c r="E45" s="175"/>
      <c r="F45" s="176"/>
      <c r="G45" s="353"/>
      <c r="H45" s="178"/>
      <c r="I45" s="178"/>
      <c r="J45" s="178"/>
      <c r="K45" s="177"/>
      <c r="L45" s="178"/>
      <c r="M45" s="179"/>
      <c r="N45" s="180" t="s">
        <v>99</v>
      </c>
      <c r="O45" s="181">
        <v>0.66</v>
      </c>
      <c r="P45" s="182">
        <f t="shared" si="0"/>
        <v>66</v>
      </c>
      <c r="Q45" s="183">
        <v>9876</v>
      </c>
      <c r="R45" s="183">
        <v>7262</v>
      </c>
      <c r="S45" s="183">
        <v>4619</v>
      </c>
      <c r="T45" s="184">
        <f t="shared" si="1"/>
        <v>5257</v>
      </c>
      <c r="U45" s="185">
        <f t="shared" si="15"/>
        <v>1.1381251353106734</v>
      </c>
      <c r="V45" s="186">
        <v>14900.4</v>
      </c>
      <c r="W45" s="178">
        <v>6772</v>
      </c>
      <c r="X45" s="187">
        <v>3019</v>
      </c>
      <c r="Y45" s="188">
        <f t="shared" si="2"/>
        <v>3753</v>
      </c>
      <c r="Z45" s="277">
        <f t="shared" si="16"/>
        <v>1.243126863199735</v>
      </c>
      <c r="AA45" s="282">
        <v>5707</v>
      </c>
      <c r="AB45" s="183">
        <v>2480</v>
      </c>
      <c r="AC45" s="184">
        <f t="shared" si="4"/>
        <v>3227</v>
      </c>
      <c r="AD45" s="189">
        <f t="shared" si="17"/>
        <v>1.3012096774193549</v>
      </c>
      <c r="AE45" s="190">
        <f t="shared" si="6"/>
        <v>86.469696969696969</v>
      </c>
      <c r="AF45" s="183">
        <v>4845</v>
      </c>
      <c r="AG45" s="177">
        <v>665</v>
      </c>
      <c r="AH45" s="183">
        <v>40</v>
      </c>
      <c r="AI45" s="184">
        <f t="shared" si="18"/>
        <v>705</v>
      </c>
      <c r="AJ45" s="185">
        <f t="shared" si="19"/>
        <v>0.14551083591331268</v>
      </c>
      <c r="AK45" s="191">
        <f t="shared" si="20"/>
        <v>0.21385412254076913</v>
      </c>
      <c r="AL45" s="183">
        <v>1115</v>
      </c>
      <c r="AM45" s="185">
        <f t="shared" si="21"/>
        <v>0.23013415892672859</v>
      </c>
      <c r="AN45" s="192">
        <f t="shared" si="22"/>
        <v>0.94745184779919389</v>
      </c>
      <c r="AO45" s="183">
        <v>2825</v>
      </c>
      <c r="AP45" s="183">
        <v>120</v>
      </c>
      <c r="AQ45" s="184">
        <f t="shared" si="23"/>
        <v>2945</v>
      </c>
      <c r="AR45" s="185">
        <f t="shared" si="24"/>
        <v>0.60784313725490191</v>
      </c>
      <c r="AS45" s="192">
        <f t="shared" si="25"/>
        <v>9.1020370652566154</v>
      </c>
      <c r="AT45" s="183">
        <v>80</v>
      </c>
      <c r="AU45" s="193" t="s">
        <v>4</v>
      </c>
      <c r="AV45" s="315" t="s">
        <v>4</v>
      </c>
    </row>
    <row r="46" spans="1:52" x14ac:dyDescent="0.2">
      <c r="A46" s="226"/>
      <c r="B46" s="271"/>
      <c r="C46" s="174">
        <v>5350036</v>
      </c>
      <c r="D46" s="175"/>
      <c r="E46" s="175"/>
      <c r="F46" s="176"/>
      <c r="G46" s="353"/>
      <c r="H46" s="178"/>
      <c r="I46" s="178"/>
      <c r="J46" s="178"/>
      <c r="K46" s="177"/>
      <c r="L46" s="178"/>
      <c r="M46" s="179"/>
      <c r="N46" s="180" t="s">
        <v>100</v>
      </c>
      <c r="O46" s="181">
        <v>0.38</v>
      </c>
      <c r="P46" s="182">
        <f t="shared" si="0"/>
        <v>38</v>
      </c>
      <c r="Q46" s="183">
        <v>5487</v>
      </c>
      <c r="R46" s="183">
        <v>4915</v>
      </c>
      <c r="S46" s="183">
        <v>4505</v>
      </c>
      <c r="T46" s="184">
        <f t="shared" si="1"/>
        <v>982</v>
      </c>
      <c r="U46" s="185">
        <f t="shared" si="15"/>
        <v>0.21798002219755827</v>
      </c>
      <c r="V46" s="186">
        <v>14311.4</v>
      </c>
      <c r="W46" s="178">
        <v>3641</v>
      </c>
      <c r="X46" s="187">
        <v>2701</v>
      </c>
      <c r="Y46" s="188">
        <f t="shared" si="2"/>
        <v>940</v>
      </c>
      <c r="Z46" s="277">
        <f t="shared" si="16"/>
        <v>0.34801925212884116</v>
      </c>
      <c r="AA46" s="282">
        <v>3272</v>
      </c>
      <c r="AB46" s="183">
        <v>2490</v>
      </c>
      <c r="AC46" s="184">
        <f t="shared" si="4"/>
        <v>782</v>
      </c>
      <c r="AD46" s="189">
        <f t="shared" si="17"/>
        <v>0.31405622489959839</v>
      </c>
      <c r="AE46" s="190">
        <f t="shared" si="6"/>
        <v>86.10526315789474</v>
      </c>
      <c r="AF46" s="183">
        <v>2935</v>
      </c>
      <c r="AG46" s="177">
        <v>395</v>
      </c>
      <c r="AH46" s="183">
        <v>40</v>
      </c>
      <c r="AI46" s="184">
        <f t="shared" si="18"/>
        <v>435</v>
      </c>
      <c r="AJ46" s="185">
        <f t="shared" si="19"/>
        <v>0.14821124361158433</v>
      </c>
      <c r="AK46" s="191">
        <f t="shared" si="20"/>
        <v>0.21782285322114445</v>
      </c>
      <c r="AL46" s="183">
        <v>700</v>
      </c>
      <c r="AM46" s="185">
        <f t="shared" si="21"/>
        <v>0.23850085178875638</v>
      </c>
      <c r="AN46" s="192">
        <f t="shared" si="22"/>
        <v>0.98189714114054616</v>
      </c>
      <c r="AO46" s="183">
        <v>1560</v>
      </c>
      <c r="AP46" s="183">
        <v>210</v>
      </c>
      <c r="AQ46" s="184">
        <f t="shared" si="23"/>
        <v>1770</v>
      </c>
      <c r="AR46" s="185">
        <f t="shared" si="24"/>
        <v>0.60306643952299832</v>
      </c>
      <c r="AS46" s="192">
        <f t="shared" si="25"/>
        <v>9.0305092694478724</v>
      </c>
      <c r="AT46" s="183">
        <v>35</v>
      </c>
      <c r="AU46" s="193" t="s">
        <v>4</v>
      </c>
      <c r="AV46" s="315" t="s">
        <v>4</v>
      </c>
    </row>
    <row r="47" spans="1:52" x14ac:dyDescent="0.2">
      <c r="A47" s="226"/>
      <c r="B47" s="271"/>
      <c r="C47" s="174">
        <v>5350037</v>
      </c>
      <c r="D47" s="175"/>
      <c r="E47" s="175"/>
      <c r="F47" s="176"/>
      <c r="G47" s="353"/>
      <c r="H47" s="178"/>
      <c r="I47" s="178"/>
      <c r="J47" s="178"/>
      <c r="K47" s="177"/>
      <c r="L47" s="178"/>
      <c r="M47" s="179"/>
      <c r="N47" s="180" t="s">
        <v>101</v>
      </c>
      <c r="O47" s="181">
        <v>0.45</v>
      </c>
      <c r="P47" s="182">
        <f t="shared" si="0"/>
        <v>45</v>
      </c>
      <c r="Q47" s="183">
        <v>4494</v>
      </c>
      <c r="R47" s="183">
        <v>4873</v>
      </c>
      <c r="S47" s="183">
        <v>4502</v>
      </c>
      <c r="T47" s="184">
        <f t="shared" si="1"/>
        <v>-8</v>
      </c>
      <c r="U47" s="185">
        <f t="shared" si="15"/>
        <v>-1.7769880053309639E-3</v>
      </c>
      <c r="V47" s="186">
        <v>9957.9</v>
      </c>
      <c r="W47" s="178">
        <v>2463</v>
      </c>
      <c r="X47" s="187">
        <v>2292</v>
      </c>
      <c r="Y47" s="188">
        <f t="shared" si="2"/>
        <v>171</v>
      </c>
      <c r="Z47" s="277">
        <f t="shared" si="16"/>
        <v>7.4607329842931933E-2</v>
      </c>
      <c r="AA47" s="282">
        <v>2116</v>
      </c>
      <c r="AB47" s="183">
        <v>1965</v>
      </c>
      <c r="AC47" s="184">
        <f t="shared" si="4"/>
        <v>151</v>
      </c>
      <c r="AD47" s="189">
        <f t="shared" si="17"/>
        <v>7.6844783715012729E-2</v>
      </c>
      <c r="AE47" s="190">
        <f t="shared" si="6"/>
        <v>47.022222222222226</v>
      </c>
      <c r="AF47" s="183">
        <v>2080</v>
      </c>
      <c r="AG47" s="177">
        <v>175</v>
      </c>
      <c r="AH47" s="183">
        <v>40</v>
      </c>
      <c r="AI47" s="184">
        <f t="shared" si="18"/>
        <v>215</v>
      </c>
      <c r="AJ47" s="185">
        <f t="shared" si="19"/>
        <v>0.10336538461538461</v>
      </c>
      <c r="AK47" s="191">
        <f t="shared" si="20"/>
        <v>0.15191386599676465</v>
      </c>
      <c r="AL47" s="183">
        <v>560</v>
      </c>
      <c r="AM47" s="185">
        <f t="shared" si="21"/>
        <v>0.26923076923076922</v>
      </c>
      <c r="AN47" s="192">
        <f t="shared" si="22"/>
        <v>1.1084108112490396</v>
      </c>
      <c r="AO47" s="183">
        <v>970</v>
      </c>
      <c r="AP47" s="183">
        <v>290</v>
      </c>
      <c r="AQ47" s="184">
        <f t="shared" si="23"/>
        <v>1260</v>
      </c>
      <c r="AR47" s="185">
        <f t="shared" si="24"/>
        <v>0.60576923076923073</v>
      </c>
      <c r="AS47" s="192">
        <f t="shared" si="25"/>
        <v>9.0709817278751554</v>
      </c>
      <c r="AT47" s="183">
        <v>50</v>
      </c>
      <c r="AU47" s="193" t="s">
        <v>4</v>
      </c>
      <c r="AV47" s="315" t="s">
        <v>4</v>
      </c>
      <c r="AY47" s="37"/>
      <c r="AZ47" s="37"/>
    </row>
    <row r="48" spans="1:52" x14ac:dyDescent="0.2">
      <c r="A48" s="226"/>
      <c r="B48" s="271"/>
      <c r="C48" s="174">
        <v>5350038</v>
      </c>
      <c r="D48" s="175"/>
      <c r="E48" s="175"/>
      <c r="F48" s="176"/>
      <c r="G48" s="353"/>
      <c r="H48" s="178"/>
      <c r="I48" s="178"/>
      <c r="J48" s="178"/>
      <c r="K48" s="177"/>
      <c r="L48" s="178"/>
      <c r="M48" s="179"/>
      <c r="N48" s="180" t="s">
        <v>102</v>
      </c>
      <c r="O48" s="181">
        <v>0.37</v>
      </c>
      <c r="P48" s="182">
        <f t="shared" si="0"/>
        <v>37</v>
      </c>
      <c r="Q48" s="183">
        <v>3772</v>
      </c>
      <c r="R48" s="183">
        <v>4029</v>
      </c>
      <c r="S48" s="183">
        <v>3740</v>
      </c>
      <c r="T48" s="184">
        <f t="shared" si="1"/>
        <v>32</v>
      </c>
      <c r="U48" s="185">
        <f t="shared" si="15"/>
        <v>8.5561497326203211E-3</v>
      </c>
      <c r="V48" s="186">
        <v>10303.200000000001</v>
      </c>
      <c r="W48" s="178">
        <v>1820</v>
      </c>
      <c r="X48" s="187">
        <v>1736</v>
      </c>
      <c r="Y48" s="188">
        <f t="shared" si="2"/>
        <v>84</v>
      </c>
      <c r="Z48" s="277">
        <f t="shared" si="16"/>
        <v>4.8387096774193547E-2</v>
      </c>
      <c r="AA48" s="282">
        <v>1638</v>
      </c>
      <c r="AB48" s="183">
        <v>1595</v>
      </c>
      <c r="AC48" s="184">
        <f t="shared" si="4"/>
        <v>43</v>
      </c>
      <c r="AD48" s="189">
        <f t="shared" si="17"/>
        <v>2.6959247648902823E-2</v>
      </c>
      <c r="AE48" s="190">
        <f t="shared" si="6"/>
        <v>44.270270270270274</v>
      </c>
      <c r="AF48" s="183">
        <v>1725</v>
      </c>
      <c r="AG48" s="177">
        <v>260</v>
      </c>
      <c r="AH48" s="183">
        <v>45</v>
      </c>
      <c r="AI48" s="184">
        <f t="shared" si="18"/>
        <v>305</v>
      </c>
      <c r="AJ48" s="185">
        <f t="shared" si="19"/>
        <v>0.17681159420289855</v>
      </c>
      <c r="AK48" s="191">
        <f t="shared" si="20"/>
        <v>0.25985616875860462</v>
      </c>
      <c r="AL48" s="183">
        <v>445</v>
      </c>
      <c r="AM48" s="185">
        <f t="shared" si="21"/>
        <v>0.25797101449275361</v>
      </c>
      <c r="AN48" s="192">
        <f t="shared" si="22"/>
        <v>1.0620549139669886</v>
      </c>
      <c r="AO48" s="183">
        <v>675</v>
      </c>
      <c r="AP48" s="183">
        <v>275</v>
      </c>
      <c r="AQ48" s="184">
        <f t="shared" si="23"/>
        <v>950</v>
      </c>
      <c r="AR48" s="185">
        <f t="shared" si="24"/>
        <v>0.55072463768115942</v>
      </c>
      <c r="AS48" s="192">
        <f t="shared" si="25"/>
        <v>8.2467264293909874</v>
      </c>
      <c r="AT48" s="183">
        <v>20</v>
      </c>
      <c r="AU48" s="193" t="s">
        <v>4</v>
      </c>
      <c r="AV48" s="315" t="s">
        <v>4</v>
      </c>
    </row>
    <row r="49" spans="1:49" x14ac:dyDescent="0.2">
      <c r="A49" s="226"/>
      <c r="B49" s="271"/>
      <c r="C49" s="174">
        <v>5350039</v>
      </c>
      <c r="D49" s="175"/>
      <c r="E49" s="175"/>
      <c r="F49" s="176"/>
      <c r="G49" s="353"/>
      <c r="H49" s="178"/>
      <c r="I49" s="178"/>
      <c r="J49" s="178"/>
      <c r="K49" s="177"/>
      <c r="L49" s="178"/>
      <c r="M49" s="179"/>
      <c r="N49" s="180" t="s">
        <v>103</v>
      </c>
      <c r="O49" s="181">
        <v>0.32</v>
      </c>
      <c r="P49" s="182">
        <f t="shared" si="0"/>
        <v>32</v>
      </c>
      <c r="Q49" s="183">
        <v>4192</v>
      </c>
      <c r="R49" s="183">
        <v>4678</v>
      </c>
      <c r="S49" s="183">
        <v>4355</v>
      </c>
      <c r="T49" s="184">
        <f t="shared" si="1"/>
        <v>-163</v>
      </c>
      <c r="U49" s="185">
        <f t="shared" si="15"/>
        <v>-3.7428243398392652E-2</v>
      </c>
      <c r="V49" s="186">
        <v>13186.5</v>
      </c>
      <c r="W49" s="178">
        <v>1821</v>
      </c>
      <c r="X49" s="187">
        <v>1689</v>
      </c>
      <c r="Y49" s="188">
        <f t="shared" si="2"/>
        <v>132</v>
      </c>
      <c r="Z49" s="277">
        <f t="shared" si="16"/>
        <v>7.8152753108348141E-2</v>
      </c>
      <c r="AA49" s="282">
        <v>1709</v>
      </c>
      <c r="AB49" s="183">
        <v>1600</v>
      </c>
      <c r="AC49" s="184">
        <f t="shared" si="4"/>
        <v>109</v>
      </c>
      <c r="AD49" s="189">
        <f t="shared" si="17"/>
        <v>6.8125000000000005E-2</v>
      </c>
      <c r="AE49" s="190">
        <f t="shared" si="6"/>
        <v>53.40625</v>
      </c>
      <c r="AF49" s="183">
        <v>1665</v>
      </c>
      <c r="AG49" s="177">
        <v>270</v>
      </c>
      <c r="AH49" s="183">
        <v>40</v>
      </c>
      <c r="AI49" s="184">
        <f t="shared" si="18"/>
        <v>310</v>
      </c>
      <c r="AJ49" s="185">
        <f t="shared" si="19"/>
        <v>0.18618618618618618</v>
      </c>
      <c r="AK49" s="191">
        <f t="shared" si="20"/>
        <v>0.27363380346312971</v>
      </c>
      <c r="AL49" s="183">
        <v>540</v>
      </c>
      <c r="AM49" s="185">
        <f t="shared" si="21"/>
        <v>0.32432432432432434</v>
      </c>
      <c r="AN49" s="192">
        <f t="shared" si="22"/>
        <v>1.3352284676050208</v>
      </c>
      <c r="AO49" s="183">
        <v>635</v>
      </c>
      <c r="AP49" s="183">
        <v>165</v>
      </c>
      <c r="AQ49" s="184">
        <f t="shared" si="23"/>
        <v>800</v>
      </c>
      <c r="AR49" s="185">
        <f t="shared" si="24"/>
        <v>0.48048048048048048</v>
      </c>
      <c r="AS49" s="192">
        <f t="shared" si="25"/>
        <v>7.1948680085725059</v>
      </c>
      <c r="AT49" s="183">
        <v>15</v>
      </c>
      <c r="AU49" s="193" t="s">
        <v>4</v>
      </c>
      <c r="AV49" s="315" t="s">
        <v>4</v>
      </c>
    </row>
    <row r="50" spans="1:49" x14ac:dyDescent="0.2">
      <c r="A50" s="226"/>
      <c r="B50" s="271"/>
      <c r="C50" s="174">
        <v>5350040</v>
      </c>
      <c r="D50" s="175"/>
      <c r="E50" s="175"/>
      <c r="F50" s="176"/>
      <c r="G50" s="353"/>
      <c r="H50" s="178"/>
      <c r="I50" s="178"/>
      <c r="J50" s="178"/>
      <c r="K50" s="177"/>
      <c r="L50" s="178"/>
      <c r="M50" s="179"/>
      <c r="N50" s="180" t="s">
        <v>104</v>
      </c>
      <c r="O50" s="181">
        <v>0.37</v>
      </c>
      <c r="P50" s="182">
        <f t="shared" si="0"/>
        <v>37</v>
      </c>
      <c r="Q50" s="183">
        <v>4568</v>
      </c>
      <c r="R50" s="183">
        <v>4904</v>
      </c>
      <c r="S50" s="183">
        <v>4775</v>
      </c>
      <c r="T50" s="184">
        <f t="shared" si="1"/>
        <v>-207</v>
      </c>
      <c r="U50" s="185">
        <f t="shared" si="15"/>
        <v>-4.3350785340314134E-2</v>
      </c>
      <c r="V50" s="186">
        <v>12396.2</v>
      </c>
      <c r="W50" s="178">
        <v>1961</v>
      </c>
      <c r="X50" s="187">
        <v>1993</v>
      </c>
      <c r="Y50" s="188">
        <f t="shared" si="2"/>
        <v>-32</v>
      </c>
      <c r="Z50" s="277">
        <f t="shared" si="16"/>
        <v>-1.6056196688409432E-2</v>
      </c>
      <c r="AA50" s="282">
        <v>1788</v>
      </c>
      <c r="AB50" s="183">
        <v>1810</v>
      </c>
      <c r="AC50" s="184">
        <f t="shared" si="4"/>
        <v>-22</v>
      </c>
      <c r="AD50" s="189">
        <f t="shared" si="17"/>
        <v>-1.2154696132596685E-2</v>
      </c>
      <c r="AE50" s="190">
        <f t="shared" si="6"/>
        <v>48.324324324324323</v>
      </c>
      <c r="AF50" s="183">
        <v>2120</v>
      </c>
      <c r="AG50" s="177">
        <v>540</v>
      </c>
      <c r="AH50" s="183">
        <v>65</v>
      </c>
      <c r="AI50" s="184">
        <f t="shared" si="18"/>
        <v>605</v>
      </c>
      <c r="AJ50" s="185">
        <f t="shared" si="19"/>
        <v>0.28537735849056606</v>
      </c>
      <c r="AK50" s="191">
        <f t="shared" si="20"/>
        <v>0.41941292007531517</v>
      </c>
      <c r="AL50" s="183">
        <v>650</v>
      </c>
      <c r="AM50" s="185">
        <f t="shared" si="21"/>
        <v>0.30660377358490565</v>
      </c>
      <c r="AN50" s="192">
        <f t="shared" si="22"/>
        <v>1.2622737675275451</v>
      </c>
      <c r="AO50" s="183">
        <v>530</v>
      </c>
      <c r="AP50" s="183">
        <v>305</v>
      </c>
      <c r="AQ50" s="184">
        <f t="shared" si="23"/>
        <v>835</v>
      </c>
      <c r="AR50" s="185">
        <f t="shared" si="24"/>
        <v>0.39386792452830188</v>
      </c>
      <c r="AS50" s="192">
        <f t="shared" si="25"/>
        <v>5.8979039626286207</v>
      </c>
      <c r="AT50" s="183">
        <v>40</v>
      </c>
      <c r="AU50" s="193" t="s">
        <v>4</v>
      </c>
      <c r="AV50" s="315" t="s">
        <v>4</v>
      </c>
    </row>
    <row r="51" spans="1:49" x14ac:dyDescent="0.2">
      <c r="A51" s="226"/>
      <c r="B51" s="271"/>
      <c r="C51" s="174">
        <v>5350041</v>
      </c>
      <c r="D51" s="175"/>
      <c r="E51" s="175"/>
      <c r="F51" s="176"/>
      <c r="G51" s="353"/>
      <c r="H51" s="178"/>
      <c r="I51" s="178"/>
      <c r="J51" s="178"/>
      <c r="K51" s="177"/>
      <c r="L51" s="178"/>
      <c r="M51" s="179"/>
      <c r="N51" s="180" t="s">
        <v>105</v>
      </c>
      <c r="O51" s="181">
        <v>0.32</v>
      </c>
      <c r="P51" s="182">
        <f t="shared" si="0"/>
        <v>32</v>
      </c>
      <c r="Q51" s="183">
        <v>3453</v>
      </c>
      <c r="R51" s="183">
        <v>3459</v>
      </c>
      <c r="S51" s="183">
        <v>3394</v>
      </c>
      <c r="T51" s="184">
        <f t="shared" si="1"/>
        <v>59</v>
      </c>
      <c r="U51" s="185">
        <f t="shared" si="15"/>
        <v>1.73836181496759E-2</v>
      </c>
      <c r="V51" s="186">
        <v>10889.3</v>
      </c>
      <c r="W51" s="178">
        <v>1588</v>
      </c>
      <c r="X51" s="187">
        <v>1352</v>
      </c>
      <c r="Y51" s="188">
        <f t="shared" si="2"/>
        <v>236</v>
      </c>
      <c r="Z51" s="277">
        <f t="shared" si="16"/>
        <v>0.17455621301775148</v>
      </c>
      <c r="AA51" s="282">
        <v>1453</v>
      </c>
      <c r="AB51" s="183">
        <v>1270</v>
      </c>
      <c r="AC51" s="184">
        <f t="shared" si="4"/>
        <v>183</v>
      </c>
      <c r="AD51" s="189">
        <f t="shared" si="17"/>
        <v>0.14409448818897638</v>
      </c>
      <c r="AE51" s="190">
        <f t="shared" si="6"/>
        <v>45.40625</v>
      </c>
      <c r="AF51" s="183">
        <v>1905</v>
      </c>
      <c r="AG51" s="177">
        <v>470</v>
      </c>
      <c r="AH51" s="183">
        <v>70</v>
      </c>
      <c r="AI51" s="184">
        <f t="shared" si="18"/>
        <v>540</v>
      </c>
      <c r="AJ51" s="185">
        <f t="shared" si="19"/>
        <v>0.28346456692913385</v>
      </c>
      <c r="AK51" s="191">
        <f t="shared" si="20"/>
        <v>0.41660173176479537</v>
      </c>
      <c r="AL51" s="183">
        <v>590</v>
      </c>
      <c r="AM51" s="185">
        <f t="shared" si="21"/>
        <v>0.30971128608923887</v>
      </c>
      <c r="AN51" s="192">
        <f t="shared" si="22"/>
        <v>1.2750672549351534</v>
      </c>
      <c r="AO51" s="183">
        <v>435</v>
      </c>
      <c r="AP51" s="183">
        <v>310</v>
      </c>
      <c r="AQ51" s="184">
        <f t="shared" si="23"/>
        <v>745</v>
      </c>
      <c r="AR51" s="185">
        <f t="shared" si="24"/>
        <v>0.39107611548556431</v>
      </c>
      <c r="AS51" s="192">
        <f t="shared" si="25"/>
        <v>5.8560985233159784</v>
      </c>
      <c r="AT51" s="183">
        <v>25</v>
      </c>
      <c r="AU51" s="193" t="s">
        <v>4</v>
      </c>
      <c r="AV51" s="315" t="s">
        <v>4</v>
      </c>
    </row>
    <row r="52" spans="1:49" x14ac:dyDescent="0.2">
      <c r="A52" s="226"/>
      <c r="B52" s="271"/>
      <c r="C52" s="174">
        <v>5350042</v>
      </c>
      <c r="D52" s="175"/>
      <c r="E52" s="175"/>
      <c r="F52" s="176"/>
      <c r="G52" s="353"/>
      <c r="H52" s="178"/>
      <c r="I52" s="178"/>
      <c r="J52" s="178"/>
      <c r="K52" s="177"/>
      <c r="L52" s="178"/>
      <c r="M52" s="179"/>
      <c r="N52" s="180" t="s">
        <v>106</v>
      </c>
      <c r="O52" s="181">
        <v>0.49</v>
      </c>
      <c r="P52" s="182">
        <f t="shared" si="0"/>
        <v>49</v>
      </c>
      <c r="Q52" s="183">
        <v>4570</v>
      </c>
      <c r="R52" s="183">
        <v>4532</v>
      </c>
      <c r="S52" s="183">
        <v>4523</v>
      </c>
      <c r="T52" s="184">
        <f t="shared" si="1"/>
        <v>47</v>
      </c>
      <c r="U52" s="185">
        <f t="shared" si="15"/>
        <v>1.0391333185938536E-2</v>
      </c>
      <c r="V52" s="186">
        <v>9328.4</v>
      </c>
      <c r="W52" s="178">
        <v>2150</v>
      </c>
      <c r="X52" s="187">
        <v>2003</v>
      </c>
      <c r="Y52" s="188">
        <f t="shared" si="2"/>
        <v>147</v>
      </c>
      <c r="Z52" s="277">
        <f t="shared" si="16"/>
        <v>7.3389915127309038E-2</v>
      </c>
      <c r="AA52" s="282">
        <v>1965</v>
      </c>
      <c r="AB52" s="183">
        <v>1840</v>
      </c>
      <c r="AC52" s="184">
        <f t="shared" si="4"/>
        <v>125</v>
      </c>
      <c r="AD52" s="189">
        <f t="shared" si="17"/>
        <v>6.7934782608695649E-2</v>
      </c>
      <c r="AE52" s="190">
        <f t="shared" si="6"/>
        <v>40.102040816326529</v>
      </c>
      <c r="AF52" s="183">
        <v>2310</v>
      </c>
      <c r="AG52" s="177">
        <v>540</v>
      </c>
      <c r="AH52" s="183">
        <v>85</v>
      </c>
      <c r="AI52" s="184">
        <f t="shared" si="18"/>
        <v>625</v>
      </c>
      <c r="AJ52" s="185">
        <f t="shared" si="19"/>
        <v>0.27056277056277056</v>
      </c>
      <c r="AK52" s="191">
        <f t="shared" si="20"/>
        <v>0.39764024120767955</v>
      </c>
      <c r="AL52" s="183">
        <v>785</v>
      </c>
      <c r="AM52" s="185">
        <f t="shared" si="21"/>
        <v>0.33982683982683981</v>
      </c>
      <c r="AN52" s="192">
        <f t="shared" si="22"/>
        <v>1.3990516176618983</v>
      </c>
      <c r="AO52" s="183">
        <v>415</v>
      </c>
      <c r="AP52" s="183">
        <v>450</v>
      </c>
      <c r="AQ52" s="184">
        <f t="shared" si="23"/>
        <v>865</v>
      </c>
      <c r="AR52" s="185">
        <f t="shared" si="24"/>
        <v>0.37445887445887444</v>
      </c>
      <c r="AS52" s="192">
        <f t="shared" si="25"/>
        <v>5.6072666545705285</v>
      </c>
      <c r="AT52" s="183">
        <v>30</v>
      </c>
      <c r="AU52" s="193" t="s">
        <v>4</v>
      </c>
      <c r="AV52" s="315" t="s">
        <v>4</v>
      </c>
    </row>
    <row r="53" spans="1:49" x14ac:dyDescent="0.2">
      <c r="A53" s="226"/>
      <c r="B53" s="271"/>
      <c r="C53" s="174">
        <v>5350043</v>
      </c>
      <c r="D53" s="175"/>
      <c r="E53" s="175"/>
      <c r="F53" s="176"/>
      <c r="G53" s="353"/>
      <c r="H53" s="178"/>
      <c r="I53" s="178"/>
      <c r="J53" s="178"/>
      <c r="K53" s="177"/>
      <c r="L53" s="178"/>
      <c r="M53" s="179"/>
      <c r="N53" s="180" t="s">
        <v>107</v>
      </c>
      <c r="O53" s="181">
        <v>0.55000000000000004</v>
      </c>
      <c r="P53" s="182">
        <f t="shared" si="0"/>
        <v>55.000000000000007</v>
      </c>
      <c r="Q53" s="183">
        <v>3965</v>
      </c>
      <c r="R53" s="183">
        <v>3907</v>
      </c>
      <c r="S53" s="183">
        <v>3912</v>
      </c>
      <c r="T53" s="184">
        <f t="shared" si="1"/>
        <v>53</v>
      </c>
      <c r="U53" s="185">
        <f t="shared" si="15"/>
        <v>1.3548057259713701E-2</v>
      </c>
      <c r="V53" s="186">
        <v>7158.3</v>
      </c>
      <c r="W53" s="178">
        <v>1863</v>
      </c>
      <c r="X53" s="187">
        <v>1739</v>
      </c>
      <c r="Y53" s="188">
        <f t="shared" si="2"/>
        <v>124</v>
      </c>
      <c r="Z53" s="277">
        <f t="shared" si="16"/>
        <v>7.1305347901092581E-2</v>
      </c>
      <c r="AA53" s="282">
        <v>1704</v>
      </c>
      <c r="AB53" s="183">
        <v>1500</v>
      </c>
      <c r="AC53" s="184">
        <f t="shared" si="4"/>
        <v>204</v>
      </c>
      <c r="AD53" s="189">
        <f t="shared" si="17"/>
        <v>0.13600000000000001</v>
      </c>
      <c r="AE53" s="190">
        <f t="shared" si="6"/>
        <v>30.981818181818177</v>
      </c>
      <c r="AF53" s="183">
        <v>1920</v>
      </c>
      <c r="AG53" s="177">
        <v>525</v>
      </c>
      <c r="AH53" s="183">
        <v>95</v>
      </c>
      <c r="AI53" s="184">
        <f t="shared" si="18"/>
        <v>620</v>
      </c>
      <c r="AJ53" s="185">
        <f t="shared" si="19"/>
        <v>0.32291666666666669</v>
      </c>
      <c r="AK53" s="191">
        <f t="shared" si="20"/>
        <v>0.4745836278813656</v>
      </c>
      <c r="AL53" s="183">
        <v>580</v>
      </c>
      <c r="AM53" s="185">
        <f t="shared" si="21"/>
        <v>0.30208333333333331</v>
      </c>
      <c r="AN53" s="192">
        <f t="shared" si="22"/>
        <v>1.2436633209550236</v>
      </c>
      <c r="AO53" s="183">
        <v>380</v>
      </c>
      <c r="AP53" s="183">
        <v>315</v>
      </c>
      <c r="AQ53" s="184">
        <f t="shared" si="23"/>
        <v>695</v>
      </c>
      <c r="AR53" s="185">
        <f t="shared" si="24"/>
        <v>0.36197916666666669</v>
      </c>
      <c r="AS53" s="192">
        <f t="shared" si="25"/>
        <v>5.4203915285285742</v>
      </c>
      <c r="AT53" s="183">
        <v>30</v>
      </c>
      <c r="AU53" s="193" t="s">
        <v>4</v>
      </c>
      <c r="AV53" s="315" t="s">
        <v>4</v>
      </c>
    </row>
    <row r="54" spans="1:49" x14ac:dyDescent="0.2">
      <c r="A54" s="226" t="s">
        <v>1158</v>
      </c>
      <c r="B54" s="271" t="s">
        <v>1151</v>
      </c>
      <c r="C54" s="174">
        <v>5350044</v>
      </c>
      <c r="D54" s="175"/>
      <c r="E54" s="175"/>
      <c r="F54" s="176"/>
      <c r="G54" s="353"/>
      <c r="H54" s="178"/>
      <c r="I54" s="178"/>
      <c r="J54" s="178"/>
      <c r="K54" s="177"/>
      <c r="L54" s="178"/>
      <c r="M54" s="179"/>
      <c r="N54" s="180" t="s">
        <v>108</v>
      </c>
      <c r="O54" s="181">
        <v>0.49</v>
      </c>
      <c r="P54" s="182">
        <f t="shared" si="0"/>
        <v>49</v>
      </c>
      <c r="Q54" s="183">
        <v>8825</v>
      </c>
      <c r="R54" s="183">
        <v>5033</v>
      </c>
      <c r="S54" s="183">
        <v>5013</v>
      </c>
      <c r="T54" s="184">
        <f t="shared" si="1"/>
        <v>3812</v>
      </c>
      <c r="U54" s="185">
        <f t="shared" si="15"/>
        <v>0.76042290045880712</v>
      </c>
      <c r="V54" s="186">
        <v>17988.2</v>
      </c>
      <c r="W54" s="178">
        <v>5124</v>
      </c>
      <c r="X54" s="187">
        <v>2297</v>
      </c>
      <c r="Y54" s="188">
        <f t="shared" si="2"/>
        <v>2827</v>
      </c>
      <c r="Z54" s="277">
        <f t="shared" si="16"/>
        <v>1.2307357422725294</v>
      </c>
      <c r="AA54" s="282">
        <v>4629</v>
      </c>
      <c r="AB54" s="183">
        <v>2120</v>
      </c>
      <c r="AC54" s="184">
        <f t="shared" si="4"/>
        <v>2509</v>
      </c>
      <c r="AD54" s="189">
        <f t="shared" si="17"/>
        <v>1.1834905660377359</v>
      </c>
      <c r="AE54" s="190">
        <f t="shared" si="6"/>
        <v>94.469387755102048</v>
      </c>
      <c r="AF54" s="183">
        <v>5540</v>
      </c>
      <c r="AG54" s="177">
        <v>1600</v>
      </c>
      <c r="AH54" s="183">
        <v>160</v>
      </c>
      <c r="AI54" s="184">
        <f t="shared" si="18"/>
        <v>1760</v>
      </c>
      <c r="AJ54" s="185">
        <f t="shared" si="19"/>
        <v>0.3176895306859206</v>
      </c>
      <c r="AK54" s="191">
        <f t="shared" si="20"/>
        <v>0.46690141939464036</v>
      </c>
      <c r="AL54" s="183">
        <v>2120</v>
      </c>
      <c r="AM54" s="185">
        <f t="shared" si="21"/>
        <v>0.38267148014440433</v>
      </c>
      <c r="AN54" s="192">
        <f t="shared" si="22"/>
        <v>1.5754410499238543</v>
      </c>
      <c r="AO54" s="183">
        <v>885</v>
      </c>
      <c r="AP54" s="183">
        <v>740</v>
      </c>
      <c r="AQ54" s="184">
        <f t="shared" si="23"/>
        <v>1625</v>
      </c>
      <c r="AR54" s="185">
        <f t="shared" si="24"/>
        <v>0.29332129963898917</v>
      </c>
      <c r="AS54" s="192">
        <f t="shared" si="25"/>
        <v>4.3922867228551414</v>
      </c>
      <c r="AT54" s="183">
        <v>35</v>
      </c>
      <c r="AU54" s="193" t="s">
        <v>4</v>
      </c>
      <c r="AV54" s="315" t="s">
        <v>4</v>
      </c>
    </row>
    <row r="55" spans="1:49" x14ac:dyDescent="0.2">
      <c r="A55" s="226"/>
      <c r="B55" s="271"/>
      <c r="C55" s="174">
        <v>5350045</v>
      </c>
      <c r="D55" s="175"/>
      <c r="E55" s="175"/>
      <c r="F55" s="176"/>
      <c r="G55" s="353"/>
      <c r="H55" s="178"/>
      <c r="I55" s="178"/>
      <c r="J55" s="178"/>
      <c r="K55" s="177"/>
      <c r="L55" s="178"/>
      <c r="M55" s="179"/>
      <c r="N55" s="180" t="s">
        <v>109</v>
      </c>
      <c r="O55" s="181">
        <v>0.3</v>
      </c>
      <c r="P55" s="182">
        <f t="shared" si="0"/>
        <v>30</v>
      </c>
      <c r="Q55" s="183">
        <v>3453</v>
      </c>
      <c r="R55" s="183">
        <v>3637</v>
      </c>
      <c r="S55" s="183">
        <v>3715</v>
      </c>
      <c r="T55" s="184">
        <f t="shared" si="1"/>
        <v>-262</v>
      </c>
      <c r="U55" s="185">
        <f t="shared" si="15"/>
        <v>-7.0524899057873486E-2</v>
      </c>
      <c r="V55" s="186">
        <v>11693.2</v>
      </c>
      <c r="W55" s="178">
        <v>1567</v>
      </c>
      <c r="X55" s="187">
        <v>1526</v>
      </c>
      <c r="Y55" s="188">
        <f t="shared" si="2"/>
        <v>41</v>
      </c>
      <c r="Z55" s="277">
        <f t="shared" si="16"/>
        <v>2.6867627785058978E-2</v>
      </c>
      <c r="AA55" s="282">
        <v>1468</v>
      </c>
      <c r="AB55" s="183">
        <v>1420</v>
      </c>
      <c r="AC55" s="184">
        <f t="shared" si="4"/>
        <v>48</v>
      </c>
      <c r="AD55" s="189">
        <f t="shared" si="17"/>
        <v>3.3802816901408447E-2</v>
      </c>
      <c r="AE55" s="190">
        <f t="shared" si="6"/>
        <v>48.93333333333333</v>
      </c>
      <c r="AF55" s="183">
        <v>1775</v>
      </c>
      <c r="AG55" s="177">
        <v>465</v>
      </c>
      <c r="AH55" s="183">
        <v>60</v>
      </c>
      <c r="AI55" s="184">
        <f t="shared" si="18"/>
        <v>525</v>
      </c>
      <c r="AJ55" s="185">
        <f t="shared" si="19"/>
        <v>0.29577464788732394</v>
      </c>
      <c r="AK55" s="191">
        <f t="shared" si="20"/>
        <v>0.43469359100810223</v>
      </c>
      <c r="AL55" s="183">
        <v>685</v>
      </c>
      <c r="AM55" s="185">
        <f t="shared" si="21"/>
        <v>0.38591549295774646</v>
      </c>
      <c r="AN55" s="192">
        <f t="shared" si="22"/>
        <v>1.5887965028849413</v>
      </c>
      <c r="AO55" s="183">
        <v>240</v>
      </c>
      <c r="AP55" s="183">
        <v>290</v>
      </c>
      <c r="AQ55" s="184">
        <f t="shared" si="23"/>
        <v>530</v>
      </c>
      <c r="AR55" s="185">
        <f t="shared" si="24"/>
        <v>0.29859154929577464</v>
      </c>
      <c r="AS55" s="192">
        <f t="shared" si="25"/>
        <v>4.4712051226512735</v>
      </c>
      <c r="AT55" s="183">
        <v>35</v>
      </c>
      <c r="AU55" s="193" t="s">
        <v>4</v>
      </c>
      <c r="AV55" s="315" t="s">
        <v>4</v>
      </c>
    </row>
    <row r="56" spans="1:49" x14ac:dyDescent="0.2">
      <c r="A56" s="226"/>
      <c r="B56" s="271"/>
      <c r="C56" s="174">
        <v>5350046</v>
      </c>
      <c r="D56" s="175"/>
      <c r="E56" s="175"/>
      <c r="F56" s="176"/>
      <c r="G56" s="353"/>
      <c r="H56" s="178"/>
      <c r="I56" s="178"/>
      <c r="J56" s="178"/>
      <c r="K56" s="177"/>
      <c r="L56" s="178"/>
      <c r="M56" s="179"/>
      <c r="N56" s="180" t="s">
        <v>110</v>
      </c>
      <c r="O56" s="181">
        <v>0.42</v>
      </c>
      <c r="P56" s="182">
        <f t="shared" si="0"/>
        <v>42</v>
      </c>
      <c r="Q56" s="183">
        <v>3281</v>
      </c>
      <c r="R56" s="183">
        <v>3380</v>
      </c>
      <c r="S56" s="183">
        <v>3388</v>
      </c>
      <c r="T56" s="184">
        <f t="shared" si="1"/>
        <v>-107</v>
      </c>
      <c r="U56" s="185">
        <f t="shared" si="15"/>
        <v>-3.1582054309327035E-2</v>
      </c>
      <c r="V56" s="186">
        <v>7808.2</v>
      </c>
      <c r="W56" s="178">
        <v>1404</v>
      </c>
      <c r="X56" s="187">
        <v>1374</v>
      </c>
      <c r="Y56" s="188">
        <f t="shared" si="2"/>
        <v>30</v>
      </c>
      <c r="Z56" s="277">
        <f t="shared" si="16"/>
        <v>2.1834061135371178E-2</v>
      </c>
      <c r="AA56" s="282">
        <v>1330</v>
      </c>
      <c r="AB56" s="183">
        <v>1290</v>
      </c>
      <c r="AC56" s="184">
        <f t="shared" si="4"/>
        <v>40</v>
      </c>
      <c r="AD56" s="189">
        <f t="shared" si="17"/>
        <v>3.1007751937984496E-2</v>
      </c>
      <c r="AE56" s="190">
        <f t="shared" si="6"/>
        <v>31.666666666666668</v>
      </c>
      <c r="AF56" s="183">
        <v>1650</v>
      </c>
      <c r="AG56" s="177">
        <v>490</v>
      </c>
      <c r="AH56" s="183">
        <v>55</v>
      </c>
      <c r="AI56" s="184">
        <f t="shared" si="18"/>
        <v>545</v>
      </c>
      <c r="AJ56" s="185">
        <f t="shared" si="19"/>
        <v>0.33030303030303032</v>
      </c>
      <c r="AK56" s="191">
        <f t="shared" si="20"/>
        <v>0.48543920646633526</v>
      </c>
      <c r="AL56" s="183">
        <v>645</v>
      </c>
      <c r="AM56" s="185">
        <f t="shared" si="21"/>
        <v>0.39090909090909093</v>
      </c>
      <c r="AN56" s="192">
        <f t="shared" si="22"/>
        <v>1.609354918151203</v>
      </c>
      <c r="AO56" s="183">
        <v>210</v>
      </c>
      <c r="AP56" s="183">
        <v>230</v>
      </c>
      <c r="AQ56" s="184">
        <f t="shared" si="23"/>
        <v>440</v>
      </c>
      <c r="AR56" s="185">
        <f t="shared" si="24"/>
        <v>0.26666666666666666</v>
      </c>
      <c r="AS56" s="192">
        <f t="shared" si="25"/>
        <v>3.9931517447577409</v>
      </c>
      <c r="AT56" s="183">
        <v>20</v>
      </c>
      <c r="AU56" s="193" t="s">
        <v>4</v>
      </c>
      <c r="AV56" s="315" t="s">
        <v>4</v>
      </c>
    </row>
    <row r="57" spans="1:49" x14ac:dyDescent="0.2">
      <c r="A57" s="226"/>
      <c r="B57" s="271"/>
      <c r="C57" s="174">
        <v>5350047.0199999996</v>
      </c>
      <c r="D57" s="175"/>
      <c r="E57" s="175"/>
      <c r="F57" s="176"/>
      <c r="G57" s="353"/>
      <c r="H57" s="178"/>
      <c r="I57" s="178"/>
      <c r="J57" s="178"/>
      <c r="K57" s="177"/>
      <c r="L57" s="178"/>
      <c r="M57" s="179"/>
      <c r="N57" s="180" t="s">
        <v>112</v>
      </c>
      <c r="O57" s="181">
        <v>0.28999999999999998</v>
      </c>
      <c r="P57" s="182">
        <f t="shared" si="0"/>
        <v>28.999999999999996</v>
      </c>
      <c r="Q57" s="183">
        <v>3791</v>
      </c>
      <c r="R57" s="183">
        <v>4189</v>
      </c>
      <c r="S57" s="183">
        <v>4190</v>
      </c>
      <c r="T57" s="184">
        <f t="shared" si="1"/>
        <v>-399</v>
      </c>
      <c r="U57" s="185">
        <f t="shared" si="15"/>
        <v>-9.5226730310262533E-2</v>
      </c>
      <c r="V57" s="186">
        <v>13209.1</v>
      </c>
      <c r="W57" s="178">
        <v>2083</v>
      </c>
      <c r="X57" s="187">
        <v>2110</v>
      </c>
      <c r="Y57" s="188">
        <f t="shared" si="2"/>
        <v>-27</v>
      </c>
      <c r="Z57" s="277">
        <f t="shared" si="16"/>
        <v>-1.2796208530805687E-2</v>
      </c>
      <c r="AA57" s="282">
        <v>1947</v>
      </c>
      <c r="AB57" s="183">
        <v>1940</v>
      </c>
      <c r="AC57" s="184">
        <f t="shared" si="4"/>
        <v>7</v>
      </c>
      <c r="AD57" s="189">
        <f t="shared" si="17"/>
        <v>3.6082474226804126E-3</v>
      </c>
      <c r="AE57" s="190">
        <f t="shared" si="6"/>
        <v>67.137931034482762</v>
      </c>
      <c r="AF57" s="183">
        <v>1635</v>
      </c>
      <c r="AG57" s="177">
        <v>455</v>
      </c>
      <c r="AH57" s="183">
        <v>50</v>
      </c>
      <c r="AI57" s="184">
        <f t="shared" si="18"/>
        <v>505</v>
      </c>
      <c r="AJ57" s="185">
        <f t="shared" si="19"/>
        <v>0.30886850152905199</v>
      </c>
      <c r="AK57" s="191">
        <f t="shared" si="20"/>
        <v>0.4539373439812292</v>
      </c>
      <c r="AL57" s="183">
        <v>690</v>
      </c>
      <c r="AM57" s="185">
        <f t="shared" si="21"/>
        <v>0.42201834862385323</v>
      </c>
      <c r="AN57" s="192">
        <f t="shared" si="22"/>
        <v>1.7374303148805392</v>
      </c>
      <c r="AO57" s="183">
        <v>190</v>
      </c>
      <c r="AP57" s="183">
        <v>215</v>
      </c>
      <c r="AQ57" s="184">
        <f t="shared" si="23"/>
        <v>405</v>
      </c>
      <c r="AR57" s="185">
        <f t="shared" si="24"/>
        <v>0.24770642201834864</v>
      </c>
      <c r="AS57" s="192">
        <f t="shared" si="25"/>
        <v>3.709234992263498</v>
      </c>
      <c r="AT57" s="183">
        <v>30</v>
      </c>
      <c r="AU57" s="193" t="s">
        <v>4</v>
      </c>
      <c r="AV57" s="315" t="s">
        <v>4</v>
      </c>
    </row>
    <row r="58" spans="1:49" x14ac:dyDescent="0.2">
      <c r="A58" s="226"/>
      <c r="B58" s="271"/>
      <c r="C58" s="174">
        <v>5350047.03</v>
      </c>
      <c r="D58" s="175">
        <v>5350047.01</v>
      </c>
      <c r="E58" s="194">
        <v>0.14891285100000001</v>
      </c>
      <c r="F58" s="176"/>
      <c r="G58" s="354"/>
      <c r="H58" s="178">
        <v>3320</v>
      </c>
      <c r="I58" s="187">
        <v>1491</v>
      </c>
      <c r="J58" s="183">
        <v>1370</v>
      </c>
      <c r="K58" s="177"/>
      <c r="L58" s="178"/>
      <c r="M58" s="179"/>
      <c r="N58" s="180"/>
      <c r="O58" s="181">
        <v>0.12</v>
      </c>
      <c r="P58" s="182">
        <f t="shared" si="0"/>
        <v>12</v>
      </c>
      <c r="Q58" s="183">
        <v>703</v>
      </c>
      <c r="R58" s="183">
        <v>700</v>
      </c>
      <c r="S58" s="183">
        <f>H58*E58</f>
        <v>494.39066532000004</v>
      </c>
      <c r="T58" s="184">
        <f t="shared" si="1"/>
        <v>208.60933467999996</v>
      </c>
      <c r="U58" s="185">
        <f t="shared" si="15"/>
        <v>0.42195241397807376</v>
      </c>
      <c r="V58" s="186">
        <v>5952.6</v>
      </c>
      <c r="W58" s="178">
        <v>376</v>
      </c>
      <c r="X58" s="187">
        <f>I58*E58</f>
        <v>222.02906084100002</v>
      </c>
      <c r="Y58" s="188">
        <f t="shared" si="2"/>
        <v>153.97093915899998</v>
      </c>
      <c r="Z58" s="277">
        <f t="shared" si="16"/>
        <v>0.69347201026653904</v>
      </c>
      <c r="AA58" s="282">
        <v>361</v>
      </c>
      <c r="AB58" s="183">
        <f>J58*E58</f>
        <v>204.01060587000001</v>
      </c>
      <c r="AC58" s="184">
        <f t="shared" si="4"/>
        <v>156.98939412999999</v>
      </c>
      <c r="AD58" s="189">
        <f t="shared" si="17"/>
        <v>0.76951584678904905</v>
      </c>
      <c r="AE58" s="190">
        <f t="shared" si="6"/>
        <v>30.083333333333332</v>
      </c>
      <c r="AF58" s="183">
        <v>395</v>
      </c>
      <c r="AG58" s="177">
        <v>175</v>
      </c>
      <c r="AH58" s="183">
        <v>0</v>
      </c>
      <c r="AI58" s="184">
        <f t="shared" si="18"/>
        <v>175</v>
      </c>
      <c r="AJ58" s="185">
        <f t="shared" si="19"/>
        <v>0.44303797468354428</v>
      </c>
      <c r="AK58" s="191">
        <f t="shared" si="20"/>
        <v>0.65112331142563828</v>
      </c>
      <c r="AL58" s="183">
        <v>110</v>
      </c>
      <c r="AM58" s="185">
        <f t="shared" si="21"/>
        <v>0.27848101265822783</v>
      </c>
      <c r="AN58" s="192">
        <f t="shared" si="22"/>
        <v>1.1464936420152814</v>
      </c>
      <c r="AO58" s="183">
        <v>25</v>
      </c>
      <c r="AP58" s="183">
        <v>85</v>
      </c>
      <c r="AQ58" s="184">
        <f t="shared" si="23"/>
        <v>110</v>
      </c>
      <c r="AR58" s="185">
        <f t="shared" si="24"/>
        <v>0.27848101265822783</v>
      </c>
      <c r="AS58" s="192">
        <f t="shared" si="25"/>
        <v>4.1700635309178935</v>
      </c>
      <c r="AT58" s="183">
        <v>0</v>
      </c>
      <c r="AU58" s="193" t="s">
        <v>4</v>
      </c>
      <c r="AV58" s="315" t="s">
        <v>4</v>
      </c>
      <c r="AW58" s="123" t="s">
        <v>51</v>
      </c>
    </row>
    <row r="59" spans="1:49" x14ac:dyDescent="0.2">
      <c r="A59" s="226"/>
      <c r="B59" s="271"/>
      <c r="C59" s="174">
        <v>5350047.04</v>
      </c>
      <c r="D59" s="175">
        <v>5350047.01</v>
      </c>
      <c r="E59" s="194">
        <v>0.85108714900000004</v>
      </c>
      <c r="F59" s="176"/>
      <c r="G59" s="354"/>
      <c r="H59" s="178">
        <v>3320</v>
      </c>
      <c r="I59" s="187">
        <v>1491</v>
      </c>
      <c r="J59" s="183">
        <v>1370</v>
      </c>
      <c r="K59" s="177"/>
      <c r="L59" s="178"/>
      <c r="M59" s="179"/>
      <c r="N59" s="180"/>
      <c r="O59" s="181">
        <v>0.27</v>
      </c>
      <c r="P59" s="182">
        <f t="shared" si="0"/>
        <v>27</v>
      </c>
      <c r="Q59" s="183">
        <v>2846</v>
      </c>
      <c r="R59" s="183">
        <v>2759</v>
      </c>
      <c r="S59" s="183">
        <f>H59*E59</f>
        <v>2825.6093346800003</v>
      </c>
      <c r="T59" s="184">
        <f t="shared" si="1"/>
        <v>20.390665319999698</v>
      </c>
      <c r="U59" s="185">
        <f t="shared" si="15"/>
        <v>7.2163780993132007E-3</v>
      </c>
      <c r="V59" s="186">
        <v>10394.4</v>
      </c>
      <c r="W59" s="178">
        <v>1253</v>
      </c>
      <c r="X59" s="187">
        <f>I59*E59</f>
        <v>1268.970939159</v>
      </c>
      <c r="Y59" s="188">
        <f t="shared" si="2"/>
        <v>-15.970939158999954</v>
      </c>
      <c r="Z59" s="277">
        <f t="shared" si="16"/>
        <v>-1.2585740670771044E-2</v>
      </c>
      <c r="AA59" s="282">
        <v>1180</v>
      </c>
      <c r="AB59" s="183">
        <f>J59*E59</f>
        <v>1165.9893941300002</v>
      </c>
      <c r="AC59" s="184">
        <f t="shared" si="4"/>
        <v>14.010605869999836</v>
      </c>
      <c r="AD59" s="189">
        <f t="shared" si="17"/>
        <v>1.201606630431987E-2</v>
      </c>
      <c r="AE59" s="190">
        <f t="shared" si="6"/>
        <v>43.703703703703702</v>
      </c>
      <c r="AF59" s="183">
        <v>1460</v>
      </c>
      <c r="AG59" s="177">
        <v>510</v>
      </c>
      <c r="AH59" s="183">
        <v>55</v>
      </c>
      <c r="AI59" s="184">
        <f t="shared" si="18"/>
        <v>565</v>
      </c>
      <c r="AJ59" s="185">
        <f t="shared" si="19"/>
        <v>0.38698630136986301</v>
      </c>
      <c r="AK59" s="191">
        <f t="shared" si="20"/>
        <v>0.56874538171200328</v>
      </c>
      <c r="AL59" s="183">
        <v>500</v>
      </c>
      <c r="AM59" s="185">
        <f t="shared" si="21"/>
        <v>0.34246575342465752</v>
      </c>
      <c r="AN59" s="192">
        <f t="shared" si="22"/>
        <v>1.4099159047199132</v>
      </c>
      <c r="AO59" s="183">
        <v>170</v>
      </c>
      <c r="AP59" s="183">
        <v>215</v>
      </c>
      <c r="AQ59" s="184">
        <f t="shared" si="23"/>
        <v>385</v>
      </c>
      <c r="AR59" s="185">
        <f t="shared" si="24"/>
        <v>0.2636986301369863</v>
      </c>
      <c r="AS59" s="192">
        <f t="shared" si="25"/>
        <v>3.948707418831499</v>
      </c>
      <c r="AT59" s="183">
        <v>15</v>
      </c>
      <c r="AU59" s="193" t="s">
        <v>4</v>
      </c>
      <c r="AV59" s="315" t="s">
        <v>4</v>
      </c>
      <c r="AW59" s="123" t="s">
        <v>51</v>
      </c>
    </row>
    <row r="60" spans="1:49" x14ac:dyDescent="0.2">
      <c r="A60" s="226"/>
      <c r="B60" s="271"/>
      <c r="C60" s="174">
        <v>5350048</v>
      </c>
      <c r="D60" s="175"/>
      <c r="E60" s="175"/>
      <c r="F60" s="176"/>
      <c r="G60" s="353"/>
      <c r="H60" s="178"/>
      <c r="I60" s="178"/>
      <c r="J60" s="178"/>
      <c r="K60" s="177"/>
      <c r="L60" s="178"/>
      <c r="M60" s="179"/>
      <c r="N60" s="180" t="s">
        <v>113</v>
      </c>
      <c r="O60" s="181">
        <v>0.34</v>
      </c>
      <c r="P60" s="182">
        <f t="shared" si="0"/>
        <v>34</v>
      </c>
      <c r="Q60" s="183">
        <v>3557</v>
      </c>
      <c r="R60" s="183">
        <v>3516</v>
      </c>
      <c r="S60" s="183">
        <v>3495</v>
      </c>
      <c r="T60" s="184">
        <f t="shared" si="1"/>
        <v>62</v>
      </c>
      <c r="U60" s="185">
        <f t="shared" si="15"/>
        <v>1.7739628040057225E-2</v>
      </c>
      <c r="V60" s="186">
        <v>10617.9</v>
      </c>
      <c r="W60" s="178">
        <v>1660</v>
      </c>
      <c r="X60" s="187">
        <v>1698</v>
      </c>
      <c r="Y60" s="188">
        <f t="shared" si="2"/>
        <v>-38</v>
      </c>
      <c r="Z60" s="277">
        <f t="shared" si="16"/>
        <v>-2.237926972909305E-2</v>
      </c>
      <c r="AA60" s="282">
        <v>1560</v>
      </c>
      <c r="AB60" s="183">
        <v>1545</v>
      </c>
      <c r="AC60" s="184">
        <f t="shared" si="4"/>
        <v>15</v>
      </c>
      <c r="AD60" s="189">
        <f t="shared" si="17"/>
        <v>9.7087378640776691E-3</v>
      </c>
      <c r="AE60" s="190">
        <f t="shared" si="6"/>
        <v>45.882352941176471</v>
      </c>
      <c r="AF60" s="183">
        <v>1770</v>
      </c>
      <c r="AG60" s="177">
        <v>535</v>
      </c>
      <c r="AH60" s="183">
        <v>30</v>
      </c>
      <c r="AI60" s="184">
        <f t="shared" si="18"/>
        <v>565</v>
      </c>
      <c r="AJ60" s="185">
        <f t="shared" si="19"/>
        <v>0.3192090395480226</v>
      </c>
      <c r="AK60" s="191">
        <f t="shared" si="20"/>
        <v>0.4691346086437993</v>
      </c>
      <c r="AL60" s="183">
        <v>715</v>
      </c>
      <c r="AM60" s="185">
        <f t="shared" si="21"/>
        <v>0.403954802259887</v>
      </c>
      <c r="AN60" s="192">
        <f t="shared" si="22"/>
        <v>1.6630635174430708</v>
      </c>
      <c r="AO60" s="183">
        <v>185</v>
      </c>
      <c r="AP60" s="183">
        <v>265</v>
      </c>
      <c r="AQ60" s="184">
        <f t="shared" si="23"/>
        <v>450</v>
      </c>
      <c r="AR60" s="185">
        <f t="shared" si="24"/>
        <v>0.25423728813559321</v>
      </c>
      <c r="AS60" s="192">
        <f t="shared" si="25"/>
        <v>3.8070302651292018</v>
      </c>
      <c r="AT60" s="183">
        <v>40</v>
      </c>
      <c r="AU60" s="193" t="s">
        <v>4</v>
      </c>
      <c r="AV60" s="315" t="s">
        <v>4</v>
      </c>
    </row>
    <row r="61" spans="1:49" x14ac:dyDescent="0.2">
      <c r="A61" s="226"/>
      <c r="B61" s="271"/>
      <c r="C61" s="174">
        <v>5350049</v>
      </c>
      <c r="D61" s="175"/>
      <c r="E61" s="175"/>
      <c r="F61" s="176"/>
      <c r="G61" s="353"/>
      <c r="H61" s="178"/>
      <c r="I61" s="178"/>
      <c r="J61" s="178"/>
      <c r="K61" s="177"/>
      <c r="L61" s="178"/>
      <c r="M61" s="179"/>
      <c r="N61" s="180" t="s">
        <v>114</v>
      </c>
      <c r="O61" s="181">
        <v>0.46</v>
      </c>
      <c r="P61" s="182">
        <f t="shared" si="0"/>
        <v>46</v>
      </c>
      <c r="Q61" s="183">
        <v>3663</v>
      </c>
      <c r="R61" s="183">
        <v>3641</v>
      </c>
      <c r="S61" s="183">
        <v>3517</v>
      </c>
      <c r="T61" s="184">
        <f t="shared" si="1"/>
        <v>146</v>
      </c>
      <c r="U61" s="185">
        <f t="shared" si="15"/>
        <v>4.1512652829115725E-2</v>
      </c>
      <c r="V61" s="186">
        <v>7879.1</v>
      </c>
      <c r="W61" s="178">
        <v>1506</v>
      </c>
      <c r="X61" s="187">
        <v>1498</v>
      </c>
      <c r="Y61" s="188">
        <f t="shared" si="2"/>
        <v>8</v>
      </c>
      <c r="Z61" s="277">
        <f t="shared" si="16"/>
        <v>5.3404539385847796E-3</v>
      </c>
      <c r="AA61" s="282">
        <v>1426</v>
      </c>
      <c r="AB61" s="183">
        <v>1395</v>
      </c>
      <c r="AC61" s="184">
        <f t="shared" si="4"/>
        <v>31</v>
      </c>
      <c r="AD61" s="189">
        <f t="shared" si="17"/>
        <v>2.2222222222222223E-2</v>
      </c>
      <c r="AE61" s="190">
        <f t="shared" si="6"/>
        <v>31</v>
      </c>
      <c r="AF61" s="183">
        <v>1725</v>
      </c>
      <c r="AG61" s="177">
        <v>655</v>
      </c>
      <c r="AH61" s="183">
        <v>50</v>
      </c>
      <c r="AI61" s="184">
        <f t="shared" si="18"/>
        <v>705</v>
      </c>
      <c r="AJ61" s="185">
        <f t="shared" si="19"/>
        <v>0.40869565217391307</v>
      </c>
      <c r="AK61" s="191">
        <f t="shared" si="20"/>
        <v>0.60065114417972554</v>
      </c>
      <c r="AL61" s="183">
        <v>605</v>
      </c>
      <c r="AM61" s="185">
        <f t="shared" si="21"/>
        <v>0.35072463768115941</v>
      </c>
      <c r="AN61" s="192">
        <f t="shared" si="22"/>
        <v>1.4439173549438835</v>
      </c>
      <c r="AO61" s="183">
        <v>165</v>
      </c>
      <c r="AP61" s="183">
        <v>230</v>
      </c>
      <c r="AQ61" s="184">
        <f t="shared" si="23"/>
        <v>395</v>
      </c>
      <c r="AR61" s="185">
        <f t="shared" si="24"/>
        <v>0.22898550724637681</v>
      </c>
      <c r="AS61" s="192">
        <f t="shared" si="25"/>
        <v>3.4289020416941471</v>
      </c>
      <c r="AT61" s="183">
        <v>25</v>
      </c>
      <c r="AU61" s="193" t="s">
        <v>4</v>
      </c>
      <c r="AV61" s="315" t="s">
        <v>4</v>
      </c>
    </row>
    <row r="62" spans="1:49" x14ac:dyDescent="0.2">
      <c r="A62" s="228" t="s">
        <v>1158</v>
      </c>
      <c r="B62" s="273" t="s">
        <v>1153</v>
      </c>
      <c r="C62" s="198">
        <v>5350050.01</v>
      </c>
      <c r="D62" s="199"/>
      <c r="E62" s="199"/>
      <c r="F62" s="201"/>
      <c r="G62" s="356"/>
      <c r="H62" s="205"/>
      <c r="I62" s="205"/>
      <c r="J62" s="205"/>
      <c r="K62" s="202"/>
      <c r="L62" s="205"/>
      <c r="M62" s="206"/>
      <c r="N62" s="207" t="s">
        <v>115</v>
      </c>
      <c r="O62" s="208">
        <v>1.28</v>
      </c>
      <c r="P62" s="209">
        <f t="shared" si="0"/>
        <v>128</v>
      </c>
      <c r="Q62" s="204">
        <v>8746</v>
      </c>
      <c r="R62" s="204">
        <v>6824</v>
      </c>
      <c r="S62" s="204">
        <v>5880</v>
      </c>
      <c r="T62" s="210">
        <f t="shared" si="1"/>
        <v>2866</v>
      </c>
      <c r="U62" s="211">
        <f t="shared" si="15"/>
        <v>0.48741496598639455</v>
      </c>
      <c r="V62" s="212">
        <v>6816.8</v>
      </c>
      <c r="W62" s="205">
        <v>4553</v>
      </c>
      <c r="X62" s="203">
        <v>2873</v>
      </c>
      <c r="Y62" s="213">
        <f t="shared" si="2"/>
        <v>1680</v>
      </c>
      <c r="Z62" s="278">
        <f t="shared" si="16"/>
        <v>0.58475461190393319</v>
      </c>
      <c r="AA62" s="283">
        <v>4336</v>
      </c>
      <c r="AB62" s="204">
        <v>2775</v>
      </c>
      <c r="AC62" s="210">
        <f t="shared" si="4"/>
        <v>1561</v>
      </c>
      <c r="AD62" s="214">
        <f t="shared" si="17"/>
        <v>0.56252252252252255</v>
      </c>
      <c r="AE62" s="215">
        <f t="shared" si="6"/>
        <v>33.875</v>
      </c>
      <c r="AF62" s="204">
        <v>4420</v>
      </c>
      <c r="AG62" s="202">
        <v>2330</v>
      </c>
      <c r="AH62" s="204">
        <v>180</v>
      </c>
      <c r="AI62" s="210">
        <f t="shared" si="18"/>
        <v>2510</v>
      </c>
      <c r="AJ62" s="211">
        <f t="shared" si="19"/>
        <v>0.5678733031674208</v>
      </c>
      <c r="AK62" s="216">
        <f t="shared" si="20"/>
        <v>0.8345910887045237</v>
      </c>
      <c r="AL62" s="204">
        <v>1625</v>
      </c>
      <c r="AM62" s="211">
        <f t="shared" si="21"/>
        <v>0.36764705882352944</v>
      </c>
      <c r="AN62" s="217">
        <f t="shared" si="22"/>
        <v>1.513586191831672</v>
      </c>
      <c r="AO62" s="204">
        <v>105</v>
      </c>
      <c r="AP62" s="204">
        <v>140</v>
      </c>
      <c r="AQ62" s="210">
        <f t="shared" si="23"/>
        <v>245</v>
      </c>
      <c r="AR62" s="211">
        <f t="shared" si="24"/>
        <v>5.5429864253393663E-2</v>
      </c>
      <c r="AS62" s="217">
        <f t="shared" si="25"/>
        <v>0.83002447183171368</v>
      </c>
      <c r="AT62" s="204">
        <v>35</v>
      </c>
      <c r="AU62" s="218" t="s">
        <v>5</v>
      </c>
      <c r="AV62" s="317" t="s">
        <v>5</v>
      </c>
    </row>
    <row r="63" spans="1:49" x14ac:dyDescent="0.2">
      <c r="A63" s="228"/>
      <c r="B63" s="273"/>
      <c r="C63" s="198">
        <v>5350050.03</v>
      </c>
      <c r="D63" s="199">
        <v>5350050.0199999996</v>
      </c>
      <c r="E63" s="200">
        <v>0.10681057100000001</v>
      </c>
      <c r="F63" s="201"/>
      <c r="G63" s="357"/>
      <c r="H63" s="205">
        <v>5253</v>
      </c>
      <c r="I63" s="203">
        <v>2526</v>
      </c>
      <c r="J63" s="204">
        <v>2390</v>
      </c>
      <c r="K63" s="202"/>
      <c r="L63" s="205"/>
      <c r="M63" s="206"/>
      <c r="N63" s="207"/>
      <c r="O63" s="208">
        <v>1.7</v>
      </c>
      <c r="P63" s="209">
        <f t="shared" si="0"/>
        <v>170</v>
      </c>
      <c r="Q63" s="204">
        <v>1109</v>
      </c>
      <c r="R63" s="204">
        <v>1108</v>
      </c>
      <c r="S63" s="204">
        <f>H63*E63</f>
        <v>561.07592946300008</v>
      </c>
      <c r="T63" s="210">
        <f t="shared" si="1"/>
        <v>547.92407053699992</v>
      </c>
      <c r="U63" s="211">
        <f t="shared" si="15"/>
        <v>0.97655957378426894</v>
      </c>
      <c r="V63" s="212">
        <v>653.20000000000005</v>
      </c>
      <c r="W63" s="205">
        <v>606</v>
      </c>
      <c r="X63" s="203">
        <f>I63*E63</f>
        <v>269.80350234600002</v>
      </c>
      <c r="Y63" s="213">
        <f t="shared" si="2"/>
        <v>336.19649765399998</v>
      </c>
      <c r="Z63" s="278">
        <f t="shared" si="16"/>
        <v>1.246079071363783</v>
      </c>
      <c r="AA63" s="283">
        <v>590</v>
      </c>
      <c r="AB63" s="204">
        <f>J63*E63</f>
        <v>255.27726469000001</v>
      </c>
      <c r="AC63" s="210">
        <f t="shared" si="4"/>
        <v>334.72273530999996</v>
      </c>
      <c r="AD63" s="214">
        <f t="shared" si="17"/>
        <v>1.3112124799538094</v>
      </c>
      <c r="AE63" s="215">
        <f t="shared" si="6"/>
        <v>3.4705882352941178</v>
      </c>
      <c r="AF63" s="204">
        <v>605</v>
      </c>
      <c r="AG63" s="202">
        <v>325</v>
      </c>
      <c r="AH63" s="204">
        <v>15</v>
      </c>
      <c r="AI63" s="210">
        <f t="shared" si="18"/>
        <v>340</v>
      </c>
      <c r="AJ63" s="211">
        <f t="shared" si="19"/>
        <v>0.56198347107438018</v>
      </c>
      <c r="AK63" s="216">
        <f t="shared" si="20"/>
        <v>0.82593493010118757</v>
      </c>
      <c r="AL63" s="204">
        <v>235</v>
      </c>
      <c r="AM63" s="211">
        <f t="shared" si="21"/>
        <v>0.38842975206611569</v>
      </c>
      <c r="AN63" s="217">
        <f t="shared" si="22"/>
        <v>1.5991475930889332</v>
      </c>
      <c r="AO63" s="204">
        <v>15</v>
      </c>
      <c r="AP63" s="204">
        <v>10</v>
      </c>
      <c r="AQ63" s="210">
        <f t="shared" si="23"/>
        <v>25</v>
      </c>
      <c r="AR63" s="211">
        <f t="shared" si="24"/>
        <v>4.1322314049586778E-2</v>
      </c>
      <c r="AS63" s="217">
        <f t="shared" si="25"/>
        <v>0.61877351416700532</v>
      </c>
      <c r="AT63" s="204">
        <v>10</v>
      </c>
      <c r="AU63" s="218" t="s">
        <v>5</v>
      </c>
      <c r="AV63" s="317" t="s">
        <v>5</v>
      </c>
      <c r="AW63" s="123" t="s">
        <v>51</v>
      </c>
    </row>
    <row r="64" spans="1:49" x14ac:dyDescent="0.2">
      <c r="A64" s="228"/>
      <c r="B64" s="273"/>
      <c r="C64" s="198">
        <v>5350050.04</v>
      </c>
      <c r="D64" s="199">
        <v>5350050.0199999996</v>
      </c>
      <c r="E64" s="200">
        <v>0.89318942899999998</v>
      </c>
      <c r="F64" s="201"/>
      <c r="G64" s="357"/>
      <c r="H64" s="205">
        <v>5253</v>
      </c>
      <c r="I64" s="203">
        <v>2526</v>
      </c>
      <c r="J64" s="204">
        <v>2390</v>
      </c>
      <c r="K64" s="202"/>
      <c r="L64" s="205"/>
      <c r="M64" s="206"/>
      <c r="N64" s="207"/>
      <c r="O64" s="208">
        <v>0.76</v>
      </c>
      <c r="P64" s="209">
        <f t="shared" si="0"/>
        <v>76</v>
      </c>
      <c r="Q64" s="204">
        <v>5008</v>
      </c>
      <c r="R64" s="204">
        <v>4844</v>
      </c>
      <c r="S64" s="204">
        <f>H64*E64</f>
        <v>4691.9240705370003</v>
      </c>
      <c r="T64" s="210">
        <f t="shared" si="1"/>
        <v>316.07592946299974</v>
      </c>
      <c r="U64" s="211">
        <f t="shared" si="15"/>
        <v>6.7365951518227399E-2</v>
      </c>
      <c r="V64" s="212">
        <v>6589.5</v>
      </c>
      <c r="W64" s="205">
        <v>2291</v>
      </c>
      <c r="X64" s="203">
        <f>I64*E64</f>
        <v>2256.1964976539998</v>
      </c>
      <c r="Y64" s="213">
        <f t="shared" si="2"/>
        <v>34.803502346000187</v>
      </c>
      <c r="Z64" s="278">
        <f t="shared" si="16"/>
        <v>1.5425740790834919E-2</v>
      </c>
      <c r="AA64" s="283">
        <v>2212</v>
      </c>
      <c r="AB64" s="204">
        <f>J64*E64</f>
        <v>2134.7227353099997</v>
      </c>
      <c r="AC64" s="210">
        <f t="shared" si="4"/>
        <v>77.277264690000266</v>
      </c>
      <c r="AD64" s="214">
        <f t="shared" si="17"/>
        <v>3.6200141316609077E-2</v>
      </c>
      <c r="AE64" s="215">
        <f t="shared" si="6"/>
        <v>29.105263157894736</v>
      </c>
      <c r="AF64" s="204">
        <v>2285</v>
      </c>
      <c r="AG64" s="202">
        <v>950</v>
      </c>
      <c r="AH64" s="204">
        <v>50</v>
      </c>
      <c r="AI64" s="210">
        <f t="shared" si="18"/>
        <v>1000</v>
      </c>
      <c r="AJ64" s="211">
        <f t="shared" si="19"/>
        <v>0.43763676148796499</v>
      </c>
      <c r="AK64" s="216">
        <f t="shared" si="20"/>
        <v>0.64318526542826415</v>
      </c>
      <c r="AL64" s="204">
        <v>1040</v>
      </c>
      <c r="AM64" s="211">
        <f t="shared" si="21"/>
        <v>0.4551422319474836</v>
      </c>
      <c r="AN64" s="217">
        <f t="shared" si="22"/>
        <v>1.8737998334588328</v>
      </c>
      <c r="AO64" s="204">
        <v>130</v>
      </c>
      <c r="AP64" s="204">
        <v>105</v>
      </c>
      <c r="AQ64" s="210">
        <f t="shared" si="23"/>
        <v>235</v>
      </c>
      <c r="AR64" s="211">
        <f t="shared" si="24"/>
        <v>0.10284463894967177</v>
      </c>
      <c r="AS64" s="217">
        <f t="shared" si="25"/>
        <v>1.5400284354782316</v>
      </c>
      <c r="AT64" s="204">
        <v>15</v>
      </c>
      <c r="AU64" s="218" t="s">
        <v>5</v>
      </c>
      <c r="AV64" s="317" t="s">
        <v>5</v>
      </c>
      <c r="AW64" s="123" t="s">
        <v>51</v>
      </c>
    </row>
    <row r="65" spans="1:51" x14ac:dyDescent="0.2">
      <c r="A65" s="226"/>
      <c r="B65" s="271"/>
      <c r="C65" s="174">
        <v>5350051</v>
      </c>
      <c r="D65" s="175"/>
      <c r="E65" s="175"/>
      <c r="F65" s="176"/>
      <c r="G65" s="353"/>
      <c r="H65" s="178"/>
      <c r="I65" s="178"/>
      <c r="J65" s="178"/>
      <c r="K65" s="177"/>
      <c r="L65" s="178"/>
      <c r="M65" s="179"/>
      <c r="N65" s="180" t="s">
        <v>117</v>
      </c>
      <c r="O65" s="181">
        <v>0.69</v>
      </c>
      <c r="P65" s="182">
        <f t="shared" si="0"/>
        <v>69</v>
      </c>
      <c r="Q65" s="183">
        <v>5399</v>
      </c>
      <c r="R65" s="183">
        <v>5323</v>
      </c>
      <c r="S65" s="183">
        <v>5334</v>
      </c>
      <c r="T65" s="184">
        <f t="shared" si="1"/>
        <v>65</v>
      </c>
      <c r="U65" s="185">
        <f t="shared" si="15"/>
        <v>1.2185976752905886E-2</v>
      </c>
      <c r="V65" s="186">
        <v>7807.7</v>
      </c>
      <c r="W65" s="178">
        <v>2570</v>
      </c>
      <c r="X65" s="187">
        <v>2654</v>
      </c>
      <c r="Y65" s="188">
        <f t="shared" si="2"/>
        <v>-84</v>
      </c>
      <c r="Z65" s="277">
        <f t="shared" si="16"/>
        <v>-3.1650339110776186E-2</v>
      </c>
      <c r="AA65" s="282">
        <v>2313</v>
      </c>
      <c r="AB65" s="183">
        <v>2455</v>
      </c>
      <c r="AC65" s="184">
        <f t="shared" si="4"/>
        <v>-142</v>
      </c>
      <c r="AD65" s="189">
        <f t="shared" si="17"/>
        <v>-5.7841140529531571E-2</v>
      </c>
      <c r="AE65" s="190">
        <f t="shared" si="6"/>
        <v>33.521739130434781</v>
      </c>
      <c r="AF65" s="183">
        <v>2900</v>
      </c>
      <c r="AG65" s="177">
        <v>1050</v>
      </c>
      <c r="AH65" s="183">
        <v>50</v>
      </c>
      <c r="AI65" s="184">
        <f t="shared" si="18"/>
        <v>1100</v>
      </c>
      <c r="AJ65" s="185">
        <f t="shared" si="19"/>
        <v>0.37931034482758619</v>
      </c>
      <c r="AK65" s="191">
        <f t="shared" si="20"/>
        <v>0.55746419470825581</v>
      </c>
      <c r="AL65" s="183">
        <v>1220</v>
      </c>
      <c r="AM65" s="185">
        <f t="shared" si="21"/>
        <v>0.4206896551724138</v>
      </c>
      <c r="AN65" s="192">
        <f t="shared" si="22"/>
        <v>1.7319601444738688</v>
      </c>
      <c r="AO65" s="183">
        <v>205</v>
      </c>
      <c r="AP65" s="183">
        <v>325</v>
      </c>
      <c r="AQ65" s="184">
        <f t="shared" si="23"/>
        <v>530</v>
      </c>
      <c r="AR65" s="185">
        <f t="shared" si="24"/>
        <v>0.18275862068965518</v>
      </c>
      <c r="AS65" s="192">
        <f t="shared" si="25"/>
        <v>2.736685894036555</v>
      </c>
      <c r="AT65" s="183">
        <v>45</v>
      </c>
      <c r="AU65" s="193" t="s">
        <v>4</v>
      </c>
      <c r="AV65" s="315" t="s">
        <v>4</v>
      </c>
    </row>
    <row r="66" spans="1:51" x14ac:dyDescent="0.2">
      <c r="A66" s="226"/>
      <c r="B66" s="271"/>
      <c r="C66" s="174">
        <v>5350052</v>
      </c>
      <c r="D66" s="175"/>
      <c r="E66" s="175"/>
      <c r="F66" s="176"/>
      <c r="G66" s="353"/>
      <c r="H66" s="178"/>
      <c r="I66" s="178"/>
      <c r="J66" s="178"/>
      <c r="K66" s="177"/>
      <c r="L66" s="178"/>
      <c r="M66" s="179"/>
      <c r="N66" s="180" t="s">
        <v>118</v>
      </c>
      <c r="O66" s="181">
        <v>0.5</v>
      </c>
      <c r="P66" s="182">
        <f t="shared" ref="P66:P129" si="26">O66*100</f>
        <v>50</v>
      </c>
      <c r="Q66" s="183">
        <v>4077</v>
      </c>
      <c r="R66" s="183">
        <v>3886</v>
      </c>
      <c r="S66" s="183">
        <v>3650</v>
      </c>
      <c r="T66" s="184">
        <f t="shared" ref="T66:T129" si="27">Q66-S66</f>
        <v>427</v>
      </c>
      <c r="U66" s="185">
        <f t="shared" si="15"/>
        <v>0.11698630136986302</v>
      </c>
      <c r="V66" s="186">
        <v>8134.5</v>
      </c>
      <c r="W66" s="178">
        <v>1933</v>
      </c>
      <c r="X66" s="187">
        <v>1714</v>
      </c>
      <c r="Y66" s="188">
        <f t="shared" ref="Y66:Y129" si="28">W66-X66</f>
        <v>219</v>
      </c>
      <c r="Z66" s="277">
        <f t="shared" si="16"/>
        <v>0.1277712952158693</v>
      </c>
      <c r="AA66" s="282">
        <v>1839</v>
      </c>
      <c r="AB66" s="183">
        <v>1605</v>
      </c>
      <c r="AC66" s="184">
        <f t="shared" ref="AC66:AC129" si="29">AA66-AB66</f>
        <v>234</v>
      </c>
      <c r="AD66" s="189">
        <f t="shared" si="17"/>
        <v>0.14579439252336449</v>
      </c>
      <c r="AE66" s="190">
        <f t="shared" ref="AE66:AE129" si="30">AA66/P66</f>
        <v>36.78</v>
      </c>
      <c r="AF66" s="183">
        <v>2050</v>
      </c>
      <c r="AG66" s="177">
        <v>665</v>
      </c>
      <c r="AH66" s="183">
        <v>60</v>
      </c>
      <c r="AI66" s="184">
        <f t="shared" si="18"/>
        <v>725</v>
      </c>
      <c r="AJ66" s="185">
        <f t="shared" si="19"/>
        <v>0.35365853658536583</v>
      </c>
      <c r="AK66" s="191">
        <f t="shared" si="20"/>
        <v>0.51976428797077956</v>
      </c>
      <c r="AL66" s="183">
        <v>830</v>
      </c>
      <c r="AM66" s="185">
        <f t="shared" si="21"/>
        <v>0.40487804878048783</v>
      </c>
      <c r="AN66" s="192">
        <f t="shared" si="22"/>
        <v>1.6668644813069182</v>
      </c>
      <c r="AO66" s="183">
        <v>145</v>
      </c>
      <c r="AP66" s="183">
        <v>295</v>
      </c>
      <c r="AQ66" s="184">
        <f t="shared" si="23"/>
        <v>440</v>
      </c>
      <c r="AR66" s="185">
        <f t="shared" si="24"/>
        <v>0.21463414634146341</v>
      </c>
      <c r="AS66" s="192">
        <f t="shared" si="25"/>
        <v>3.2140001848050108</v>
      </c>
      <c r="AT66" s="183">
        <v>55</v>
      </c>
      <c r="AU66" s="193" t="s">
        <v>4</v>
      </c>
      <c r="AV66" s="315" t="s">
        <v>4</v>
      </c>
    </row>
    <row r="67" spans="1:51" x14ac:dyDescent="0.2">
      <c r="A67" s="226"/>
      <c r="B67" s="271"/>
      <c r="C67" s="174">
        <v>5350053</v>
      </c>
      <c r="D67" s="175"/>
      <c r="E67" s="175"/>
      <c r="F67" s="176"/>
      <c r="G67" s="353"/>
      <c r="H67" s="178"/>
      <c r="I67" s="178"/>
      <c r="J67" s="178"/>
      <c r="K67" s="177"/>
      <c r="L67" s="178"/>
      <c r="M67" s="179"/>
      <c r="N67" s="180" t="s">
        <v>119</v>
      </c>
      <c r="O67" s="181">
        <v>0.68</v>
      </c>
      <c r="P67" s="182">
        <f t="shared" si="26"/>
        <v>68</v>
      </c>
      <c r="Q67" s="183">
        <v>5982</v>
      </c>
      <c r="R67" s="183">
        <v>5639</v>
      </c>
      <c r="S67" s="183">
        <v>5651</v>
      </c>
      <c r="T67" s="184">
        <f t="shared" si="27"/>
        <v>331</v>
      </c>
      <c r="U67" s="185">
        <f t="shared" si="15"/>
        <v>5.8573703769244381E-2</v>
      </c>
      <c r="V67" s="186">
        <v>8755.9</v>
      </c>
      <c r="W67" s="178">
        <v>2840</v>
      </c>
      <c r="X67" s="187">
        <v>2484</v>
      </c>
      <c r="Y67" s="188">
        <f t="shared" si="28"/>
        <v>356</v>
      </c>
      <c r="Z67" s="277">
        <f t="shared" si="16"/>
        <v>0.14331723027375201</v>
      </c>
      <c r="AA67" s="282">
        <v>2712</v>
      </c>
      <c r="AB67" s="183">
        <v>2305</v>
      </c>
      <c r="AC67" s="184">
        <f t="shared" si="29"/>
        <v>407</v>
      </c>
      <c r="AD67" s="189">
        <f t="shared" si="17"/>
        <v>0.17657266811279826</v>
      </c>
      <c r="AE67" s="190">
        <f t="shared" si="30"/>
        <v>39.882352941176471</v>
      </c>
      <c r="AF67" s="183">
        <v>3195</v>
      </c>
      <c r="AG67" s="177">
        <v>950</v>
      </c>
      <c r="AH67" s="183">
        <v>90</v>
      </c>
      <c r="AI67" s="184">
        <f t="shared" si="18"/>
        <v>1040</v>
      </c>
      <c r="AJ67" s="185">
        <f t="shared" si="19"/>
        <v>0.32550860719874802</v>
      </c>
      <c r="AK67" s="191">
        <f t="shared" si="20"/>
        <v>0.47839294671791138</v>
      </c>
      <c r="AL67" s="183">
        <v>1530</v>
      </c>
      <c r="AM67" s="185">
        <f t="shared" si="21"/>
        <v>0.47887323943661969</v>
      </c>
      <c r="AN67" s="192">
        <f t="shared" si="22"/>
        <v>1.9714993101491971</v>
      </c>
      <c r="AO67" s="183">
        <v>240</v>
      </c>
      <c r="AP67" s="183">
        <v>355</v>
      </c>
      <c r="AQ67" s="184">
        <f t="shared" si="23"/>
        <v>595</v>
      </c>
      <c r="AR67" s="185">
        <f t="shared" si="24"/>
        <v>0.18622848200312989</v>
      </c>
      <c r="AS67" s="192">
        <f t="shared" si="25"/>
        <v>2.7886447043789389</v>
      </c>
      <c r="AT67" s="183">
        <v>35</v>
      </c>
      <c r="AU67" s="193" t="s">
        <v>4</v>
      </c>
      <c r="AV67" s="315" t="s">
        <v>4</v>
      </c>
    </row>
    <row r="68" spans="1:51" x14ac:dyDescent="0.2">
      <c r="A68" s="226"/>
      <c r="B68" s="271"/>
      <c r="C68" s="174">
        <v>5350054</v>
      </c>
      <c r="D68" s="175"/>
      <c r="E68" s="175"/>
      <c r="F68" s="176"/>
      <c r="G68" s="353"/>
      <c r="H68" s="178"/>
      <c r="I68" s="178"/>
      <c r="J68" s="178"/>
      <c r="K68" s="177"/>
      <c r="L68" s="178"/>
      <c r="M68" s="179"/>
      <c r="N68" s="180" t="s">
        <v>120</v>
      </c>
      <c r="O68" s="181">
        <v>0.7</v>
      </c>
      <c r="P68" s="182">
        <f t="shared" si="26"/>
        <v>70</v>
      </c>
      <c r="Q68" s="183">
        <v>5803</v>
      </c>
      <c r="R68" s="183">
        <v>5810</v>
      </c>
      <c r="S68" s="183">
        <v>6160</v>
      </c>
      <c r="T68" s="184">
        <f t="shared" si="27"/>
        <v>-357</v>
      </c>
      <c r="U68" s="185">
        <f t="shared" si="15"/>
        <v>-5.7954545454545453E-2</v>
      </c>
      <c r="V68" s="186">
        <v>8261.7000000000007</v>
      </c>
      <c r="W68" s="178">
        <v>2975</v>
      </c>
      <c r="X68" s="187">
        <v>2866</v>
      </c>
      <c r="Y68" s="188">
        <f t="shared" si="28"/>
        <v>109</v>
      </c>
      <c r="Z68" s="277">
        <f t="shared" si="16"/>
        <v>3.8032100488485696E-2</v>
      </c>
      <c r="AA68" s="282">
        <v>2724</v>
      </c>
      <c r="AB68" s="183">
        <v>2670</v>
      </c>
      <c r="AC68" s="184">
        <f t="shared" si="29"/>
        <v>54</v>
      </c>
      <c r="AD68" s="189">
        <f t="shared" si="17"/>
        <v>2.0224719101123594E-2</v>
      </c>
      <c r="AE68" s="190">
        <f t="shared" si="30"/>
        <v>38.914285714285711</v>
      </c>
      <c r="AF68" s="183">
        <v>3100</v>
      </c>
      <c r="AG68" s="177">
        <v>705</v>
      </c>
      <c r="AH68" s="183">
        <v>95</v>
      </c>
      <c r="AI68" s="184">
        <f t="shared" si="18"/>
        <v>800</v>
      </c>
      <c r="AJ68" s="185">
        <f t="shared" si="19"/>
        <v>0.25806451612903225</v>
      </c>
      <c r="AK68" s="191">
        <f t="shared" si="20"/>
        <v>0.37927182748479576</v>
      </c>
      <c r="AL68" s="183">
        <v>1480</v>
      </c>
      <c r="AM68" s="185">
        <f t="shared" si="21"/>
        <v>0.47741935483870968</v>
      </c>
      <c r="AN68" s="192">
        <f t="shared" si="22"/>
        <v>1.9655137334959929</v>
      </c>
      <c r="AO68" s="183">
        <v>360</v>
      </c>
      <c r="AP68" s="183">
        <v>420</v>
      </c>
      <c r="AQ68" s="184">
        <f t="shared" si="23"/>
        <v>780</v>
      </c>
      <c r="AR68" s="185">
        <f t="shared" si="24"/>
        <v>0.25161290322580643</v>
      </c>
      <c r="AS68" s="192">
        <f t="shared" si="25"/>
        <v>3.7677318881988358</v>
      </c>
      <c r="AT68" s="183">
        <v>45</v>
      </c>
      <c r="AU68" s="193" t="s">
        <v>4</v>
      </c>
      <c r="AV68" s="315" t="s">
        <v>4</v>
      </c>
    </row>
    <row r="69" spans="1:51" x14ac:dyDescent="0.2">
      <c r="A69" s="226"/>
      <c r="B69" s="271"/>
      <c r="C69" s="174">
        <v>5350055</v>
      </c>
      <c r="D69" s="175"/>
      <c r="E69" s="175"/>
      <c r="F69" s="176"/>
      <c r="G69" s="353"/>
      <c r="H69" s="178"/>
      <c r="I69" s="178"/>
      <c r="J69" s="178"/>
      <c r="K69" s="177"/>
      <c r="L69" s="178"/>
      <c r="M69" s="179"/>
      <c r="N69" s="180" t="s">
        <v>121</v>
      </c>
      <c r="O69" s="181">
        <v>0.28000000000000003</v>
      </c>
      <c r="P69" s="182">
        <f t="shared" si="26"/>
        <v>28.000000000000004</v>
      </c>
      <c r="Q69" s="183">
        <v>2763</v>
      </c>
      <c r="R69" s="183">
        <v>2693</v>
      </c>
      <c r="S69" s="183">
        <v>2747</v>
      </c>
      <c r="T69" s="184">
        <f t="shared" si="27"/>
        <v>16</v>
      </c>
      <c r="U69" s="185">
        <f t="shared" si="15"/>
        <v>5.8245358572988713E-3</v>
      </c>
      <c r="V69" s="186">
        <v>10000</v>
      </c>
      <c r="W69" s="178">
        <v>1403</v>
      </c>
      <c r="X69" s="187">
        <v>1321</v>
      </c>
      <c r="Y69" s="188">
        <f t="shared" si="28"/>
        <v>82</v>
      </c>
      <c r="Z69" s="277">
        <f t="shared" si="16"/>
        <v>6.2074186222558669E-2</v>
      </c>
      <c r="AA69" s="282">
        <v>1320</v>
      </c>
      <c r="AB69" s="183">
        <v>1220</v>
      </c>
      <c r="AC69" s="184">
        <f t="shared" si="29"/>
        <v>100</v>
      </c>
      <c r="AD69" s="189">
        <f t="shared" si="17"/>
        <v>8.1967213114754092E-2</v>
      </c>
      <c r="AE69" s="190">
        <f t="shared" si="30"/>
        <v>47.142857142857139</v>
      </c>
      <c r="AF69" s="183">
        <v>1505</v>
      </c>
      <c r="AG69" s="177">
        <v>315</v>
      </c>
      <c r="AH69" s="183">
        <v>25</v>
      </c>
      <c r="AI69" s="184">
        <f t="shared" si="18"/>
        <v>340</v>
      </c>
      <c r="AJ69" s="185">
        <f t="shared" si="19"/>
        <v>0.22591362126245848</v>
      </c>
      <c r="AK69" s="191">
        <f t="shared" si="20"/>
        <v>0.33202035396094248</v>
      </c>
      <c r="AL69" s="183">
        <v>595</v>
      </c>
      <c r="AM69" s="185">
        <f t="shared" si="21"/>
        <v>0.39534883720930231</v>
      </c>
      <c r="AN69" s="192">
        <f t="shared" si="22"/>
        <v>1.6276331514022442</v>
      </c>
      <c r="AO69" s="183">
        <v>225</v>
      </c>
      <c r="AP69" s="183">
        <v>320</v>
      </c>
      <c r="AQ69" s="184">
        <f t="shared" si="23"/>
        <v>545</v>
      </c>
      <c r="AR69" s="185">
        <f t="shared" si="24"/>
        <v>0.36212624584717606</v>
      </c>
      <c r="AS69" s="192">
        <f t="shared" si="25"/>
        <v>5.4225939391020814</v>
      </c>
      <c r="AT69" s="183">
        <v>25</v>
      </c>
      <c r="AU69" s="193" t="s">
        <v>4</v>
      </c>
      <c r="AV69" s="315" t="s">
        <v>4</v>
      </c>
    </row>
    <row r="70" spans="1:51" x14ac:dyDescent="0.2">
      <c r="A70" s="226"/>
      <c r="B70" s="271"/>
      <c r="C70" s="174">
        <v>5350056</v>
      </c>
      <c r="D70" s="175"/>
      <c r="E70" s="175"/>
      <c r="F70" s="176"/>
      <c r="G70" s="353"/>
      <c r="H70" s="178"/>
      <c r="I70" s="178"/>
      <c r="J70" s="178"/>
      <c r="K70" s="177"/>
      <c r="L70" s="178"/>
      <c r="M70" s="179"/>
      <c r="N70" s="180" t="s">
        <v>122</v>
      </c>
      <c r="O70" s="181">
        <v>0.51</v>
      </c>
      <c r="P70" s="182">
        <f t="shared" si="26"/>
        <v>51</v>
      </c>
      <c r="Q70" s="183">
        <v>4772</v>
      </c>
      <c r="R70" s="183">
        <v>4778</v>
      </c>
      <c r="S70" s="183">
        <v>4768</v>
      </c>
      <c r="T70" s="184">
        <f t="shared" si="27"/>
        <v>4</v>
      </c>
      <c r="U70" s="185">
        <f t="shared" ref="U70:U133" si="31">T70/S70</f>
        <v>8.3892617449664428E-4</v>
      </c>
      <c r="V70" s="186">
        <v>9367.9</v>
      </c>
      <c r="W70" s="178">
        <v>2170</v>
      </c>
      <c r="X70" s="187">
        <v>2074</v>
      </c>
      <c r="Y70" s="188">
        <f t="shared" si="28"/>
        <v>96</v>
      </c>
      <c r="Z70" s="277">
        <f t="shared" si="16"/>
        <v>4.6287367405978788E-2</v>
      </c>
      <c r="AA70" s="282">
        <v>2018</v>
      </c>
      <c r="AB70" s="183">
        <v>1920</v>
      </c>
      <c r="AC70" s="184">
        <f t="shared" si="29"/>
        <v>98</v>
      </c>
      <c r="AD70" s="189">
        <f t="shared" si="17"/>
        <v>5.1041666666666666E-2</v>
      </c>
      <c r="AE70" s="190">
        <f t="shared" si="30"/>
        <v>39.568627450980394</v>
      </c>
      <c r="AF70" s="183">
        <v>2675</v>
      </c>
      <c r="AG70" s="177">
        <v>675</v>
      </c>
      <c r="AH70" s="183">
        <v>90</v>
      </c>
      <c r="AI70" s="184">
        <f t="shared" si="18"/>
        <v>765</v>
      </c>
      <c r="AJ70" s="185">
        <f t="shared" si="19"/>
        <v>0.28598130841121494</v>
      </c>
      <c r="AK70" s="191">
        <f t="shared" si="20"/>
        <v>0.42030053218700614</v>
      </c>
      <c r="AL70" s="183">
        <v>980</v>
      </c>
      <c r="AM70" s="185">
        <f t="shared" si="21"/>
        <v>0.3663551401869159</v>
      </c>
      <c r="AN70" s="192">
        <f t="shared" si="22"/>
        <v>1.5082674216622447</v>
      </c>
      <c r="AO70" s="183">
        <v>370</v>
      </c>
      <c r="AP70" s="183">
        <v>495</v>
      </c>
      <c r="AQ70" s="184">
        <f t="shared" si="23"/>
        <v>865</v>
      </c>
      <c r="AR70" s="185">
        <f t="shared" si="24"/>
        <v>0.3233644859813084</v>
      </c>
      <c r="AS70" s="192">
        <f t="shared" si="25"/>
        <v>4.8421629802085686</v>
      </c>
      <c r="AT70" s="183">
        <v>55</v>
      </c>
      <c r="AU70" s="193" t="s">
        <v>4</v>
      </c>
      <c r="AV70" s="315" t="s">
        <v>4</v>
      </c>
    </row>
    <row r="71" spans="1:51" x14ac:dyDescent="0.2">
      <c r="A71" s="226"/>
      <c r="B71" s="271"/>
      <c r="C71" s="174">
        <v>5350057</v>
      </c>
      <c r="D71" s="175"/>
      <c r="E71" s="175"/>
      <c r="F71" s="176"/>
      <c r="G71" s="353"/>
      <c r="H71" s="178"/>
      <c r="I71" s="178"/>
      <c r="J71" s="178"/>
      <c r="K71" s="177"/>
      <c r="L71" s="178"/>
      <c r="M71" s="179"/>
      <c r="N71" s="180" t="s">
        <v>123</v>
      </c>
      <c r="O71" s="181">
        <v>0.27</v>
      </c>
      <c r="P71" s="182">
        <f t="shared" si="26"/>
        <v>27</v>
      </c>
      <c r="Q71" s="183">
        <v>2311</v>
      </c>
      <c r="R71" s="183">
        <v>2406</v>
      </c>
      <c r="S71" s="183">
        <v>2356</v>
      </c>
      <c r="T71" s="184">
        <f t="shared" si="27"/>
        <v>-45</v>
      </c>
      <c r="U71" s="185">
        <f t="shared" si="31"/>
        <v>-1.9100169779286927E-2</v>
      </c>
      <c r="V71" s="186">
        <v>8674.9</v>
      </c>
      <c r="W71" s="178">
        <v>1226</v>
      </c>
      <c r="X71" s="187">
        <v>1183</v>
      </c>
      <c r="Y71" s="188">
        <f t="shared" si="28"/>
        <v>43</v>
      </c>
      <c r="Z71" s="277">
        <f t="shared" si="16"/>
        <v>3.634826711749789E-2</v>
      </c>
      <c r="AA71" s="282">
        <v>1108</v>
      </c>
      <c r="AB71" s="183">
        <v>1085</v>
      </c>
      <c r="AC71" s="184">
        <f t="shared" si="29"/>
        <v>23</v>
      </c>
      <c r="AD71" s="189">
        <f t="shared" si="17"/>
        <v>2.1198156682027649E-2</v>
      </c>
      <c r="AE71" s="190">
        <f t="shared" si="30"/>
        <v>41.037037037037038</v>
      </c>
      <c r="AF71" s="183">
        <v>1295</v>
      </c>
      <c r="AG71" s="177">
        <v>305</v>
      </c>
      <c r="AH71" s="183">
        <v>15</v>
      </c>
      <c r="AI71" s="184">
        <f t="shared" si="18"/>
        <v>320</v>
      </c>
      <c r="AJ71" s="185">
        <f t="shared" si="19"/>
        <v>0.24710424710424711</v>
      </c>
      <c r="AK71" s="191">
        <f t="shared" si="20"/>
        <v>0.36316375759161912</v>
      </c>
      <c r="AL71" s="183">
        <v>520</v>
      </c>
      <c r="AM71" s="185">
        <f t="shared" si="21"/>
        <v>0.40154440154440152</v>
      </c>
      <c r="AN71" s="192">
        <f t="shared" si="22"/>
        <v>1.6531400075109779</v>
      </c>
      <c r="AO71" s="183">
        <v>235</v>
      </c>
      <c r="AP71" s="183">
        <v>210</v>
      </c>
      <c r="AQ71" s="184">
        <f t="shared" si="23"/>
        <v>445</v>
      </c>
      <c r="AR71" s="185">
        <f t="shared" si="24"/>
        <v>0.34362934362934361</v>
      </c>
      <c r="AS71" s="192">
        <f t="shared" si="25"/>
        <v>5.1456154239880156</v>
      </c>
      <c r="AT71" s="183">
        <v>10</v>
      </c>
      <c r="AU71" s="193" t="s">
        <v>4</v>
      </c>
      <c r="AV71" s="315" t="s">
        <v>4</v>
      </c>
    </row>
    <row r="72" spans="1:51" x14ac:dyDescent="0.2">
      <c r="A72" s="226"/>
      <c r="B72" s="271"/>
      <c r="C72" s="174">
        <v>5350058</v>
      </c>
      <c r="D72" s="175"/>
      <c r="E72" s="175"/>
      <c r="F72" s="176"/>
      <c r="G72" s="353"/>
      <c r="H72" s="178"/>
      <c r="I72" s="178"/>
      <c r="J72" s="178"/>
      <c r="K72" s="177"/>
      <c r="L72" s="178"/>
      <c r="M72" s="179"/>
      <c r="N72" s="180" t="s">
        <v>124</v>
      </c>
      <c r="O72" s="181">
        <v>0.38</v>
      </c>
      <c r="P72" s="182">
        <f t="shared" si="26"/>
        <v>38</v>
      </c>
      <c r="Q72" s="183">
        <v>3980</v>
      </c>
      <c r="R72" s="183">
        <v>3869</v>
      </c>
      <c r="S72" s="183">
        <v>3906</v>
      </c>
      <c r="T72" s="184">
        <f t="shared" si="27"/>
        <v>74</v>
      </c>
      <c r="U72" s="185">
        <f t="shared" si="31"/>
        <v>1.8945212493599591E-2</v>
      </c>
      <c r="V72" s="186">
        <v>10351.1</v>
      </c>
      <c r="W72" s="178">
        <v>2063</v>
      </c>
      <c r="X72" s="187">
        <v>2042</v>
      </c>
      <c r="Y72" s="188">
        <f t="shared" si="28"/>
        <v>21</v>
      </c>
      <c r="Z72" s="277">
        <f t="shared" si="16"/>
        <v>1.028403525954946E-2</v>
      </c>
      <c r="AA72" s="282">
        <v>1888</v>
      </c>
      <c r="AB72" s="183">
        <v>1835</v>
      </c>
      <c r="AC72" s="184">
        <f t="shared" si="29"/>
        <v>53</v>
      </c>
      <c r="AD72" s="189">
        <f t="shared" si="17"/>
        <v>2.888283378746594E-2</v>
      </c>
      <c r="AE72" s="190">
        <f t="shared" si="30"/>
        <v>49.684210526315788</v>
      </c>
      <c r="AF72" s="183">
        <v>2235</v>
      </c>
      <c r="AG72" s="177">
        <v>460</v>
      </c>
      <c r="AH72" s="183">
        <v>45</v>
      </c>
      <c r="AI72" s="184">
        <f t="shared" si="18"/>
        <v>505</v>
      </c>
      <c r="AJ72" s="185">
        <f t="shared" si="19"/>
        <v>0.22595078299776286</v>
      </c>
      <c r="AK72" s="191">
        <f t="shared" si="20"/>
        <v>0.33207496975808043</v>
      </c>
      <c r="AL72" s="183">
        <v>680</v>
      </c>
      <c r="AM72" s="185">
        <f t="shared" si="21"/>
        <v>0.30425055928411632</v>
      </c>
      <c r="AN72" s="192">
        <f t="shared" si="22"/>
        <v>1.2525856914594451</v>
      </c>
      <c r="AO72" s="183">
        <v>560</v>
      </c>
      <c r="AP72" s="183">
        <v>445</v>
      </c>
      <c r="AQ72" s="184">
        <f t="shared" si="23"/>
        <v>1005</v>
      </c>
      <c r="AR72" s="185">
        <f t="shared" si="24"/>
        <v>0.44966442953020136</v>
      </c>
      <c r="AS72" s="192">
        <f t="shared" si="25"/>
        <v>6.7334186300025669</v>
      </c>
      <c r="AT72" s="183">
        <v>45</v>
      </c>
      <c r="AU72" s="193" t="s">
        <v>4</v>
      </c>
      <c r="AV72" s="315" t="s">
        <v>4</v>
      </c>
    </row>
    <row r="73" spans="1:51" x14ac:dyDescent="0.2">
      <c r="A73" s="226"/>
      <c r="B73" s="271"/>
      <c r="C73" s="174">
        <v>5350059</v>
      </c>
      <c r="D73" s="175"/>
      <c r="E73" s="175"/>
      <c r="F73" s="176"/>
      <c r="G73" s="353"/>
      <c r="H73" s="178"/>
      <c r="I73" s="178"/>
      <c r="J73" s="178"/>
      <c r="K73" s="177"/>
      <c r="L73" s="178"/>
      <c r="M73" s="179"/>
      <c r="N73" s="180" t="s">
        <v>125</v>
      </c>
      <c r="O73" s="181">
        <v>0.37</v>
      </c>
      <c r="P73" s="182">
        <f t="shared" si="26"/>
        <v>37</v>
      </c>
      <c r="Q73" s="183">
        <v>3837</v>
      </c>
      <c r="R73" s="183">
        <v>3955</v>
      </c>
      <c r="S73" s="183">
        <v>3794</v>
      </c>
      <c r="T73" s="184">
        <f t="shared" si="27"/>
        <v>43</v>
      </c>
      <c r="U73" s="185">
        <f t="shared" si="31"/>
        <v>1.1333684765419082E-2</v>
      </c>
      <c r="V73" s="186">
        <v>10466.4</v>
      </c>
      <c r="W73" s="178">
        <v>1621</v>
      </c>
      <c r="X73" s="187">
        <v>1602</v>
      </c>
      <c r="Y73" s="188">
        <f t="shared" si="28"/>
        <v>19</v>
      </c>
      <c r="Z73" s="277">
        <f t="shared" ref="Z73:Z136" si="32">Y73/X73</f>
        <v>1.1860174781523096E-2</v>
      </c>
      <c r="AA73" s="282">
        <v>1447</v>
      </c>
      <c r="AB73" s="183">
        <v>1445</v>
      </c>
      <c r="AC73" s="184">
        <f t="shared" si="29"/>
        <v>2</v>
      </c>
      <c r="AD73" s="189">
        <f t="shared" ref="AD73:AD136" si="33">AC73/AB73</f>
        <v>1.3840830449826989E-3</v>
      </c>
      <c r="AE73" s="190">
        <f t="shared" si="30"/>
        <v>39.108108108108105</v>
      </c>
      <c r="AF73" s="183">
        <v>1705</v>
      </c>
      <c r="AG73" s="177">
        <v>310</v>
      </c>
      <c r="AH73" s="183">
        <v>35</v>
      </c>
      <c r="AI73" s="184">
        <f t="shared" ref="AI73:AI136" si="34">AG73+AH73</f>
        <v>345</v>
      </c>
      <c r="AJ73" s="185">
        <f t="shared" ref="AJ73:AJ136" si="35">AI73/AF73</f>
        <v>0.20234604105571846</v>
      </c>
      <c r="AK73" s="191">
        <f t="shared" ref="AK73:AK136" si="36">AJ73/0.680421</f>
        <v>0.29738359200512393</v>
      </c>
      <c r="AL73" s="183">
        <v>445</v>
      </c>
      <c r="AM73" s="185">
        <f t="shared" ref="AM73:AM136" si="37">AL73/AF73</f>
        <v>0.26099706744868034</v>
      </c>
      <c r="AN73" s="192">
        <f t="shared" ref="AN73:AN136" si="38">AM73/0.242898</f>
        <v>1.0745130361249593</v>
      </c>
      <c r="AO73" s="183">
        <v>490</v>
      </c>
      <c r="AP73" s="183">
        <v>390</v>
      </c>
      <c r="AQ73" s="184">
        <f t="shared" ref="AQ73:AQ136" si="39">AO73+AP73</f>
        <v>880</v>
      </c>
      <c r="AR73" s="185">
        <f t="shared" ref="AR73:AR136" si="40">AQ73/AF73</f>
        <v>0.5161290322580645</v>
      </c>
      <c r="AS73" s="192">
        <f t="shared" ref="AS73:AS136" si="41">AR73/0.066781</f>
        <v>7.728680796305305</v>
      </c>
      <c r="AT73" s="183">
        <v>35</v>
      </c>
      <c r="AU73" s="193" t="s">
        <v>4</v>
      </c>
      <c r="AV73" s="315" t="s">
        <v>4</v>
      </c>
    </row>
    <row r="74" spans="1:51" x14ac:dyDescent="0.2">
      <c r="A74" s="226"/>
      <c r="B74" s="271"/>
      <c r="C74" s="174">
        <v>5350060</v>
      </c>
      <c r="D74" s="175"/>
      <c r="E74" s="175"/>
      <c r="F74" s="176"/>
      <c r="G74" s="353"/>
      <c r="H74" s="178"/>
      <c r="I74" s="178"/>
      <c r="J74" s="178"/>
      <c r="K74" s="177"/>
      <c r="L74" s="178"/>
      <c r="M74" s="179"/>
      <c r="N74" s="180" t="s">
        <v>126</v>
      </c>
      <c r="O74" s="181">
        <v>0.27</v>
      </c>
      <c r="P74" s="182">
        <f t="shared" si="26"/>
        <v>27</v>
      </c>
      <c r="Q74" s="183">
        <v>2685</v>
      </c>
      <c r="R74" s="183">
        <v>2400</v>
      </c>
      <c r="S74" s="183">
        <v>2112</v>
      </c>
      <c r="T74" s="184">
        <f t="shared" si="27"/>
        <v>573</v>
      </c>
      <c r="U74" s="185">
        <f t="shared" si="31"/>
        <v>0.27130681818181818</v>
      </c>
      <c r="V74" s="186">
        <v>9885.9</v>
      </c>
      <c r="W74" s="178">
        <v>1669</v>
      </c>
      <c r="X74" s="187">
        <v>1253</v>
      </c>
      <c r="Y74" s="188">
        <f t="shared" si="28"/>
        <v>416</v>
      </c>
      <c r="Z74" s="277">
        <f t="shared" si="32"/>
        <v>0.33200319233838788</v>
      </c>
      <c r="AA74" s="282">
        <v>1471</v>
      </c>
      <c r="AB74" s="183">
        <v>1095</v>
      </c>
      <c r="AC74" s="184">
        <f t="shared" si="29"/>
        <v>376</v>
      </c>
      <c r="AD74" s="189">
        <f t="shared" si="33"/>
        <v>0.34337899543378997</v>
      </c>
      <c r="AE74" s="190">
        <f t="shared" si="30"/>
        <v>54.481481481481481</v>
      </c>
      <c r="AF74" s="183">
        <v>1510</v>
      </c>
      <c r="AG74" s="177">
        <v>240</v>
      </c>
      <c r="AH74" s="183">
        <v>40</v>
      </c>
      <c r="AI74" s="184">
        <f t="shared" si="34"/>
        <v>280</v>
      </c>
      <c r="AJ74" s="185">
        <f t="shared" si="35"/>
        <v>0.18543046357615894</v>
      </c>
      <c r="AK74" s="191">
        <f t="shared" si="36"/>
        <v>0.2725231343185453</v>
      </c>
      <c r="AL74" s="183">
        <v>665</v>
      </c>
      <c r="AM74" s="185">
        <f t="shared" si="37"/>
        <v>0.44039735099337746</v>
      </c>
      <c r="AN74" s="192">
        <f t="shared" si="38"/>
        <v>1.8130958303212765</v>
      </c>
      <c r="AO74" s="183">
        <v>380</v>
      </c>
      <c r="AP74" s="183">
        <v>150</v>
      </c>
      <c r="AQ74" s="184">
        <f t="shared" si="39"/>
        <v>530</v>
      </c>
      <c r="AR74" s="185">
        <f t="shared" si="40"/>
        <v>0.35099337748344372</v>
      </c>
      <c r="AS74" s="192">
        <f t="shared" si="41"/>
        <v>5.2558868163615964</v>
      </c>
      <c r="AT74" s="183">
        <v>30</v>
      </c>
      <c r="AU74" s="193" t="s">
        <v>4</v>
      </c>
      <c r="AV74" s="315" t="s">
        <v>4</v>
      </c>
    </row>
    <row r="75" spans="1:51" x14ac:dyDescent="0.2">
      <c r="A75" s="226"/>
      <c r="B75" s="271"/>
      <c r="C75" s="174">
        <v>5350061</v>
      </c>
      <c r="D75" s="175"/>
      <c r="E75" s="175"/>
      <c r="F75" s="176"/>
      <c r="G75" s="353"/>
      <c r="H75" s="178"/>
      <c r="I75" s="178"/>
      <c r="J75" s="178"/>
      <c r="K75" s="177"/>
      <c r="L75" s="178"/>
      <c r="M75" s="179"/>
      <c r="N75" s="180" t="s">
        <v>127</v>
      </c>
      <c r="O75" s="181">
        <v>0.77</v>
      </c>
      <c r="P75" s="182">
        <f t="shared" si="26"/>
        <v>77</v>
      </c>
      <c r="Q75" s="183">
        <v>1085</v>
      </c>
      <c r="R75" s="183">
        <v>1427</v>
      </c>
      <c r="S75" s="183">
        <v>1495</v>
      </c>
      <c r="T75" s="184">
        <f t="shared" si="27"/>
        <v>-410</v>
      </c>
      <c r="U75" s="185">
        <f t="shared" si="31"/>
        <v>-0.27424749163879597</v>
      </c>
      <c r="V75" s="186">
        <v>1414.2</v>
      </c>
      <c r="W75" s="178">
        <v>536</v>
      </c>
      <c r="X75" s="187">
        <v>528</v>
      </c>
      <c r="Y75" s="188">
        <f t="shared" si="28"/>
        <v>8</v>
      </c>
      <c r="Z75" s="277">
        <f t="shared" si="32"/>
        <v>1.5151515151515152E-2</v>
      </c>
      <c r="AA75" s="282">
        <v>475</v>
      </c>
      <c r="AB75" s="183">
        <v>498</v>
      </c>
      <c r="AC75" s="184">
        <f t="shared" si="29"/>
        <v>-23</v>
      </c>
      <c r="AD75" s="189">
        <f t="shared" si="33"/>
        <v>-4.6184738955823292E-2</v>
      </c>
      <c r="AE75" s="190">
        <f t="shared" si="30"/>
        <v>6.1688311688311686</v>
      </c>
      <c r="AF75" s="183">
        <v>290</v>
      </c>
      <c r="AG75" s="177">
        <v>35</v>
      </c>
      <c r="AH75" s="183">
        <v>15</v>
      </c>
      <c r="AI75" s="184">
        <f t="shared" si="34"/>
        <v>50</v>
      </c>
      <c r="AJ75" s="185">
        <f t="shared" si="35"/>
        <v>0.17241379310344829</v>
      </c>
      <c r="AK75" s="191">
        <f t="shared" si="36"/>
        <v>0.25339281577647998</v>
      </c>
      <c r="AL75" s="183">
        <v>150</v>
      </c>
      <c r="AM75" s="185">
        <f t="shared" si="37"/>
        <v>0.51724137931034486</v>
      </c>
      <c r="AN75" s="192">
        <f t="shared" si="38"/>
        <v>2.1294591940252485</v>
      </c>
      <c r="AO75" s="183">
        <v>80</v>
      </c>
      <c r="AP75" s="183">
        <v>15</v>
      </c>
      <c r="AQ75" s="184">
        <f t="shared" si="39"/>
        <v>95</v>
      </c>
      <c r="AR75" s="185">
        <f t="shared" si="40"/>
        <v>0.32758620689655171</v>
      </c>
      <c r="AS75" s="192">
        <f t="shared" si="41"/>
        <v>4.9053803761032588</v>
      </c>
      <c r="AT75" s="183">
        <v>0</v>
      </c>
      <c r="AU75" s="193" t="s">
        <v>4</v>
      </c>
      <c r="AV75" s="314" t="s">
        <v>1067</v>
      </c>
      <c r="AW75" s="123" t="s">
        <v>1082</v>
      </c>
      <c r="AY75" s="113"/>
    </row>
    <row r="76" spans="1:51" x14ac:dyDescent="0.2">
      <c r="A76" s="226"/>
      <c r="B76" s="271"/>
      <c r="C76" s="174">
        <v>5350062.01</v>
      </c>
      <c r="D76" s="175"/>
      <c r="E76" s="175"/>
      <c r="F76" s="176"/>
      <c r="G76" s="353"/>
      <c r="H76" s="178"/>
      <c r="I76" s="178"/>
      <c r="J76" s="178"/>
      <c r="K76" s="177"/>
      <c r="L76" s="178"/>
      <c r="M76" s="179"/>
      <c r="N76" s="180" t="s">
        <v>128</v>
      </c>
      <c r="O76" s="181">
        <v>0.11</v>
      </c>
      <c r="P76" s="182">
        <f t="shared" si="26"/>
        <v>11</v>
      </c>
      <c r="Q76" s="183">
        <v>5595</v>
      </c>
      <c r="R76" s="183">
        <v>4981</v>
      </c>
      <c r="S76" s="183">
        <v>4787</v>
      </c>
      <c r="T76" s="184">
        <f t="shared" si="27"/>
        <v>808</v>
      </c>
      <c r="U76" s="185">
        <f t="shared" si="31"/>
        <v>0.16879047420096094</v>
      </c>
      <c r="V76" s="186">
        <v>52387.6</v>
      </c>
      <c r="W76" s="178">
        <v>3852</v>
      </c>
      <c r="X76" s="187">
        <v>3097</v>
      </c>
      <c r="Y76" s="188">
        <f t="shared" si="28"/>
        <v>755</v>
      </c>
      <c r="Z76" s="277">
        <f t="shared" si="32"/>
        <v>0.2437843073942525</v>
      </c>
      <c r="AA76" s="282">
        <v>3302</v>
      </c>
      <c r="AB76" s="183">
        <v>2770</v>
      </c>
      <c r="AC76" s="184">
        <f t="shared" si="29"/>
        <v>532</v>
      </c>
      <c r="AD76" s="189">
        <f t="shared" si="33"/>
        <v>0.19205776173285199</v>
      </c>
      <c r="AE76" s="190">
        <f t="shared" si="30"/>
        <v>300.18181818181819</v>
      </c>
      <c r="AF76" s="183">
        <v>2290</v>
      </c>
      <c r="AG76" s="177">
        <v>310</v>
      </c>
      <c r="AH76" s="183">
        <v>55</v>
      </c>
      <c r="AI76" s="184">
        <f t="shared" si="34"/>
        <v>365</v>
      </c>
      <c r="AJ76" s="185">
        <f t="shared" si="35"/>
        <v>0.15938864628820962</v>
      </c>
      <c r="AK76" s="191">
        <f t="shared" si="36"/>
        <v>0.23425003973747077</v>
      </c>
      <c r="AL76" s="183">
        <v>930</v>
      </c>
      <c r="AM76" s="185">
        <f t="shared" si="37"/>
        <v>0.40611353711790393</v>
      </c>
      <c r="AN76" s="192">
        <f t="shared" si="38"/>
        <v>1.6719509305054134</v>
      </c>
      <c r="AO76" s="183">
        <v>880</v>
      </c>
      <c r="AP76" s="183">
        <v>90</v>
      </c>
      <c r="AQ76" s="184">
        <f t="shared" si="39"/>
        <v>970</v>
      </c>
      <c r="AR76" s="185">
        <f t="shared" si="40"/>
        <v>0.42358078602620086</v>
      </c>
      <c r="AS76" s="192">
        <f t="shared" si="41"/>
        <v>6.3428338303739222</v>
      </c>
      <c r="AT76" s="183">
        <v>20</v>
      </c>
      <c r="AU76" s="193" t="s">
        <v>4</v>
      </c>
      <c r="AV76" s="315" t="s">
        <v>4</v>
      </c>
    </row>
    <row r="77" spans="1:51" x14ac:dyDescent="0.2">
      <c r="A77" s="226" t="s">
        <v>1158</v>
      </c>
      <c r="B77" s="271" t="s">
        <v>1152</v>
      </c>
      <c r="C77" s="174">
        <v>5350062.0199999996</v>
      </c>
      <c r="D77" s="175"/>
      <c r="E77" s="175"/>
      <c r="F77" s="176"/>
      <c r="G77" s="353"/>
      <c r="H77" s="178"/>
      <c r="I77" s="178"/>
      <c r="J77" s="178"/>
      <c r="K77" s="177"/>
      <c r="L77" s="178"/>
      <c r="M77" s="179"/>
      <c r="N77" s="180" t="s">
        <v>129</v>
      </c>
      <c r="O77" s="181">
        <v>0.59</v>
      </c>
      <c r="P77" s="182">
        <f t="shared" si="26"/>
        <v>59</v>
      </c>
      <c r="Q77" s="183">
        <v>9084</v>
      </c>
      <c r="R77" s="183">
        <v>6461</v>
      </c>
      <c r="S77" s="183">
        <v>5371</v>
      </c>
      <c r="T77" s="184">
        <f t="shared" si="27"/>
        <v>3713</v>
      </c>
      <c r="U77" s="185">
        <f t="shared" si="31"/>
        <v>0.69130515732638242</v>
      </c>
      <c r="V77" s="186">
        <v>15520.2</v>
      </c>
      <c r="W77" s="178">
        <v>6837</v>
      </c>
      <c r="X77" s="187">
        <v>3842</v>
      </c>
      <c r="Y77" s="188">
        <f t="shared" si="28"/>
        <v>2995</v>
      </c>
      <c r="Z77" s="277">
        <f t="shared" si="32"/>
        <v>0.7795419052576783</v>
      </c>
      <c r="AA77" s="282">
        <v>5374</v>
      </c>
      <c r="AB77" s="183">
        <v>3170</v>
      </c>
      <c r="AC77" s="184">
        <f t="shared" si="29"/>
        <v>2204</v>
      </c>
      <c r="AD77" s="189">
        <f t="shared" si="33"/>
        <v>0.69526813880126181</v>
      </c>
      <c r="AE77" s="190">
        <f t="shared" si="30"/>
        <v>91.084745762711862</v>
      </c>
      <c r="AF77" s="183">
        <v>4005</v>
      </c>
      <c r="AG77" s="177">
        <v>685</v>
      </c>
      <c r="AH77" s="183">
        <v>60</v>
      </c>
      <c r="AI77" s="184">
        <f t="shared" si="34"/>
        <v>745</v>
      </c>
      <c r="AJ77" s="185">
        <f t="shared" si="35"/>
        <v>0.18601747815230962</v>
      </c>
      <c r="AK77" s="191">
        <f t="shared" si="36"/>
        <v>0.27338585692139072</v>
      </c>
      <c r="AL77" s="183">
        <v>1375</v>
      </c>
      <c r="AM77" s="185">
        <f t="shared" si="37"/>
        <v>0.34332084893882647</v>
      </c>
      <c r="AN77" s="192">
        <f t="shared" si="38"/>
        <v>1.4134362939951193</v>
      </c>
      <c r="AO77" s="183">
        <v>1715</v>
      </c>
      <c r="AP77" s="183">
        <v>105</v>
      </c>
      <c r="AQ77" s="184">
        <f t="shared" si="39"/>
        <v>1820</v>
      </c>
      <c r="AR77" s="185">
        <f t="shared" si="40"/>
        <v>0.45443196004993758</v>
      </c>
      <c r="AS77" s="192">
        <f t="shared" si="41"/>
        <v>6.8048091530515809</v>
      </c>
      <c r="AT77" s="183">
        <v>65</v>
      </c>
      <c r="AU77" s="193" t="s">
        <v>4</v>
      </c>
      <c r="AV77" s="315" t="s">
        <v>4</v>
      </c>
    </row>
    <row r="78" spans="1:51" x14ac:dyDescent="0.2">
      <c r="A78" s="226" t="s">
        <v>1158</v>
      </c>
      <c r="B78" s="271" t="s">
        <v>1166</v>
      </c>
      <c r="C78" s="174">
        <v>5350063.03</v>
      </c>
      <c r="D78" s="175">
        <v>5350063.0199999996</v>
      </c>
      <c r="E78" s="194">
        <v>0.473675862</v>
      </c>
      <c r="F78" s="176"/>
      <c r="G78" s="354"/>
      <c r="H78" s="178">
        <v>6098</v>
      </c>
      <c r="I78" s="187">
        <v>4532</v>
      </c>
      <c r="J78" s="183">
        <v>4205</v>
      </c>
      <c r="K78" s="177"/>
      <c r="L78" s="178"/>
      <c r="M78" s="179"/>
      <c r="N78" s="180"/>
      <c r="O78" s="181">
        <v>0.09</v>
      </c>
      <c r="P78" s="182">
        <f t="shared" si="26"/>
        <v>9</v>
      </c>
      <c r="Q78" s="183">
        <v>5104</v>
      </c>
      <c r="R78" s="183">
        <v>3527</v>
      </c>
      <c r="S78" s="183">
        <f>H78*E78</f>
        <v>2888.475406476</v>
      </c>
      <c r="T78" s="184">
        <f t="shared" si="27"/>
        <v>2215.524593524</v>
      </c>
      <c r="U78" s="185">
        <f t="shared" si="31"/>
        <v>0.76702214204654973</v>
      </c>
      <c r="V78" s="186">
        <v>54646.7</v>
      </c>
      <c r="W78" s="178">
        <v>3640</v>
      </c>
      <c r="X78" s="187">
        <f>I78*E78</f>
        <v>2146.699006584</v>
      </c>
      <c r="Y78" s="188">
        <f t="shared" si="28"/>
        <v>1493.300993416</v>
      </c>
      <c r="Z78" s="277">
        <f t="shared" si="32"/>
        <v>0.69562662899456063</v>
      </c>
      <c r="AA78" s="282">
        <v>3405</v>
      </c>
      <c r="AB78" s="183">
        <f>J78*E78</f>
        <v>1991.8069997099999</v>
      </c>
      <c r="AC78" s="184">
        <f t="shared" si="29"/>
        <v>1413.1930002900001</v>
      </c>
      <c r="AD78" s="189">
        <f t="shared" si="33"/>
        <v>0.70950297920217975</v>
      </c>
      <c r="AE78" s="190">
        <f t="shared" si="30"/>
        <v>378.33333333333331</v>
      </c>
      <c r="AF78" s="183">
        <v>3205</v>
      </c>
      <c r="AG78" s="177">
        <v>555</v>
      </c>
      <c r="AH78" s="183">
        <v>45</v>
      </c>
      <c r="AI78" s="184">
        <f t="shared" si="34"/>
        <v>600</v>
      </c>
      <c r="AJ78" s="185">
        <f t="shared" si="35"/>
        <v>0.18720748829953199</v>
      </c>
      <c r="AK78" s="191">
        <f t="shared" si="36"/>
        <v>0.27513478904903282</v>
      </c>
      <c r="AL78" s="183">
        <v>1410</v>
      </c>
      <c r="AM78" s="185">
        <f t="shared" si="37"/>
        <v>0.43993759750390016</v>
      </c>
      <c r="AN78" s="192">
        <f t="shared" si="38"/>
        <v>1.8112030461506483</v>
      </c>
      <c r="AO78" s="183">
        <v>1035</v>
      </c>
      <c r="AP78" s="183">
        <v>135</v>
      </c>
      <c r="AQ78" s="184">
        <f t="shared" si="39"/>
        <v>1170</v>
      </c>
      <c r="AR78" s="185">
        <f t="shared" si="40"/>
        <v>0.36505460218408736</v>
      </c>
      <c r="AS78" s="192">
        <f t="shared" si="41"/>
        <v>5.466444081162118</v>
      </c>
      <c r="AT78" s="183">
        <v>25</v>
      </c>
      <c r="AU78" s="193" t="s">
        <v>4</v>
      </c>
      <c r="AV78" s="315" t="s">
        <v>4</v>
      </c>
      <c r="AW78" s="123" t="s">
        <v>51</v>
      </c>
    </row>
    <row r="79" spans="1:51" x14ac:dyDescent="0.2">
      <c r="A79" s="226"/>
      <c r="B79" s="271"/>
      <c r="C79" s="174">
        <v>5350063.04</v>
      </c>
      <c r="D79" s="175">
        <v>5350063.0199999996</v>
      </c>
      <c r="E79" s="194">
        <v>0.526324138</v>
      </c>
      <c r="F79" s="176"/>
      <c r="G79" s="354"/>
      <c r="H79" s="178">
        <v>6098</v>
      </c>
      <c r="I79" s="187">
        <v>4532</v>
      </c>
      <c r="J79" s="183">
        <v>4205</v>
      </c>
      <c r="K79" s="177"/>
      <c r="L79" s="178"/>
      <c r="M79" s="179"/>
      <c r="N79" s="180"/>
      <c r="O79" s="181">
        <v>0.14000000000000001</v>
      </c>
      <c r="P79" s="182">
        <f t="shared" si="26"/>
        <v>14.000000000000002</v>
      </c>
      <c r="Q79" s="183">
        <v>3370</v>
      </c>
      <c r="R79" s="183">
        <v>3407</v>
      </c>
      <c r="S79" s="183">
        <f>H79*E79</f>
        <v>3209.524593524</v>
      </c>
      <c r="T79" s="184">
        <f t="shared" si="27"/>
        <v>160.47540647599999</v>
      </c>
      <c r="U79" s="185">
        <f t="shared" si="31"/>
        <v>4.9999743513353449E-2</v>
      </c>
      <c r="V79" s="186">
        <v>23917.7</v>
      </c>
      <c r="W79" s="178">
        <v>2409</v>
      </c>
      <c r="X79" s="187">
        <f>I79*E79</f>
        <v>2385.300993416</v>
      </c>
      <c r="Y79" s="188">
        <f t="shared" si="28"/>
        <v>23.699006584000017</v>
      </c>
      <c r="Z79" s="277">
        <f t="shared" si="32"/>
        <v>9.9354365127985664E-3</v>
      </c>
      <c r="AA79" s="282">
        <v>2264</v>
      </c>
      <c r="AB79" s="183">
        <f>J79*E79</f>
        <v>2213.1930002899999</v>
      </c>
      <c r="AC79" s="184">
        <f t="shared" si="29"/>
        <v>50.806999710000127</v>
      </c>
      <c r="AD79" s="189">
        <f t="shared" si="33"/>
        <v>2.2956425265823074E-2</v>
      </c>
      <c r="AE79" s="190">
        <f t="shared" si="30"/>
        <v>161.71428571428569</v>
      </c>
      <c r="AF79" s="183">
        <v>1830</v>
      </c>
      <c r="AG79" s="177">
        <v>215</v>
      </c>
      <c r="AH79" s="183">
        <v>10</v>
      </c>
      <c r="AI79" s="184">
        <f t="shared" si="34"/>
        <v>225</v>
      </c>
      <c r="AJ79" s="185">
        <f t="shared" si="35"/>
        <v>0.12295081967213115</v>
      </c>
      <c r="AK79" s="191">
        <f t="shared" si="36"/>
        <v>0.18069815551273569</v>
      </c>
      <c r="AL79" s="183">
        <v>785</v>
      </c>
      <c r="AM79" s="185">
        <f t="shared" si="37"/>
        <v>0.42896174863387976</v>
      </c>
      <c r="AN79" s="192">
        <f t="shared" si="38"/>
        <v>1.7660159763928882</v>
      </c>
      <c r="AO79" s="183">
        <v>680</v>
      </c>
      <c r="AP79" s="183">
        <v>115</v>
      </c>
      <c r="AQ79" s="184">
        <f t="shared" si="39"/>
        <v>795</v>
      </c>
      <c r="AR79" s="185">
        <f t="shared" si="40"/>
        <v>0.4344262295081967</v>
      </c>
      <c r="AS79" s="192">
        <f t="shared" si="41"/>
        <v>6.5052369612344343</v>
      </c>
      <c r="AT79" s="183">
        <v>20</v>
      </c>
      <c r="AU79" s="193" t="s">
        <v>4</v>
      </c>
      <c r="AV79" s="315" t="s">
        <v>4</v>
      </c>
      <c r="AW79" s="123" t="s">
        <v>51</v>
      </c>
    </row>
    <row r="80" spans="1:51" x14ac:dyDescent="0.2">
      <c r="A80" s="226" t="s">
        <v>1158</v>
      </c>
      <c r="B80" s="271" t="s">
        <v>1166</v>
      </c>
      <c r="C80" s="174">
        <v>5350063.05</v>
      </c>
      <c r="D80" s="175">
        <v>5350063.01</v>
      </c>
      <c r="E80" s="194">
        <v>0.33328855699999999</v>
      </c>
      <c r="F80" s="176"/>
      <c r="G80" s="354"/>
      <c r="H80" s="178">
        <v>7299</v>
      </c>
      <c r="I80" s="187">
        <v>5455</v>
      </c>
      <c r="J80" s="183">
        <v>5060</v>
      </c>
      <c r="K80" s="177"/>
      <c r="L80" s="178"/>
      <c r="M80" s="179"/>
      <c r="N80" s="180"/>
      <c r="O80" s="181">
        <v>0.13</v>
      </c>
      <c r="P80" s="182">
        <f t="shared" si="26"/>
        <v>13</v>
      </c>
      <c r="Q80" s="183">
        <v>4331</v>
      </c>
      <c r="R80" s="183">
        <v>3556</v>
      </c>
      <c r="S80" s="183">
        <f>H80*E80</f>
        <v>2432.6731775429998</v>
      </c>
      <c r="T80" s="184">
        <f t="shared" si="27"/>
        <v>1898.3268224570002</v>
      </c>
      <c r="U80" s="185">
        <f t="shared" si="31"/>
        <v>0.78034601605395693</v>
      </c>
      <c r="V80" s="186">
        <v>33315.4</v>
      </c>
      <c r="W80" s="178">
        <v>3429</v>
      </c>
      <c r="X80" s="187">
        <f>I80*E80</f>
        <v>1818.0890784349999</v>
      </c>
      <c r="Y80" s="188">
        <f t="shared" si="28"/>
        <v>1610.9109215650001</v>
      </c>
      <c r="Z80" s="277">
        <f t="shared" si="32"/>
        <v>0.88604620129595768</v>
      </c>
      <c r="AA80" s="282">
        <v>2943</v>
      </c>
      <c r="AB80" s="183">
        <f>J80*E80</f>
        <v>1686.4400984199999</v>
      </c>
      <c r="AC80" s="184">
        <f t="shared" si="29"/>
        <v>1256.5599015800001</v>
      </c>
      <c r="AD80" s="189">
        <f t="shared" si="33"/>
        <v>0.74509607708999093</v>
      </c>
      <c r="AE80" s="190">
        <f t="shared" si="30"/>
        <v>226.38461538461539</v>
      </c>
      <c r="AF80" s="183">
        <v>2795</v>
      </c>
      <c r="AG80" s="177">
        <v>435</v>
      </c>
      <c r="AH80" s="183">
        <v>25</v>
      </c>
      <c r="AI80" s="184">
        <f t="shared" si="34"/>
        <v>460</v>
      </c>
      <c r="AJ80" s="185">
        <f t="shared" si="35"/>
        <v>0.16457960644007155</v>
      </c>
      <c r="AK80" s="191">
        <f t="shared" si="36"/>
        <v>0.24187908139236081</v>
      </c>
      <c r="AL80" s="183">
        <v>1330</v>
      </c>
      <c r="AM80" s="185">
        <f t="shared" si="37"/>
        <v>0.47584973166368516</v>
      </c>
      <c r="AN80" s="192">
        <f t="shared" si="38"/>
        <v>1.9590516663936515</v>
      </c>
      <c r="AO80" s="183">
        <v>825</v>
      </c>
      <c r="AP80" s="183">
        <v>120</v>
      </c>
      <c r="AQ80" s="184">
        <f t="shared" si="39"/>
        <v>945</v>
      </c>
      <c r="AR80" s="185">
        <f t="shared" si="40"/>
        <v>0.33810375670840787</v>
      </c>
      <c r="AS80" s="192">
        <f t="shared" si="41"/>
        <v>5.0628735225349706</v>
      </c>
      <c r="AT80" s="183">
        <v>50</v>
      </c>
      <c r="AU80" s="193" t="s">
        <v>4</v>
      </c>
      <c r="AV80" s="315" t="s">
        <v>4</v>
      </c>
      <c r="AW80" s="123" t="s">
        <v>51</v>
      </c>
    </row>
    <row r="81" spans="1:49" x14ac:dyDescent="0.2">
      <c r="A81" s="226"/>
      <c r="B81" s="271"/>
      <c r="C81" s="174">
        <v>5350063.0599999996</v>
      </c>
      <c r="D81" s="175">
        <v>5350063.01</v>
      </c>
      <c r="E81" s="194">
        <v>0.66671144299999996</v>
      </c>
      <c r="F81" s="176"/>
      <c r="G81" s="354"/>
      <c r="H81" s="178">
        <v>7299</v>
      </c>
      <c r="I81" s="187">
        <v>5455</v>
      </c>
      <c r="J81" s="183">
        <v>5060</v>
      </c>
      <c r="K81" s="177"/>
      <c r="L81" s="178"/>
      <c r="M81" s="179"/>
      <c r="N81" s="180"/>
      <c r="O81" s="181">
        <v>0.19</v>
      </c>
      <c r="P81" s="182">
        <f t="shared" si="26"/>
        <v>19</v>
      </c>
      <c r="Q81" s="183">
        <v>5171</v>
      </c>
      <c r="R81" s="183">
        <v>4737</v>
      </c>
      <c r="S81" s="183">
        <f>H81*E81</f>
        <v>4866.3268224569993</v>
      </c>
      <c r="T81" s="184">
        <f t="shared" si="27"/>
        <v>304.67317754300075</v>
      </c>
      <c r="U81" s="185">
        <f t="shared" si="31"/>
        <v>6.2608449588096471E-2</v>
      </c>
      <c r="V81" s="186">
        <v>26890.3</v>
      </c>
      <c r="W81" s="178">
        <v>3761</v>
      </c>
      <c r="X81" s="187">
        <f>I81*E81</f>
        <v>3636.9109215649996</v>
      </c>
      <c r="Y81" s="188">
        <f t="shared" si="28"/>
        <v>124.08907843500037</v>
      </c>
      <c r="Z81" s="277">
        <f t="shared" si="32"/>
        <v>3.4119361488678855E-2</v>
      </c>
      <c r="AA81" s="282">
        <v>3519</v>
      </c>
      <c r="AB81" s="183">
        <f>J81*E81</f>
        <v>3373.5599015799999</v>
      </c>
      <c r="AC81" s="184">
        <f t="shared" si="29"/>
        <v>145.44009842000014</v>
      </c>
      <c r="AD81" s="189">
        <f t="shared" si="33"/>
        <v>4.3111758102141171E-2</v>
      </c>
      <c r="AE81" s="190">
        <f t="shared" si="30"/>
        <v>185.21052631578948</v>
      </c>
      <c r="AF81" s="183">
        <v>2990</v>
      </c>
      <c r="AG81" s="177">
        <v>380</v>
      </c>
      <c r="AH81" s="183">
        <v>30</v>
      </c>
      <c r="AI81" s="184">
        <f t="shared" si="34"/>
        <v>410</v>
      </c>
      <c r="AJ81" s="185">
        <f t="shared" si="35"/>
        <v>0.13712374581939799</v>
      </c>
      <c r="AK81" s="191">
        <f t="shared" si="36"/>
        <v>0.20152779796537434</v>
      </c>
      <c r="AL81" s="183">
        <v>1250</v>
      </c>
      <c r="AM81" s="185">
        <f t="shared" si="37"/>
        <v>0.41806020066889632</v>
      </c>
      <c r="AN81" s="192">
        <f t="shared" si="38"/>
        <v>1.7211348000761484</v>
      </c>
      <c r="AO81" s="183">
        <v>1170</v>
      </c>
      <c r="AP81" s="183">
        <v>130</v>
      </c>
      <c r="AQ81" s="184">
        <f t="shared" si="39"/>
        <v>1300</v>
      </c>
      <c r="AR81" s="185">
        <f t="shared" si="40"/>
        <v>0.43478260869565216</v>
      </c>
      <c r="AS81" s="192">
        <f t="shared" si="41"/>
        <v>6.5105734968876208</v>
      </c>
      <c r="AT81" s="183">
        <v>35</v>
      </c>
      <c r="AU81" s="193" t="s">
        <v>4</v>
      </c>
      <c r="AV81" s="315" t="s">
        <v>4</v>
      </c>
      <c r="AW81" s="123" t="s">
        <v>51</v>
      </c>
    </row>
    <row r="82" spans="1:49" x14ac:dyDescent="0.2">
      <c r="A82" s="226" t="s">
        <v>1158</v>
      </c>
      <c r="B82" s="271" t="s">
        <v>1167</v>
      </c>
      <c r="C82" s="174">
        <v>5350064</v>
      </c>
      <c r="D82" s="175"/>
      <c r="E82" s="175"/>
      <c r="F82" s="176"/>
      <c r="G82" s="353"/>
      <c r="H82" s="178"/>
      <c r="I82" s="178"/>
      <c r="J82" s="178"/>
      <c r="K82" s="177"/>
      <c r="L82" s="178"/>
      <c r="M82" s="179"/>
      <c r="N82" s="180" t="s">
        <v>132</v>
      </c>
      <c r="O82" s="181">
        <v>0.19</v>
      </c>
      <c r="P82" s="182">
        <f t="shared" si="26"/>
        <v>19</v>
      </c>
      <c r="Q82" s="183">
        <v>4311</v>
      </c>
      <c r="R82" s="183">
        <v>3858</v>
      </c>
      <c r="S82" s="183">
        <v>2448</v>
      </c>
      <c r="T82" s="184">
        <f t="shared" si="27"/>
        <v>1863</v>
      </c>
      <c r="U82" s="185">
        <f t="shared" si="31"/>
        <v>0.76102941176470584</v>
      </c>
      <c r="V82" s="186">
        <v>22130.400000000001</v>
      </c>
      <c r="W82" s="178">
        <v>2898</v>
      </c>
      <c r="X82" s="187">
        <v>1618</v>
      </c>
      <c r="Y82" s="188">
        <f t="shared" si="28"/>
        <v>1280</v>
      </c>
      <c r="Z82" s="277">
        <f t="shared" si="32"/>
        <v>0.7911001236093943</v>
      </c>
      <c r="AA82" s="282">
        <v>2683</v>
      </c>
      <c r="AB82" s="183">
        <v>1520</v>
      </c>
      <c r="AC82" s="184">
        <f t="shared" si="29"/>
        <v>1163</v>
      </c>
      <c r="AD82" s="189">
        <f t="shared" si="33"/>
        <v>0.76513157894736838</v>
      </c>
      <c r="AE82" s="190">
        <f t="shared" si="30"/>
        <v>141.21052631578948</v>
      </c>
      <c r="AF82" s="183">
        <v>2695</v>
      </c>
      <c r="AG82" s="177">
        <v>460</v>
      </c>
      <c r="AH82" s="183">
        <v>45</v>
      </c>
      <c r="AI82" s="184">
        <f t="shared" si="34"/>
        <v>505</v>
      </c>
      <c r="AJ82" s="185">
        <f t="shared" si="35"/>
        <v>0.18738404452690166</v>
      </c>
      <c r="AK82" s="191">
        <f t="shared" si="36"/>
        <v>0.27539426991069005</v>
      </c>
      <c r="AL82" s="183">
        <v>1160</v>
      </c>
      <c r="AM82" s="185">
        <f t="shared" si="37"/>
        <v>0.43042671614100186</v>
      </c>
      <c r="AN82" s="192">
        <f t="shared" si="38"/>
        <v>1.7720471808784011</v>
      </c>
      <c r="AO82" s="183">
        <v>785</v>
      </c>
      <c r="AP82" s="183">
        <v>175</v>
      </c>
      <c r="AQ82" s="184">
        <f t="shared" si="39"/>
        <v>960</v>
      </c>
      <c r="AR82" s="185">
        <f t="shared" si="40"/>
        <v>0.35621521335807049</v>
      </c>
      <c r="AS82" s="192">
        <f t="shared" si="41"/>
        <v>5.3340802527376132</v>
      </c>
      <c r="AT82" s="183">
        <v>70</v>
      </c>
      <c r="AU82" s="193" t="s">
        <v>4</v>
      </c>
      <c r="AV82" s="315" t="s">
        <v>4</v>
      </c>
    </row>
    <row r="83" spans="1:49" x14ac:dyDescent="0.2">
      <c r="A83" s="226"/>
      <c r="B83" s="271"/>
      <c r="C83" s="174">
        <v>5350065.01</v>
      </c>
      <c r="D83" s="175">
        <v>5350065</v>
      </c>
      <c r="E83" s="194">
        <v>0.163157147</v>
      </c>
      <c r="F83" s="176"/>
      <c r="G83" s="354"/>
      <c r="H83" s="178">
        <v>14666</v>
      </c>
      <c r="I83" s="187">
        <v>7214</v>
      </c>
      <c r="J83" s="183">
        <v>6830</v>
      </c>
      <c r="K83" s="177"/>
      <c r="L83" s="178"/>
      <c r="M83" s="179"/>
      <c r="N83" s="180"/>
      <c r="O83" s="181">
        <v>0.09</v>
      </c>
      <c r="P83" s="182">
        <f t="shared" si="26"/>
        <v>9</v>
      </c>
      <c r="Q83" s="183">
        <v>2483</v>
      </c>
      <c r="R83" s="183">
        <v>2430</v>
      </c>
      <c r="S83" s="183">
        <f>H83*E83</f>
        <v>2392.862717902</v>
      </c>
      <c r="T83" s="184">
        <f t="shared" si="27"/>
        <v>90.137282098000014</v>
      </c>
      <c r="U83" s="185">
        <f t="shared" si="31"/>
        <v>3.7669224157176072E-2</v>
      </c>
      <c r="V83" s="186">
        <v>28872.1</v>
      </c>
      <c r="W83" s="178">
        <v>1496</v>
      </c>
      <c r="X83" s="187">
        <f>I83*E83</f>
        <v>1177.015658458</v>
      </c>
      <c r="Y83" s="188">
        <f t="shared" si="28"/>
        <v>318.98434154200004</v>
      </c>
      <c r="Z83" s="277">
        <f t="shared" si="32"/>
        <v>0.27101112822908341</v>
      </c>
      <c r="AA83" s="282">
        <v>1394</v>
      </c>
      <c r="AB83" s="183">
        <f>J83*E83</f>
        <v>1114.3633140100001</v>
      </c>
      <c r="AC83" s="184">
        <f t="shared" si="29"/>
        <v>279.63668598999993</v>
      </c>
      <c r="AD83" s="189">
        <f t="shared" si="33"/>
        <v>0.25093852469329453</v>
      </c>
      <c r="AE83" s="190">
        <f t="shared" si="30"/>
        <v>154.88888888888889</v>
      </c>
      <c r="AF83" s="183">
        <v>1515</v>
      </c>
      <c r="AG83" s="177">
        <v>100</v>
      </c>
      <c r="AH83" s="183">
        <v>30</v>
      </c>
      <c r="AI83" s="184">
        <f t="shared" si="34"/>
        <v>130</v>
      </c>
      <c r="AJ83" s="185">
        <f t="shared" si="35"/>
        <v>8.5808580858085806E-2</v>
      </c>
      <c r="AK83" s="191">
        <f t="shared" si="36"/>
        <v>0.12611101194420191</v>
      </c>
      <c r="AL83" s="183">
        <v>980</v>
      </c>
      <c r="AM83" s="185">
        <f t="shared" si="37"/>
        <v>0.64686468646864681</v>
      </c>
      <c r="AN83" s="192">
        <f t="shared" si="38"/>
        <v>2.6631124441891116</v>
      </c>
      <c r="AO83" s="183">
        <v>300</v>
      </c>
      <c r="AP83" s="183">
        <v>70</v>
      </c>
      <c r="AQ83" s="184">
        <f t="shared" si="39"/>
        <v>370</v>
      </c>
      <c r="AR83" s="185">
        <f t="shared" si="40"/>
        <v>0.24422442244224424</v>
      </c>
      <c r="AS83" s="192">
        <f t="shared" si="41"/>
        <v>3.6570944197038719</v>
      </c>
      <c r="AT83" s="183">
        <v>25</v>
      </c>
      <c r="AU83" s="193" t="s">
        <v>4</v>
      </c>
      <c r="AV83" s="315" t="s">
        <v>4</v>
      </c>
      <c r="AW83" s="123" t="s">
        <v>51</v>
      </c>
    </row>
    <row r="84" spans="1:49" x14ac:dyDescent="0.2">
      <c r="A84" s="226"/>
      <c r="B84" s="271"/>
      <c r="C84" s="174">
        <v>5350065.0199999996</v>
      </c>
      <c r="D84" s="175">
        <v>5350065</v>
      </c>
      <c r="E84" s="194">
        <v>0.83684285300000005</v>
      </c>
      <c r="F84" s="176"/>
      <c r="G84" s="354"/>
      <c r="H84" s="178">
        <v>14666</v>
      </c>
      <c r="I84" s="187">
        <v>7214</v>
      </c>
      <c r="J84" s="183">
        <v>6830</v>
      </c>
      <c r="K84" s="177"/>
      <c r="L84" s="178"/>
      <c r="M84" s="179"/>
      <c r="N84" s="180"/>
      <c r="O84" s="181">
        <v>0.14000000000000001</v>
      </c>
      <c r="P84" s="182">
        <f t="shared" si="26"/>
        <v>14.000000000000002</v>
      </c>
      <c r="Q84" s="183">
        <v>11821</v>
      </c>
      <c r="R84" s="183">
        <v>11544</v>
      </c>
      <c r="S84" s="183">
        <f>H84*E84</f>
        <v>12273.137282098001</v>
      </c>
      <c r="T84" s="184">
        <f t="shared" si="27"/>
        <v>-452.13728209800138</v>
      </c>
      <c r="U84" s="185">
        <f t="shared" si="31"/>
        <v>-3.6839584835207828E-2</v>
      </c>
      <c r="V84" s="186">
        <v>82433.8</v>
      </c>
      <c r="W84" s="178">
        <v>5715</v>
      </c>
      <c r="X84" s="187">
        <f>I84*E84</f>
        <v>6036.984341542</v>
      </c>
      <c r="Y84" s="188">
        <f t="shared" si="28"/>
        <v>-321.98434154200004</v>
      </c>
      <c r="Z84" s="277">
        <f t="shared" si="32"/>
        <v>-5.3335295128454321E-2</v>
      </c>
      <c r="AA84" s="282">
        <v>5481</v>
      </c>
      <c r="AB84" s="183">
        <f>J84*E84</f>
        <v>5715.6366859899999</v>
      </c>
      <c r="AC84" s="184">
        <f t="shared" si="29"/>
        <v>-234.63668598999993</v>
      </c>
      <c r="AD84" s="189">
        <f t="shared" si="33"/>
        <v>-4.1051714599903533E-2</v>
      </c>
      <c r="AE84" s="190">
        <f t="shared" si="30"/>
        <v>391.49999999999994</v>
      </c>
      <c r="AF84" s="183">
        <v>5010</v>
      </c>
      <c r="AG84" s="177">
        <v>730</v>
      </c>
      <c r="AH84" s="183">
        <v>65</v>
      </c>
      <c r="AI84" s="184">
        <f t="shared" si="34"/>
        <v>795</v>
      </c>
      <c r="AJ84" s="185">
        <f t="shared" si="35"/>
        <v>0.15868263473053892</v>
      </c>
      <c r="AK84" s="191">
        <f t="shared" si="36"/>
        <v>0.23321242984937107</v>
      </c>
      <c r="AL84" s="183">
        <v>3090</v>
      </c>
      <c r="AM84" s="185">
        <f t="shared" si="37"/>
        <v>0.61676646706586824</v>
      </c>
      <c r="AN84" s="192">
        <f t="shared" si="38"/>
        <v>2.5391994461291088</v>
      </c>
      <c r="AO84" s="183">
        <v>860</v>
      </c>
      <c r="AP84" s="183">
        <v>230</v>
      </c>
      <c r="AQ84" s="184">
        <f t="shared" si="39"/>
        <v>1090</v>
      </c>
      <c r="AR84" s="185">
        <f t="shared" si="40"/>
        <v>0.21756487025948104</v>
      </c>
      <c r="AS84" s="192">
        <f t="shared" si="41"/>
        <v>3.2578857797798935</v>
      </c>
      <c r="AT84" s="183">
        <v>40</v>
      </c>
      <c r="AU84" s="193" t="s">
        <v>4</v>
      </c>
      <c r="AV84" s="315" t="s">
        <v>4</v>
      </c>
      <c r="AW84" s="123" t="s">
        <v>51</v>
      </c>
    </row>
    <row r="85" spans="1:49" x14ac:dyDescent="0.2">
      <c r="A85" s="226"/>
      <c r="B85" s="271"/>
      <c r="C85" s="174">
        <v>5350066</v>
      </c>
      <c r="D85" s="175"/>
      <c r="E85" s="175"/>
      <c r="F85" s="176"/>
      <c r="G85" s="353"/>
      <c r="H85" s="178"/>
      <c r="I85" s="178"/>
      <c r="J85" s="178"/>
      <c r="K85" s="177"/>
      <c r="L85" s="178"/>
      <c r="M85" s="179"/>
      <c r="N85" s="180" t="s">
        <v>134</v>
      </c>
      <c r="O85" s="181">
        <v>0.33</v>
      </c>
      <c r="P85" s="182">
        <f t="shared" si="26"/>
        <v>33</v>
      </c>
      <c r="Q85" s="183">
        <v>7608</v>
      </c>
      <c r="R85" s="183">
        <v>8032</v>
      </c>
      <c r="S85" s="183">
        <v>7120</v>
      </c>
      <c r="T85" s="184">
        <f t="shared" si="27"/>
        <v>488</v>
      </c>
      <c r="U85" s="185">
        <f t="shared" si="31"/>
        <v>6.8539325842696633E-2</v>
      </c>
      <c r="V85" s="186">
        <v>23166.9</v>
      </c>
      <c r="W85" s="178">
        <v>4597</v>
      </c>
      <c r="X85" s="187">
        <v>4313</v>
      </c>
      <c r="Y85" s="188">
        <f t="shared" si="28"/>
        <v>284</v>
      </c>
      <c r="Z85" s="277">
        <f t="shared" si="32"/>
        <v>6.5847437978205428E-2</v>
      </c>
      <c r="AA85" s="282">
        <v>4425</v>
      </c>
      <c r="AB85" s="183">
        <v>4075</v>
      </c>
      <c r="AC85" s="184">
        <f t="shared" si="29"/>
        <v>350</v>
      </c>
      <c r="AD85" s="189">
        <f t="shared" si="33"/>
        <v>8.5889570552147243E-2</v>
      </c>
      <c r="AE85" s="190">
        <f t="shared" si="30"/>
        <v>134.09090909090909</v>
      </c>
      <c r="AF85" s="183">
        <v>3940</v>
      </c>
      <c r="AG85" s="177">
        <v>625</v>
      </c>
      <c r="AH85" s="183">
        <v>55</v>
      </c>
      <c r="AI85" s="184">
        <f t="shared" si="34"/>
        <v>680</v>
      </c>
      <c r="AJ85" s="185">
        <f t="shared" si="35"/>
        <v>0.17258883248730963</v>
      </c>
      <c r="AK85" s="191">
        <f t="shared" si="36"/>
        <v>0.25365006736610074</v>
      </c>
      <c r="AL85" s="183">
        <v>1510</v>
      </c>
      <c r="AM85" s="185">
        <f t="shared" si="37"/>
        <v>0.38324873096446699</v>
      </c>
      <c r="AN85" s="192">
        <f t="shared" si="38"/>
        <v>1.5778175652515336</v>
      </c>
      <c r="AO85" s="183">
        <v>1350</v>
      </c>
      <c r="AP85" s="183">
        <v>325</v>
      </c>
      <c r="AQ85" s="184">
        <f t="shared" si="39"/>
        <v>1675</v>
      </c>
      <c r="AR85" s="185">
        <f t="shared" si="40"/>
        <v>0.42512690355329952</v>
      </c>
      <c r="AS85" s="192">
        <f t="shared" si="41"/>
        <v>6.3659858875024264</v>
      </c>
      <c r="AT85" s="183">
        <v>70</v>
      </c>
      <c r="AU85" s="193" t="s">
        <v>4</v>
      </c>
      <c r="AV85" s="315" t="s">
        <v>4</v>
      </c>
    </row>
    <row r="86" spans="1:49" x14ac:dyDescent="0.2">
      <c r="A86" s="226"/>
      <c r="B86" s="271"/>
      <c r="C86" s="174">
        <v>5350067</v>
      </c>
      <c r="D86" s="175"/>
      <c r="E86" s="175"/>
      <c r="F86" s="176"/>
      <c r="G86" s="353"/>
      <c r="H86" s="178"/>
      <c r="I86" s="178"/>
      <c r="J86" s="178"/>
      <c r="K86" s="177"/>
      <c r="L86" s="178"/>
      <c r="M86" s="179"/>
      <c r="N86" s="180" t="s">
        <v>135</v>
      </c>
      <c r="O86" s="181">
        <v>0.65</v>
      </c>
      <c r="P86" s="182">
        <f t="shared" si="26"/>
        <v>65</v>
      </c>
      <c r="Q86" s="183">
        <v>1694</v>
      </c>
      <c r="R86" s="183">
        <v>1677</v>
      </c>
      <c r="S86" s="183">
        <v>1654</v>
      </c>
      <c r="T86" s="184">
        <f t="shared" si="27"/>
        <v>40</v>
      </c>
      <c r="U86" s="185">
        <f t="shared" si="31"/>
        <v>2.4183796856106408E-2</v>
      </c>
      <c r="V86" s="186">
        <v>2600.6</v>
      </c>
      <c r="W86" s="178">
        <v>868</v>
      </c>
      <c r="X86" s="187">
        <v>839</v>
      </c>
      <c r="Y86" s="188">
        <f t="shared" si="28"/>
        <v>29</v>
      </c>
      <c r="Z86" s="277">
        <f t="shared" si="32"/>
        <v>3.4564958283671038E-2</v>
      </c>
      <c r="AA86" s="282">
        <v>814</v>
      </c>
      <c r="AB86" s="183">
        <v>800</v>
      </c>
      <c r="AC86" s="184">
        <f t="shared" si="29"/>
        <v>14</v>
      </c>
      <c r="AD86" s="189">
        <f t="shared" si="33"/>
        <v>1.7500000000000002E-2</v>
      </c>
      <c r="AE86" s="190">
        <f t="shared" si="30"/>
        <v>12.523076923076923</v>
      </c>
      <c r="AF86" s="183">
        <v>860</v>
      </c>
      <c r="AG86" s="177">
        <v>280</v>
      </c>
      <c r="AH86" s="183">
        <v>50</v>
      </c>
      <c r="AI86" s="184">
        <f t="shared" si="34"/>
        <v>330</v>
      </c>
      <c r="AJ86" s="185">
        <f t="shared" si="35"/>
        <v>0.38372093023255816</v>
      </c>
      <c r="AK86" s="191">
        <f t="shared" si="36"/>
        <v>0.56394633650718906</v>
      </c>
      <c r="AL86" s="183">
        <v>220</v>
      </c>
      <c r="AM86" s="185">
        <f t="shared" si="37"/>
        <v>0.2558139534883721</v>
      </c>
      <c r="AN86" s="192">
        <f t="shared" si="38"/>
        <v>1.053174392083805</v>
      </c>
      <c r="AO86" s="183">
        <v>170</v>
      </c>
      <c r="AP86" s="183">
        <v>125</v>
      </c>
      <c r="AQ86" s="184">
        <f t="shared" si="39"/>
        <v>295</v>
      </c>
      <c r="AR86" s="185">
        <f t="shared" si="40"/>
        <v>0.34302325581395349</v>
      </c>
      <c r="AS86" s="192">
        <f t="shared" si="41"/>
        <v>5.1365396716723843</v>
      </c>
      <c r="AT86" s="183">
        <v>15</v>
      </c>
      <c r="AU86" s="193" t="s">
        <v>4</v>
      </c>
      <c r="AV86" s="315" t="s">
        <v>4</v>
      </c>
    </row>
    <row r="87" spans="1:49" x14ac:dyDescent="0.2">
      <c r="A87" s="226"/>
      <c r="B87" s="271"/>
      <c r="C87" s="174">
        <v>5350068</v>
      </c>
      <c r="D87" s="175"/>
      <c r="E87" s="175"/>
      <c r="F87" s="176"/>
      <c r="G87" s="353"/>
      <c r="H87" s="178"/>
      <c r="I87" s="178"/>
      <c r="J87" s="178"/>
      <c r="K87" s="177"/>
      <c r="L87" s="178"/>
      <c r="M87" s="179"/>
      <c r="N87" s="180" t="s">
        <v>136</v>
      </c>
      <c r="O87" s="181">
        <v>0.42</v>
      </c>
      <c r="P87" s="182">
        <f t="shared" si="26"/>
        <v>42</v>
      </c>
      <c r="Q87" s="183">
        <v>2367</v>
      </c>
      <c r="R87" s="183">
        <v>2344</v>
      </c>
      <c r="S87" s="183">
        <v>2346</v>
      </c>
      <c r="T87" s="184">
        <f t="shared" si="27"/>
        <v>21</v>
      </c>
      <c r="U87" s="185">
        <f t="shared" si="31"/>
        <v>8.9514066496163679E-3</v>
      </c>
      <c r="V87" s="186">
        <v>5655.9</v>
      </c>
      <c r="W87" s="178">
        <v>1296</v>
      </c>
      <c r="X87" s="187">
        <v>1256</v>
      </c>
      <c r="Y87" s="188">
        <f t="shared" si="28"/>
        <v>40</v>
      </c>
      <c r="Z87" s="277">
        <f t="shared" si="32"/>
        <v>3.1847133757961783E-2</v>
      </c>
      <c r="AA87" s="282">
        <v>1203</v>
      </c>
      <c r="AB87" s="183">
        <v>1185</v>
      </c>
      <c r="AC87" s="184">
        <f t="shared" si="29"/>
        <v>18</v>
      </c>
      <c r="AD87" s="189">
        <f t="shared" si="33"/>
        <v>1.5189873417721518E-2</v>
      </c>
      <c r="AE87" s="190">
        <f t="shared" si="30"/>
        <v>28.642857142857142</v>
      </c>
      <c r="AF87" s="183">
        <v>1255</v>
      </c>
      <c r="AG87" s="177">
        <v>390</v>
      </c>
      <c r="AH87" s="183">
        <v>15</v>
      </c>
      <c r="AI87" s="184">
        <f t="shared" si="34"/>
        <v>405</v>
      </c>
      <c r="AJ87" s="185">
        <f t="shared" si="35"/>
        <v>0.32270916334661354</v>
      </c>
      <c r="AK87" s="191">
        <f t="shared" si="36"/>
        <v>0.47427866474816843</v>
      </c>
      <c r="AL87" s="183">
        <v>280</v>
      </c>
      <c r="AM87" s="185">
        <f t="shared" si="37"/>
        <v>0.22310756972111553</v>
      </c>
      <c r="AN87" s="192">
        <f t="shared" si="38"/>
        <v>0.91852370015856666</v>
      </c>
      <c r="AO87" s="183">
        <v>285</v>
      </c>
      <c r="AP87" s="183">
        <v>260</v>
      </c>
      <c r="AQ87" s="184">
        <f t="shared" si="39"/>
        <v>545</v>
      </c>
      <c r="AR87" s="185">
        <f t="shared" si="40"/>
        <v>0.43426294820717132</v>
      </c>
      <c r="AS87" s="192">
        <f t="shared" si="41"/>
        <v>6.5027919349391494</v>
      </c>
      <c r="AT87" s="183">
        <v>20</v>
      </c>
      <c r="AU87" s="193" t="s">
        <v>4</v>
      </c>
      <c r="AV87" s="315" t="s">
        <v>4</v>
      </c>
    </row>
    <row r="88" spans="1:49" x14ac:dyDescent="0.2">
      <c r="A88" s="226" t="s">
        <v>1158</v>
      </c>
      <c r="B88" s="271" t="s">
        <v>1170</v>
      </c>
      <c r="C88" s="174">
        <v>5350069</v>
      </c>
      <c r="D88" s="175"/>
      <c r="E88" s="175"/>
      <c r="F88" s="176"/>
      <c r="G88" s="353"/>
      <c r="H88" s="178"/>
      <c r="I88" s="178"/>
      <c r="J88" s="178"/>
      <c r="K88" s="177"/>
      <c r="L88" s="178"/>
      <c r="M88" s="179"/>
      <c r="N88" s="180" t="s">
        <v>137</v>
      </c>
      <c r="O88" s="181">
        <v>0.86</v>
      </c>
      <c r="P88" s="182">
        <f t="shared" si="26"/>
        <v>86</v>
      </c>
      <c r="Q88" s="183">
        <v>4923</v>
      </c>
      <c r="R88" s="183">
        <v>5271</v>
      </c>
      <c r="S88" s="183">
        <v>5834</v>
      </c>
      <c r="T88" s="184">
        <f t="shared" si="27"/>
        <v>-911</v>
      </c>
      <c r="U88" s="185">
        <f t="shared" si="31"/>
        <v>-0.15615358244772026</v>
      </c>
      <c r="V88" s="186">
        <v>5734.4</v>
      </c>
      <c r="W88" s="178">
        <v>2011</v>
      </c>
      <c r="X88" s="187">
        <v>2073</v>
      </c>
      <c r="Y88" s="188">
        <f t="shared" si="28"/>
        <v>-62</v>
      </c>
      <c r="Z88" s="277">
        <f t="shared" si="32"/>
        <v>-2.9908345393150026E-2</v>
      </c>
      <c r="AA88" s="282">
        <v>1894</v>
      </c>
      <c r="AB88" s="183">
        <v>1990</v>
      </c>
      <c r="AC88" s="184">
        <f t="shared" si="29"/>
        <v>-96</v>
      </c>
      <c r="AD88" s="189">
        <f t="shared" si="33"/>
        <v>-4.8241206030150752E-2</v>
      </c>
      <c r="AE88" s="190">
        <f t="shared" si="30"/>
        <v>22.023255813953487</v>
      </c>
      <c r="AF88" s="183">
        <v>2450</v>
      </c>
      <c r="AG88" s="177">
        <v>940</v>
      </c>
      <c r="AH88" s="183">
        <v>75</v>
      </c>
      <c r="AI88" s="184">
        <f t="shared" si="34"/>
        <v>1015</v>
      </c>
      <c r="AJ88" s="185">
        <f t="shared" si="35"/>
        <v>0.41428571428571431</v>
      </c>
      <c r="AK88" s="191">
        <f t="shared" si="36"/>
        <v>0.60886673733719898</v>
      </c>
      <c r="AL88" s="183">
        <v>850</v>
      </c>
      <c r="AM88" s="185">
        <f t="shared" si="37"/>
        <v>0.34693877551020408</v>
      </c>
      <c r="AN88" s="192">
        <f t="shared" si="38"/>
        <v>1.428331132863194</v>
      </c>
      <c r="AO88" s="183">
        <v>205</v>
      </c>
      <c r="AP88" s="183">
        <v>305</v>
      </c>
      <c r="AQ88" s="184">
        <f t="shared" si="39"/>
        <v>510</v>
      </c>
      <c r="AR88" s="185">
        <f t="shared" si="40"/>
        <v>0.20816326530612245</v>
      </c>
      <c r="AS88" s="192">
        <f t="shared" si="41"/>
        <v>3.1171031476935425</v>
      </c>
      <c r="AT88" s="183">
        <v>70</v>
      </c>
      <c r="AU88" s="193" t="s">
        <v>4</v>
      </c>
      <c r="AV88" s="315" t="s">
        <v>4</v>
      </c>
    </row>
    <row r="89" spans="1:49" x14ac:dyDescent="0.2">
      <c r="A89" s="226"/>
      <c r="B89" s="271"/>
      <c r="C89" s="174">
        <v>5350070</v>
      </c>
      <c r="D89" s="175"/>
      <c r="E89" s="175"/>
      <c r="F89" s="176"/>
      <c r="G89" s="353"/>
      <c r="H89" s="178"/>
      <c r="I89" s="178"/>
      <c r="J89" s="178"/>
      <c r="K89" s="177"/>
      <c r="L89" s="178"/>
      <c r="M89" s="179"/>
      <c r="N89" s="180" t="s">
        <v>138</v>
      </c>
      <c r="O89" s="181">
        <v>0.44</v>
      </c>
      <c r="P89" s="182">
        <f t="shared" si="26"/>
        <v>44</v>
      </c>
      <c r="Q89" s="183">
        <v>3512</v>
      </c>
      <c r="R89" s="183">
        <v>3416</v>
      </c>
      <c r="S89" s="183">
        <v>3336</v>
      </c>
      <c r="T89" s="184">
        <f t="shared" si="27"/>
        <v>176</v>
      </c>
      <c r="U89" s="185">
        <f t="shared" si="31"/>
        <v>5.2757793764988008E-2</v>
      </c>
      <c r="V89" s="186">
        <v>7980</v>
      </c>
      <c r="W89" s="178">
        <v>1774</v>
      </c>
      <c r="X89" s="187">
        <v>1718</v>
      </c>
      <c r="Y89" s="188">
        <f t="shared" si="28"/>
        <v>56</v>
      </c>
      <c r="Z89" s="277">
        <f t="shared" si="32"/>
        <v>3.2596041909196738E-2</v>
      </c>
      <c r="AA89" s="282">
        <v>1712</v>
      </c>
      <c r="AB89" s="183">
        <v>1640</v>
      </c>
      <c r="AC89" s="184">
        <f t="shared" si="29"/>
        <v>72</v>
      </c>
      <c r="AD89" s="189">
        <f t="shared" si="33"/>
        <v>4.3902439024390241E-2</v>
      </c>
      <c r="AE89" s="190">
        <f t="shared" si="30"/>
        <v>38.909090909090907</v>
      </c>
      <c r="AF89" s="183">
        <v>1785</v>
      </c>
      <c r="AG89" s="177">
        <v>460</v>
      </c>
      <c r="AH89" s="183">
        <v>60</v>
      </c>
      <c r="AI89" s="184">
        <f t="shared" si="34"/>
        <v>520</v>
      </c>
      <c r="AJ89" s="185">
        <f t="shared" si="35"/>
        <v>0.29131652661064428</v>
      </c>
      <c r="AK89" s="191">
        <f t="shared" si="36"/>
        <v>0.42814158676855102</v>
      </c>
      <c r="AL89" s="183">
        <v>890</v>
      </c>
      <c r="AM89" s="185">
        <f t="shared" si="37"/>
        <v>0.49859943977591037</v>
      </c>
      <c r="AN89" s="192">
        <f t="shared" si="38"/>
        <v>2.0527111782555245</v>
      </c>
      <c r="AO89" s="183">
        <v>250</v>
      </c>
      <c r="AP89" s="183">
        <v>125</v>
      </c>
      <c r="AQ89" s="184">
        <f t="shared" si="39"/>
        <v>375</v>
      </c>
      <c r="AR89" s="185">
        <f t="shared" si="40"/>
        <v>0.21008403361344538</v>
      </c>
      <c r="AS89" s="192">
        <f t="shared" si="41"/>
        <v>3.1458653451347751</v>
      </c>
      <c r="AT89" s="183">
        <v>10</v>
      </c>
      <c r="AU89" s="193" t="s">
        <v>4</v>
      </c>
      <c r="AV89" s="315" t="s">
        <v>4</v>
      </c>
    </row>
    <row r="90" spans="1:49" x14ac:dyDescent="0.2">
      <c r="A90" s="226"/>
      <c r="B90" s="271"/>
      <c r="C90" s="174">
        <v>5350071</v>
      </c>
      <c r="D90" s="175"/>
      <c r="E90" s="175"/>
      <c r="F90" s="176"/>
      <c r="G90" s="353"/>
      <c r="H90" s="178"/>
      <c r="I90" s="178"/>
      <c r="J90" s="178"/>
      <c r="K90" s="177"/>
      <c r="L90" s="178"/>
      <c r="M90" s="179"/>
      <c r="N90" s="180" t="s">
        <v>139</v>
      </c>
      <c r="O90" s="181">
        <v>0.46</v>
      </c>
      <c r="P90" s="182">
        <f t="shared" si="26"/>
        <v>46</v>
      </c>
      <c r="Q90" s="183">
        <v>3481</v>
      </c>
      <c r="R90" s="183">
        <v>3504</v>
      </c>
      <c r="S90" s="183">
        <v>3258</v>
      </c>
      <c r="T90" s="184">
        <f t="shared" si="27"/>
        <v>223</v>
      </c>
      <c r="U90" s="185">
        <f t="shared" si="31"/>
        <v>6.8446899938612651E-2</v>
      </c>
      <c r="V90" s="186">
        <v>7498.9</v>
      </c>
      <c r="W90" s="178">
        <v>1521</v>
      </c>
      <c r="X90" s="187">
        <v>1372</v>
      </c>
      <c r="Y90" s="188">
        <f t="shared" si="28"/>
        <v>149</v>
      </c>
      <c r="Z90" s="277">
        <f t="shared" si="32"/>
        <v>0.10860058309037901</v>
      </c>
      <c r="AA90" s="282">
        <v>1402</v>
      </c>
      <c r="AB90" s="183">
        <v>1310</v>
      </c>
      <c r="AC90" s="184">
        <f t="shared" si="29"/>
        <v>92</v>
      </c>
      <c r="AD90" s="189">
        <f t="shared" si="33"/>
        <v>7.0229007633587789E-2</v>
      </c>
      <c r="AE90" s="190">
        <f t="shared" si="30"/>
        <v>30.478260869565219</v>
      </c>
      <c r="AF90" s="183">
        <v>1640</v>
      </c>
      <c r="AG90" s="177">
        <v>540</v>
      </c>
      <c r="AH90" s="183">
        <v>40</v>
      </c>
      <c r="AI90" s="184">
        <f t="shared" si="34"/>
        <v>580</v>
      </c>
      <c r="AJ90" s="185">
        <f t="shared" si="35"/>
        <v>0.35365853658536583</v>
      </c>
      <c r="AK90" s="191">
        <f t="shared" si="36"/>
        <v>0.51976428797077956</v>
      </c>
      <c r="AL90" s="183">
        <v>595</v>
      </c>
      <c r="AM90" s="185">
        <f t="shared" si="37"/>
        <v>0.36280487804878048</v>
      </c>
      <c r="AN90" s="192">
        <f t="shared" si="38"/>
        <v>1.493651154183157</v>
      </c>
      <c r="AO90" s="183">
        <v>240</v>
      </c>
      <c r="AP90" s="183">
        <v>185</v>
      </c>
      <c r="AQ90" s="184">
        <f t="shared" si="39"/>
        <v>425</v>
      </c>
      <c r="AR90" s="185">
        <f t="shared" si="40"/>
        <v>0.25914634146341464</v>
      </c>
      <c r="AS90" s="192">
        <f t="shared" si="41"/>
        <v>3.8805399958583231</v>
      </c>
      <c r="AT90" s="183">
        <v>35</v>
      </c>
      <c r="AU90" s="193" t="s">
        <v>4</v>
      </c>
      <c r="AV90" s="315" t="s">
        <v>4</v>
      </c>
    </row>
    <row r="91" spans="1:49" x14ac:dyDescent="0.2">
      <c r="A91" s="226"/>
      <c r="B91" s="271"/>
      <c r="C91" s="174">
        <v>5350072.01</v>
      </c>
      <c r="D91" s="175"/>
      <c r="E91" s="175"/>
      <c r="F91" s="176"/>
      <c r="G91" s="353"/>
      <c r="H91" s="178"/>
      <c r="I91" s="178"/>
      <c r="J91" s="178"/>
      <c r="K91" s="177"/>
      <c r="L91" s="178"/>
      <c r="M91" s="179"/>
      <c r="N91" s="180" t="s">
        <v>140</v>
      </c>
      <c r="O91" s="181">
        <v>0.41</v>
      </c>
      <c r="P91" s="182">
        <f t="shared" si="26"/>
        <v>41</v>
      </c>
      <c r="Q91" s="183">
        <v>4586</v>
      </c>
      <c r="R91" s="183">
        <v>4641</v>
      </c>
      <c r="S91" s="183">
        <v>4693</v>
      </c>
      <c r="T91" s="184">
        <f t="shared" si="27"/>
        <v>-107</v>
      </c>
      <c r="U91" s="185">
        <f t="shared" si="31"/>
        <v>-2.2799914766673771E-2</v>
      </c>
      <c r="V91" s="186">
        <v>11315.1</v>
      </c>
      <c r="W91" s="178">
        <v>1949</v>
      </c>
      <c r="X91" s="187">
        <v>1955</v>
      </c>
      <c r="Y91" s="188">
        <f t="shared" si="28"/>
        <v>-6</v>
      </c>
      <c r="Z91" s="277">
        <f t="shared" si="32"/>
        <v>-3.0690537084398979E-3</v>
      </c>
      <c r="AA91" s="282">
        <v>1864</v>
      </c>
      <c r="AB91" s="183">
        <v>1880</v>
      </c>
      <c r="AC91" s="184">
        <f t="shared" si="29"/>
        <v>-16</v>
      </c>
      <c r="AD91" s="189">
        <f t="shared" si="33"/>
        <v>-8.5106382978723406E-3</v>
      </c>
      <c r="AE91" s="190">
        <f t="shared" si="30"/>
        <v>45.463414634146339</v>
      </c>
      <c r="AF91" s="183">
        <v>1880</v>
      </c>
      <c r="AG91" s="177">
        <v>570</v>
      </c>
      <c r="AH91" s="183">
        <v>60</v>
      </c>
      <c r="AI91" s="184">
        <f t="shared" si="34"/>
        <v>630</v>
      </c>
      <c r="AJ91" s="185">
        <f t="shared" si="35"/>
        <v>0.33510638297872342</v>
      </c>
      <c r="AK91" s="191">
        <f t="shared" si="36"/>
        <v>0.49249858981237116</v>
      </c>
      <c r="AL91" s="183">
        <v>910</v>
      </c>
      <c r="AM91" s="185">
        <f t="shared" si="37"/>
        <v>0.48404255319148937</v>
      </c>
      <c r="AN91" s="192">
        <f t="shared" si="38"/>
        <v>1.9927811393732735</v>
      </c>
      <c r="AO91" s="183">
        <v>150</v>
      </c>
      <c r="AP91" s="183">
        <v>160</v>
      </c>
      <c r="AQ91" s="184">
        <f t="shared" si="39"/>
        <v>310</v>
      </c>
      <c r="AR91" s="185">
        <f t="shared" si="40"/>
        <v>0.16489361702127658</v>
      </c>
      <c r="AS91" s="192">
        <f t="shared" si="41"/>
        <v>2.4691696294047198</v>
      </c>
      <c r="AT91" s="183">
        <v>20</v>
      </c>
      <c r="AU91" s="193" t="s">
        <v>4</v>
      </c>
      <c r="AV91" s="315" t="s">
        <v>4</v>
      </c>
    </row>
    <row r="92" spans="1:49" x14ac:dyDescent="0.2">
      <c r="A92" s="226"/>
      <c r="B92" s="271"/>
      <c r="C92" s="174">
        <v>5350072.0199999996</v>
      </c>
      <c r="D92" s="175"/>
      <c r="E92" s="175"/>
      <c r="F92" s="176"/>
      <c r="G92" s="353"/>
      <c r="H92" s="178"/>
      <c r="I92" s="178"/>
      <c r="J92" s="178"/>
      <c r="K92" s="177"/>
      <c r="L92" s="178"/>
      <c r="M92" s="179"/>
      <c r="N92" s="180" t="s">
        <v>141</v>
      </c>
      <c r="O92" s="181">
        <v>0.54</v>
      </c>
      <c r="P92" s="182">
        <f t="shared" si="26"/>
        <v>54</v>
      </c>
      <c r="Q92" s="183">
        <v>3141</v>
      </c>
      <c r="R92" s="183">
        <v>3122</v>
      </c>
      <c r="S92" s="183">
        <v>3072</v>
      </c>
      <c r="T92" s="184">
        <f t="shared" si="27"/>
        <v>69</v>
      </c>
      <c r="U92" s="185">
        <f t="shared" si="31"/>
        <v>2.24609375E-2</v>
      </c>
      <c r="V92" s="186">
        <v>5850.3</v>
      </c>
      <c r="W92" s="178">
        <v>1320</v>
      </c>
      <c r="X92" s="187">
        <v>1325</v>
      </c>
      <c r="Y92" s="188">
        <f t="shared" si="28"/>
        <v>-5</v>
      </c>
      <c r="Z92" s="277">
        <f t="shared" si="32"/>
        <v>-3.7735849056603774E-3</v>
      </c>
      <c r="AA92" s="282">
        <v>1261</v>
      </c>
      <c r="AB92" s="183">
        <v>1255</v>
      </c>
      <c r="AC92" s="184">
        <f t="shared" si="29"/>
        <v>6</v>
      </c>
      <c r="AD92" s="189">
        <f t="shared" si="33"/>
        <v>4.7808764940239041E-3</v>
      </c>
      <c r="AE92" s="190">
        <f t="shared" si="30"/>
        <v>23.351851851851851</v>
      </c>
      <c r="AF92" s="183">
        <v>1500</v>
      </c>
      <c r="AG92" s="177">
        <v>505</v>
      </c>
      <c r="AH92" s="183">
        <v>55</v>
      </c>
      <c r="AI92" s="184">
        <f t="shared" si="34"/>
        <v>560</v>
      </c>
      <c r="AJ92" s="185">
        <f t="shared" si="35"/>
        <v>0.37333333333333335</v>
      </c>
      <c r="AK92" s="191">
        <f t="shared" si="36"/>
        <v>0.54867991042800457</v>
      </c>
      <c r="AL92" s="183">
        <v>695</v>
      </c>
      <c r="AM92" s="185">
        <f t="shared" si="37"/>
        <v>0.46333333333333332</v>
      </c>
      <c r="AN92" s="192">
        <f t="shared" si="38"/>
        <v>1.9075222246923949</v>
      </c>
      <c r="AO92" s="183">
        <v>75</v>
      </c>
      <c r="AP92" s="183">
        <v>145</v>
      </c>
      <c r="AQ92" s="184">
        <f t="shared" si="39"/>
        <v>220</v>
      </c>
      <c r="AR92" s="185">
        <f t="shared" si="40"/>
        <v>0.14666666666666667</v>
      </c>
      <c r="AS92" s="192">
        <f t="shared" si="41"/>
        <v>2.1962334596167574</v>
      </c>
      <c r="AT92" s="183">
        <v>20</v>
      </c>
      <c r="AU92" s="193" t="s">
        <v>4</v>
      </c>
      <c r="AV92" s="315" t="s">
        <v>4</v>
      </c>
    </row>
    <row r="93" spans="1:49" x14ac:dyDescent="0.2">
      <c r="A93" s="226"/>
      <c r="B93" s="271"/>
      <c r="C93" s="174">
        <v>5350073</v>
      </c>
      <c r="D93" s="175"/>
      <c r="E93" s="175"/>
      <c r="F93" s="176"/>
      <c r="G93" s="353"/>
      <c r="H93" s="178"/>
      <c r="I93" s="178"/>
      <c r="J93" s="178"/>
      <c r="K93" s="177"/>
      <c r="L93" s="178"/>
      <c r="M93" s="179"/>
      <c r="N93" s="180" t="s">
        <v>142</v>
      </c>
      <c r="O93" s="181">
        <v>0.36</v>
      </c>
      <c r="P93" s="182">
        <f t="shared" si="26"/>
        <v>36</v>
      </c>
      <c r="Q93" s="183">
        <v>2605</v>
      </c>
      <c r="R93" s="183">
        <v>2751</v>
      </c>
      <c r="S93" s="183">
        <v>2797</v>
      </c>
      <c r="T93" s="184">
        <f t="shared" si="27"/>
        <v>-192</v>
      </c>
      <c r="U93" s="185">
        <f t="shared" si="31"/>
        <v>-6.8644976760815157E-2</v>
      </c>
      <c r="V93" s="186">
        <v>7292.8</v>
      </c>
      <c r="W93" s="178">
        <v>1077</v>
      </c>
      <c r="X93" s="187">
        <v>1112</v>
      </c>
      <c r="Y93" s="188">
        <f t="shared" si="28"/>
        <v>-35</v>
      </c>
      <c r="Z93" s="277">
        <f t="shared" si="32"/>
        <v>-3.1474820143884891E-2</v>
      </c>
      <c r="AA93" s="282">
        <v>1007</v>
      </c>
      <c r="AB93" s="183">
        <v>1030</v>
      </c>
      <c r="AC93" s="184">
        <f t="shared" si="29"/>
        <v>-23</v>
      </c>
      <c r="AD93" s="189">
        <f t="shared" si="33"/>
        <v>-2.2330097087378639E-2</v>
      </c>
      <c r="AE93" s="190">
        <f t="shared" si="30"/>
        <v>27.972222222222221</v>
      </c>
      <c r="AF93" s="183">
        <v>1185</v>
      </c>
      <c r="AG93" s="177">
        <v>420</v>
      </c>
      <c r="AH93" s="183">
        <v>70</v>
      </c>
      <c r="AI93" s="184">
        <f t="shared" si="34"/>
        <v>490</v>
      </c>
      <c r="AJ93" s="185">
        <f t="shared" si="35"/>
        <v>0.41350210970464135</v>
      </c>
      <c r="AK93" s="191">
        <f t="shared" si="36"/>
        <v>0.60771509066392915</v>
      </c>
      <c r="AL93" s="183">
        <v>495</v>
      </c>
      <c r="AM93" s="185">
        <f t="shared" si="37"/>
        <v>0.41772151898734178</v>
      </c>
      <c r="AN93" s="192">
        <f t="shared" si="38"/>
        <v>1.7197404630229223</v>
      </c>
      <c r="AO93" s="183">
        <v>95</v>
      </c>
      <c r="AP93" s="183">
        <v>80</v>
      </c>
      <c r="AQ93" s="184">
        <f t="shared" si="39"/>
        <v>175</v>
      </c>
      <c r="AR93" s="185">
        <f t="shared" si="40"/>
        <v>0.14767932489451477</v>
      </c>
      <c r="AS93" s="192">
        <f t="shared" si="41"/>
        <v>2.2113973270019134</v>
      </c>
      <c r="AT93" s="183">
        <v>30</v>
      </c>
      <c r="AU93" s="193" t="s">
        <v>4</v>
      </c>
      <c r="AV93" s="315" t="s">
        <v>4</v>
      </c>
    </row>
    <row r="94" spans="1:49" x14ac:dyDescent="0.2">
      <c r="A94" s="226"/>
      <c r="B94" s="271"/>
      <c r="C94" s="174">
        <v>5350074</v>
      </c>
      <c r="D94" s="175"/>
      <c r="E94" s="175"/>
      <c r="F94" s="176"/>
      <c r="G94" s="353"/>
      <c r="H94" s="178"/>
      <c r="I94" s="178"/>
      <c r="J94" s="178"/>
      <c r="K94" s="177"/>
      <c r="L94" s="178"/>
      <c r="M94" s="179"/>
      <c r="N94" s="180" t="s">
        <v>143</v>
      </c>
      <c r="O94" s="181">
        <v>0.4</v>
      </c>
      <c r="P94" s="182">
        <f t="shared" si="26"/>
        <v>40</v>
      </c>
      <c r="Q94" s="183">
        <v>3848</v>
      </c>
      <c r="R94" s="183">
        <v>3629</v>
      </c>
      <c r="S94" s="183">
        <v>4023</v>
      </c>
      <c r="T94" s="184">
        <f t="shared" si="27"/>
        <v>-175</v>
      </c>
      <c r="U94" s="185">
        <f t="shared" si="31"/>
        <v>-4.3499875714640812E-2</v>
      </c>
      <c r="V94" s="186">
        <v>9624.7999999999993</v>
      </c>
      <c r="W94" s="178">
        <v>1710</v>
      </c>
      <c r="X94" s="187">
        <v>1741</v>
      </c>
      <c r="Y94" s="188">
        <f t="shared" si="28"/>
        <v>-31</v>
      </c>
      <c r="Z94" s="277">
        <f t="shared" si="32"/>
        <v>-1.7805858701895463E-2</v>
      </c>
      <c r="AA94" s="282">
        <v>1598</v>
      </c>
      <c r="AB94" s="183">
        <v>1595</v>
      </c>
      <c r="AC94" s="184">
        <f t="shared" si="29"/>
        <v>3</v>
      </c>
      <c r="AD94" s="189">
        <f t="shared" si="33"/>
        <v>1.8808777429467085E-3</v>
      </c>
      <c r="AE94" s="190">
        <f t="shared" si="30"/>
        <v>39.950000000000003</v>
      </c>
      <c r="AF94" s="183">
        <v>1830</v>
      </c>
      <c r="AG94" s="177">
        <v>575</v>
      </c>
      <c r="AH94" s="183">
        <v>30</v>
      </c>
      <c r="AI94" s="184">
        <f t="shared" si="34"/>
        <v>605</v>
      </c>
      <c r="AJ94" s="185">
        <f t="shared" si="35"/>
        <v>0.33060109289617484</v>
      </c>
      <c r="AK94" s="191">
        <f t="shared" si="36"/>
        <v>0.48587726260091152</v>
      </c>
      <c r="AL94" s="183">
        <v>855</v>
      </c>
      <c r="AM94" s="185">
        <f t="shared" si="37"/>
        <v>0.46721311475409838</v>
      </c>
      <c r="AN94" s="192">
        <f t="shared" si="38"/>
        <v>1.9234951080457574</v>
      </c>
      <c r="AO94" s="183">
        <v>150</v>
      </c>
      <c r="AP94" s="183">
        <v>205</v>
      </c>
      <c r="AQ94" s="184">
        <f t="shared" si="39"/>
        <v>355</v>
      </c>
      <c r="AR94" s="185">
        <f t="shared" si="40"/>
        <v>0.19398907103825136</v>
      </c>
      <c r="AS94" s="192">
        <f t="shared" si="41"/>
        <v>2.9048542405512254</v>
      </c>
      <c r="AT94" s="183">
        <v>20</v>
      </c>
      <c r="AU94" s="193" t="s">
        <v>4</v>
      </c>
      <c r="AV94" s="315" t="s">
        <v>4</v>
      </c>
    </row>
    <row r="95" spans="1:49" x14ac:dyDescent="0.2">
      <c r="A95" s="228"/>
      <c r="B95" s="273"/>
      <c r="C95" s="198">
        <v>5350075</v>
      </c>
      <c r="D95" s="199"/>
      <c r="E95" s="199"/>
      <c r="F95" s="201"/>
      <c r="G95" s="356"/>
      <c r="H95" s="205"/>
      <c r="I95" s="205"/>
      <c r="J95" s="205"/>
      <c r="K95" s="202"/>
      <c r="L95" s="205"/>
      <c r="M95" s="206"/>
      <c r="N95" s="207" t="s">
        <v>144</v>
      </c>
      <c r="O95" s="208">
        <v>0.5</v>
      </c>
      <c r="P95" s="209">
        <f t="shared" si="26"/>
        <v>50</v>
      </c>
      <c r="Q95" s="204">
        <v>4083</v>
      </c>
      <c r="R95" s="204">
        <v>4060</v>
      </c>
      <c r="S95" s="204">
        <v>4177</v>
      </c>
      <c r="T95" s="210">
        <f t="shared" si="27"/>
        <v>-94</v>
      </c>
      <c r="U95" s="211">
        <f t="shared" si="31"/>
        <v>-2.2504189609767775E-2</v>
      </c>
      <c r="V95" s="212">
        <v>8190.6</v>
      </c>
      <c r="W95" s="205">
        <v>1839</v>
      </c>
      <c r="X95" s="203">
        <v>1943</v>
      </c>
      <c r="Y95" s="213">
        <f t="shared" si="28"/>
        <v>-104</v>
      </c>
      <c r="Z95" s="278">
        <f t="shared" si="32"/>
        <v>-5.352547606793618E-2</v>
      </c>
      <c r="AA95" s="283">
        <v>1760</v>
      </c>
      <c r="AB95" s="204">
        <v>1800</v>
      </c>
      <c r="AC95" s="210">
        <f t="shared" si="29"/>
        <v>-40</v>
      </c>
      <c r="AD95" s="214">
        <f t="shared" si="33"/>
        <v>-2.2222222222222223E-2</v>
      </c>
      <c r="AE95" s="215">
        <f t="shared" si="30"/>
        <v>35.200000000000003</v>
      </c>
      <c r="AF95" s="204">
        <v>1900</v>
      </c>
      <c r="AG95" s="202">
        <v>705</v>
      </c>
      <c r="AH95" s="204">
        <v>105</v>
      </c>
      <c r="AI95" s="210">
        <f t="shared" si="34"/>
        <v>810</v>
      </c>
      <c r="AJ95" s="211">
        <f t="shared" si="35"/>
        <v>0.4263157894736842</v>
      </c>
      <c r="AK95" s="216">
        <f t="shared" si="36"/>
        <v>0.62654707816731725</v>
      </c>
      <c r="AL95" s="204">
        <v>875</v>
      </c>
      <c r="AM95" s="211">
        <f t="shared" si="37"/>
        <v>0.46052631578947367</v>
      </c>
      <c r="AN95" s="217">
        <f t="shared" si="38"/>
        <v>1.8959658613470414</v>
      </c>
      <c r="AO95" s="204">
        <v>65</v>
      </c>
      <c r="AP95" s="204">
        <v>125</v>
      </c>
      <c r="AQ95" s="210">
        <f t="shared" si="39"/>
        <v>190</v>
      </c>
      <c r="AR95" s="211">
        <f t="shared" si="40"/>
        <v>0.1</v>
      </c>
      <c r="AS95" s="217">
        <f t="shared" si="41"/>
        <v>1.4974319042841528</v>
      </c>
      <c r="AT95" s="204">
        <v>20</v>
      </c>
      <c r="AU95" s="218" t="s">
        <v>5</v>
      </c>
      <c r="AV95" s="317" t="s">
        <v>5</v>
      </c>
    </row>
    <row r="96" spans="1:49" x14ac:dyDescent="0.2">
      <c r="A96" s="226"/>
      <c r="B96" s="271"/>
      <c r="C96" s="174">
        <v>5350076</v>
      </c>
      <c r="D96" s="175"/>
      <c r="E96" s="175"/>
      <c r="F96" s="176"/>
      <c r="G96" s="353"/>
      <c r="H96" s="178"/>
      <c r="I96" s="178"/>
      <c r="J96" s="178"/>
      <c r="K96" s="177"/>
      <c r="L96" s="178"/>
      <c r="M96" s="179"/>
      <c r="N96" s="180" t="s">
        <v>145</v>
      </c>
      <c r="O96" s="181">
        <v>0.46</v>
      </c>
      <c r="P96" s="182">
        <f t="shared" si="26"/>
        <v>46</v>
      </c>
      <c r="Q96" s="183">
        <v>4415</v>
      </c>
      <c r="R96" s="183">
        <v>3950</v>
      </c>
      <c r="S96" s="183">
        <v>4034</v>
      </c>
      <c r="T96" s="184">
        <f t="shared" si="27"/>
        <v>381</v>
      </c>
      <c r="U96" s="185">
        <f t="shared" si="31"/>
        <v>9.4447198810114028E-2</v>
      </c>
      <c r="V96" s="186">
        <v>9646.1</v>
      </c>
      <c r="W96" s="178">
        <v>1993</v>
      </c>
      <c r="X96" s="187">
        <v>1894</v>
      </c>
      <c r="Y96" s="188">
        <f t="shared" si="28"/>
        <v>99</v>
      </c>
      <c r="Z96" s="277">
        <f t="shared" si="32"/>
        <v>5.2270327349524817E-2</v>
      </c>
      <c r="AA96" s="282">
        <v>1937</v>
      </c>
      <c r="AB96" s="183">
        <v>1815</v>
      </c>
      <c r="AC96" s="184">
        <f t="shared" si="29"/>
        <v>122</v>
      </c>
      <c r="AD96" s="189">
        <f t="shared" si="33"/>
        <v>6.7217630853994487E-2</v>
      </c>
      <c r="AE96" s="190">
        <f t="shared" si="30"/>
        <v>42.108695652173914</v>
      </c>
      <c r="AF96" s="183">
        <v>2190</v>
      </c>
      <c r="AG96" s="177">
        <v>805</v>
      </c>
      <c r="AH96" s="183">
        <v>50</v>
      </c>
      <c r="AI96" s="184">
        <f t="shared" si="34"/>
        <v>855</v>
      </c>
      <c r="AJ96" s="185">
        <f t="shared" si="35"/>
        <v>0.3904109589041096</v>
      </c>
      <c r="AK96" s="191">
        <f t="shared" si="36"/>
        <v>0.57377852668290596</v>
      </c>
      <c r="AL96" s="183">
        <v>1055</v>
      </c>
      <c r="AM96" s="185">
        <f t="shared" si="37"/>
        <v>0.4817351598173516</v>
      </c>
      <c r="AN96" s="192">
        <f t="shared" si="38"/>
        <v>1.9832817059726782</v>
      </c>
      <c r="AO96" s="183">
        <v>150</v>
      </c>
      <c r="AP96" s="183">
        <v>115</v>
      </c>
      <c r="AQ96" s="184">
        <f t="shared" si="39"/>
        <v>265</v>
      </c>
      <c r="AR96" s="185">
        <f t="shared" si="40"/>
        <v>0.12100456621004566</v>
      </c>
      <c r="AS96" s="192">
        <f t="shared" si="41"/>
        <v>1.8119609800698653</v>
      </c>
      <c r="AT96" s="183">
        <v>15</v>
      </c>
      <c r="AU96" s="193" t="s">
        <v>4</v>
      </c>
      <c r="AV96" s="317" t="s">
        <v>5</v>
      </c>
    </row>
    <row r="97" spans="1:48" x14ac:dyDescent="0.2">
      <c r="A97" s="226"/>
      <c r="B97" s="271"/>
      <c r="C97" s="174">
        <v>5350077</v>
      </c>
      <c r="D97" s="175"/>
      <c r="E97" s="175"/>
      <c r="F97" s="176"/>
      <c r="G97" s="353"/>
      <c r="H97" s="178"/>
      <c r="I97" s="178"/>
      <c r="J97" s="178"/>
      <c r="K97" s="177"/>
      <c r="L97" s="178"/>
      <c r="M97" s="179"/>
      <c r="N97" s="180" t="s">
        <v>146</v>
      </c>
      <c r="O97" s="181">
        <v>0.61</v>
      </c>
      <c r="P97" s="182">
        <f t="shared" si="26"/>
        <v>61</v>
      </c>
      <c r="Q97" s="183">
        <v>4670</v>
      </c>
      <c r="R97" s="183">
        <v>4476</v>
      </c>
      <c r="S97" s="183">
        <v>4408</v>
      </c>
      <c r="T97" s="184">
        <f t="shared" si="27"/>
        <v>262</v>
      </c>
      <c r="U97" s="185">
        <f t="shared" si="31"/>
        <v>5.9437386569872956E-2</v>
      </c>
      <c r="V97" s="186">
        <v>7652</v>
      </c>
      <c r="W97" s="178">
        <v>1968</v>
      </c>
      <c r="X97" s="187">
        <v>1965</v>
      </c>
      <c r="Y97" s="188">
        <f t="shared" si="28"/>
        <v>3</v>
      </c>
      <c r="Z97" s="277">
        <f t="shared" si="32"/>
        <v>1.5267175572519084E-3</v>
      </c>
      <c r="AA97" s="282">
        <v>1907</v>
      </c>
      <c r="AB97" s="183">
        <v>1850</v>
      </c>
      <c r="AC97" s="184">
        <f t="shared" si="29"/>
        <v>57</v>
      </c>
      <c r="AD97" s="189">
        <f t="shared" si="33"/>
        <v>3.0810810810810812E-2</v>
      </c>
      <c r="AE97" s="190">
        <f t="shared" si="30"/>
        <v>31.262295081967213</v>
      </c>
      <c r="AF97" s="183">
        <v>2160</v>
      </c>
      <c r="AG97" s="177">
        <v>925</v>
      </c>
      <c r="AH97" s="183">
        <v>70</v>
      </c>
      <c r="AI97" s="184">
        <f t="shared" si="34"/>
        <v>995</v>
      </c>
      <c r="AJ97" s="185">
        <f t="shared" si="35"/>
        <v>0.46064814814814814</v>
      </c>
      <c r="AK97" s="191">
        <f t="shared" si="36"/>
        <v>0.67700460178058597</v>
      </c>
      <c r="AL97" s="183">
        <v>845</v>
      </c>
      <c r="AM97" s="185">
        <f t="shared" si="37"/>
        <v>0.39120370370370372</v>
      </c>
      <c r="AN97" s="192">
        <f t="shared" si="38"/>
        <v>1.6105678256045901</v>
      </c>
      <c r="AO97" s="183">
        <v>140</v>
      </c>
      <c r="AP97" s="183">
        <v>160</v>
      </c>
      <c r="AQ97" s="184">
        <f t="shared" si="39"/>
        <v>300</v>
      </c>
      <c r="AR97" s="185">
        <f t="shared" si="40"/>
        <v>0.1388888888888889</v>
      </c>
      <c r="AS97" s="192">
        <f t="shared" si="41"/>
        <v>2.07976653372799</v>
      </c>
      <c r="AT97" s="183">
        <v>15</v>
      </c>
      <c r="AU97" s="193" t="s">
        <v>4</v>
      </c>
      <c r="AV97" s="317" t="s">
        <v>5</v>
      </c>
    </row>
    <row r="98" spans="1:48" x14ac:dyDescent="0.2">
      <c r="A98" s="228"/>
      <c r="B98" s="273"/>
      <c r="C98" s="198">
        <v>5350078</v>
      </c>
      <c r="D98" s="199"/>
      <c r="E98" s="199"/>
      <c r="F98" s="201"/>
      <c r="G98" s="356"/>
      <c r="H98" s="205"/>
      <c r="I98" s="205"/>
      <c r="J98" s="205"/>
      <c r="K98" s="202"/>
      <c r="L98" s="205"/>
      <c r="M98" s="206"/>
      <c r="N98" s="207" t="s">
        <v>147</v>
      </c>
      <c r="O98" s="208">
        <v>0.78</v>
      </c>
      <c r="P98" s="209">
        <f t="shared" si="26"/>
        <v>78</v>
      </c>
      <c r="Q98" s="204">
        <v>6016</v>
      </c>
      <c r="R98" s="204">
        <v>5949</v>
      </c>
      <c r="S98" s="204">
        <v>6006</v>
      </c>
      <c r="T98" s="210">
        <f t="shared" si="27"/>
        <v>10</v>
      </c>
      <c r="U98" s="211">
        <f t="shared" si="31"/>
        <v>1.665001665001665E-3</v>
      </c>
      <c r="V98" s="212">
        <v>7760.6</v>
      </c>
      <c r="W98" s="205">
        <v>2980</v>
      </c>
      <c r="X98" s="203">
        <v>2994</v>
      </c>
      <c r="Y98" s="213">
        <f t="shared" si="28"/>
        <v>-14</v>
      </c>
      <c r="Z98" s="278">
        <f t="shared" si="32"/>
        <v>-4.6760187040748163E-3</v>
      </c>
      <c r="AA98" s="283">
        <v>2854</v>
      </c>
      <c r="AB98" s="204">
        <v>2800</v>
      </c>
      <c r="AC98" s="210">
        <f t="shared" si="29"/>
        <v>54</v>
      </c>
      <c r="AD98" s="214">
        <f t="shared" si="33"/>
        <v>1.9285714285714285E-2</v>
      </c>
      <c r="AE98" s="215">
        <f t="shared" si="30"/>
        <v>36.589743589743591</v>
      </c>
      <c r="AF98" s="204">
        <v>2820</v>
      </c>
      <c r="AG98" s="202">
        <v>1255</v>
      </c>
      <c r="AH98" s="204">
        <v>105</v>
      </c>
      <c r="AI98" s="210">
        <f t="shared" si="34"/>
        <v>1360</v>
      </c>
      <c r="AJ98" s="211">
        <f t="shared" si="35"/>
        <v>0.48226950354609927</v>
      </c>
      <c r="AK98" s="216">
        <f t="shared" si="36"/>
        <v>0.70878103930669278</v>
      </c>
      <c r="AL98" s="204">
        <v>1120</v>
      </c>
      <c r="AM98" s="211">
        <f t="shared" si="37"/>
        <v>0.3971631205673759</v>
      </c>
      <c r="AN98" s="217">
        <f t="shared" si="38"/>
        <v>1.6351024733319166</v>
      </c>
      <c r="AO98" s="204">
        <v>155</v>
      </c>
      <c r="AP98" s="204">
        <v>135</v>
      </c>
      <c r="AQ98" s="210">
        <f t="shared" si="39"/>
        <v>290</v>
      </c>
      <c r="AR98" s="211">
        <f t="shared" si="40"/>
        <v>0.10283687943262411</v>
      </c>
      <c r="AS98" s="217">
        <f t="shared" si="41"/>
        <v>1.5399122419943414</v>
      </c>
      <c r="AT98" s="204">
        <v>50</v>
      </c>
      <c r="AU98" s="218" t="s">
        <v>5</v>
      </c>
      <c r="AV98" s="317" t="s">
        <v>5</v>
      </c>
    </row>
    <row r="99" spans="1:48" x14ac:dyDescent="0.2">
      <c r="A99" s="227"/>
      <c r="B99" s="272"/>
      <c r="C99" s="135">
        <v>5350079</v>
      </c>
      <c r="D99" s="136"/>
      <c r="E99" s="136"/>
      <c r="F99" s="137"/>
      <c r="G99" s="355"/>
      <c r="H99" s="139"/>
      <c r="I99" s="139"/>
      <c r="J99" s="139"/>
      <c r="K99" s="138"/>
      <c r="L99" s="139"/>
      <c r="M99" s="140"/>
      <c r="N99" s="220" t="s">
        <v>148</v>
      </c>
      <c r="O99" s="141">
        <v>1.02</v>
      </c>
      <c r="P99" s="142">
        <f t="shared" si="26"/>
        <v>102</v>
      </c>
      <c r="Q99" s="143">
        <v>7327</v>
      </c>
      <c r="R99" s="143">
        <v>6991</v>
      </c>
      <c r="S99" s="143">
        <v>6308</v>
      </c>
      <c r="T99" s="144">
        <f t="shared" si="27"/>
        <v>1019</v>
      </c>
      <c r="U99" s="145">
        <f t="shared" si="31"/>
        <v>0.16154090044388078</v>
      </c>
      <c r="V99" s="146">
        <v>7194.6</v>
      </c>
      <c r="W99" s="139">
        <v>2986</v>
      </c>
      <c r="X99" s="219">
        <v>2741</v>
      </c>
      <c r="Y99" s="147">
        <f t="shared" si="28"/>
        <v>245</v>
      </c>
      <c r="Z99" s="275">
        <f t="shared" si="32"/>
        <v>8.9383436701933605E-2</v>
      </c>
      <c r="AA99" s="279">
        <v>2887</v>
      </c>
      <c r="AB99" s="143">
        <v>2575</v>
      </c>
      <c r="AC99" s="144">
        <f t="shared" si="29"/>
        <v>312</v>
      </c>
      <c r="AD99" s="148">
        <f t="shared" si="33"/>
        <v>0.12116504854368933</v>
      </c>
      <c r="AE99" s="149">
        <f t="shared" si="30"/>
        <v>28.303921568627452</v>
      </c>
      <c r="AF99" s="143">
        <v>3505</v>
      </c>
      <c r="AG99" s="138">
        <v>1725</v>
      </c>
      <c r="AH99" s="143">
        <v>145</v>
      </c>
      <c r="AI99" s="144">
        <f t="shared" si="34"/>
        <v>1870</v>
      </c>
      <c r="AJ99" s="145">
        <f t="shared" si="35"/>
        <v>0.53352353780313833</v>
      </c>
      <c r="AK99" s="150">
        <f t="shared" si="36"/>
        <v>0.78410798285640548</v>
      </c>
      <c r="AL99" s="143">
        <v>1235</v>
      </c>
      <c r="AM99" s="145">
        <f t="shared" si="37"/>
        <v>0.35235378031383735</v>
      </c>
      <c r="AN99" s="151">
        <f t="shared" si="38"/>
        <v>1.4506244609417835</v>
      </c>
      <c r="AO99" s="143">
        <v>205</v>
      </c>
      <c r="AP99" s="143">
        <v>135</v>
      </c>
      <c r="AQ99" s="144">
        <f t="shared" si="39"/>
        <v>340</v>
      </c>
      <c r="AR99" s="145">
        <f t="shared" si="40"/>
        <v>9.700427960057062E-2</v>
      </c>
      <c r="AS99" s="151">
        <f t="shared" si="41"/>
        <v>1.4525730312599487</v>
      </c>
      <c r="AT99" s="143">
        <v>65</v>
      </c>
      <c r="AU99" s="153" t="s">
        <v>6</v>
      </c>
      <c r="AV99" s="317" t="s">
        <v>5</v>
      </c>
    </row>
    <row r="100" spans="1:48" x14ac:dyDescent="0.2">
      <c r="A100" s="228"/>
      <c r="B100" s="273"/>
      <c r="C100" s="198">
        <v>5350080.01</v>
      </c>
      <c r="D100" s="199"/>
      <c r="E100" s="199"/>
      <c r="F100" s="201"/>
      <c r="G100" s="356"/>
      <c r="H100" s="205"/>
      <c r="I100" s="205"/>
      <c r="J100" s="205"/>
      <c r="K100" s="202"/>
      <c r="L100" s="205"/>
      <c r="M100" s="206"/>
      <c r="N100" s="207" t="s">
        <v>149</v>
      </c>
      <c r="O100" s="208">
        <v>0.47</v>
      </c>
      <c r="P100" s="209">
        <f t="shared" si="26"/>
        <v>47</v>
      </c>
      <c r="Q100" s="204">
        <v>3352</v>
      </c>
      <c r="R100" s="204">
        <v>3414</v>
      </c>
      <c r="S100" s="204">
        <v>3372</v>
      </c>
      <c r="T100" s="210">
        <f t="shared" si="27"/>
        <v>-20</v>
      </c>
      <c r="U100" s="211">
        <f t="shared" si="31"/>
        <v>-5.9311981020166073E-3</v>
      </c>
      <c r="V100" s="212">
        <v>7104.7</v>
      </c>
      <c r="W100" s="205">
        <v>1496</v>
      </c>
      <c r="X100" s="203">
        <v>1553</v>
      </c>
      <c r="Y100" s="213">
        <f t="shared" si="28"/>
        <v>-57</v>
      </c>
      <c r="Z100" s="278">
        <f t="shared" si="32"/>
        <v>-3.6703155183515773E-2</v>
      </c>
      <c r="AA100" s="283">
        <v>1428</v>
      </c>
      <c r="AB100" s="204">
        <v>1445</v>
      </c>
      <c r="AC100" s="210">
        <f t="shared" si="29"/>
        <v>-17</v>
      </c>
      <c r="AD100" s="214">
        <f t="shared" si="33"/>
        <v>-1.1764705882352941E-2</v>
      </c>
      <c r="AE100" s="215">
        <f t="shared" si="30"/>
        <v>30.382978723404257</v>
      </c>
      <c r="AF100" s="204">
        <v>1665</v>
      </c>
      <c r="AG100" s="202">
        <v>630</v>
      </c>
      <c r="AH100" s="204">
        <v>65</v>
      </c>
      <c r="AI100" s="210">
        <f t="shared" si="34"/>
        <v>695</v>
      </c>
      <c r="AJ100" s="211">
        <f t="shared" si="35"/>
        <v>0.41741741741741739</v>
      </c>
      <c r="AK100" s="216">
        <f t="shared" si="36"/>
        <v>0.61346933357056488</v>
      </c>
      <c r="AL100" s="204">
        <v>830</v>
      </c>
      <c r="AM100" s="211">
        <f t="shared" si="37"/>
        <v>0.49849849849849848</v>
      </c>
      <c r="AN100" s="217">
        <f t="shared" si="38"/>
        <v>2.0522956076151244</v>
      </c>
      <c r="AO100" s="204">
        <v>85</v>
      </c>
      <c r="AP100" s="204">
        <v>45</v>
      </c>
      <c r="AQ100" s="210">
        <f t="shared" si="39"/>
        <v>130</v>
      </c>
      <c r="AR100" s="211">
        <f t="shared" si="40"/>
        <v>7.8078078078078081E-2</v>
      </c>
      <c r="AS100" s="217">
        <f t="shared" si="41"/>
        <v>1.1691660513930322</v>
      </c>
      <c r="AT100" s="204">
        <v>10</v>
      </c>
      <c r="AU100" s="218" t="s">
        <v>5</v>
      </c>
      <c r="AV100" s="315" t="s">
        <v>4</v>
      </c>
    </row>
    <row r="101" spans="1:48" x14ac:dyDescent="0.2">
      <c r="A101" s="226"/>
      <c r="B101" s="271"/>
      <c r="C101" s="174">
        <v>5350080.0199999996</v>
      </c>
      <c r="D101" s="175"/>
      <c r="E101" s="175"/>
      <c r="F101" s="176"/>
      <c r="G101" s="353"/>
      <c r="H101" s="178"/>
      <c r="I101" s="178"/>
      <c r="J101" s="178"/>
      <c r="K101" s="177"/>
      <c r="L101" s="178"/>
      <c r="M101" s="179"/>
      <c r="N101" s="180" t="s">
        <v>150</v>
      </c>
      <c r="O101" s="181">
        <v>0.39</v>
      </c>
      <c r="P101" s="182">
        <f t="shared" si="26"/>
        <v>39</v>
      </c>
      <c r="Q101" s="183">
        <v>4686</v>
      </c>
      <c r="R101" s="183">
        <v>4485</v>
      </c>
      <c r="S101" s="183">
        <v>4410</v>
      </c>
      <c r="T101" s="184">
        <f t="shared" si="27"/>
        <v>276</v>
      </c>
      <c r="U101" s="185">
        <f t="shared" si="31"/>
        <v>6.2585034013605448E-2</v>
      </c>
      <c r="V101" s="186">
        <v>11996.9</v>
      </c>
      <c r="W101" s="178">
        <v>2073</v>
      </c>
      <c r="X101" s="187">
        <v>1988</v>
      </c>
      <c r="Y101" s="188">
        <f t="shared" si="28"/>
        <v>85</v>
      </c>
      <c r="Z101" s="277">
        <f t="shared" si="32"/>
        <v>4.2756539235412477E-2</v>
      </c>
      <c r="AA101" s="282">
        <v>2011</v>
      </c>
      <c r="AB101" s="183">
        <v>1920</v>
      </c>
      <c r="AC101" s="184">
        <f t="shared" si="29"/>
        <v>91</v>
      </c>
      <c r="AD101" s="189">
        <f t="shared" si="33"/>
        <v>4.7395833333333331E-2</v>
      </c>
      <c r="AE101" s="190">
        <f t="shared" si="30"/>
        <v>51.564102564102562</v>
      </c>
      <c r="AF101" s="183">
        <v>2060</v>
      </c>
      <c r="AG101" s="177">
        <v>535</v>
      </c>
      <c r="AH101" s="183">
        <v>50</v>
      </c>
      <c r="AI101" s="184">
        <f t="shared" si="34"/>
        <v>585</v>
      </c>
      <c r="AJ101" s="185">
        <f t="shared" si="35"/>
        <v>0.28398058252427183</v>
      </c>
      <c r="AK101" s="191">
        <f t="shared" si="36"/>
        <v>0.41736010870368756</v>
      </c>
      <c r="AL101" s="183">
        <v>1225</v>
      </c>
      <c r="AM101" s="185">
        <f t="shared" si="37"/>
        <v>0.59466019417475724</v>
      </c>
      <c r="AN101" s="192">
        <f t="shared" si="38"/>
        <v>2.4481889277588009</v>
      </c>
      <c r="AO101" s="183">
        <v>165</v>
      </c>
      <c r="AP101" s="183">
        <v>50</v>
      </c>
      <c r="AQ101" s="184">
        <f t="shared" si="39"/>
        <v>215</v>
      </c>
      <c r="AR101" s="185">
        <f t="shared" si="40"/>
        <v>0.10436893203883495</v>
      </c>
      <c r="AS101" s="192">
        <f t="shared" si="41"/>
        <v>1.5628536865101594</v>
      </c>
      <c r="AT101" s="183">
        <v>35</v>
      </c>
      <c r="AU101" s="193" t="s">
        <v>4</v>
      </c>
      <c r="AV101" s="317" t="s">
        <v>5</v>
      </c>
    </row>
    <row r="102" spans="1:48" x14ac:dyDescent="0.2">
      <c r="A102" s="226"/>
      <c r="B102" s="271"/>
      <c r="C102" s="174">
        <v>5350081</v>
      </c>
      <c r="D102" s="175"/>
      <c r="E102" s="175"/>
      <c r="F102" s="176"/>
      <c r="G102" s="353"/>
      <c r="H102" s="178"/>
      <c r="I102" s="178"/>
      <c r="J102" s="178"/>
      <c r="K102" s="177"/>
      <c r="L102" s="178"/>
      <c r="M102" s="179"/>
      <c r="N102" s="180" t="s">
        <v>151</v>
      </c>
      <c r="O102" s="181">
        <v>0.37</v>
      </c>
      <c r="P102" s="182">
        <f t="shared" si="26"/>
        <v>37</v>
      </c>
      <c r="Q102" s="183">
        <v>2848</v>
      </c>
      <c r="R102" s="183">
        <v>2792</v>
      </c>
      <c r="S102" s="183">
        <v>2813</v>
      </c>
      <c r="T102" s="184">
        <f t="shared" si="27"/>
        <v>35</v>
      </c>
      <c r="U102" s="185">
        <f t="shared" si="31"/>
        <v>1.2442232492001421E-2</v>
      </c>
      <c r="V102" s="186">
        <v>7741.2</v>
      </c>
      <c r="W102" s="178">
        <v>1140</v>
      </c>
      <c r="X102" s="187">
        <v>1118</v>
      </c>
      <c r="Y102" s="188">
        <f t="shared" si="28"/>
        <v>22</v>
      </c>
      <c r="Z102" s="277">
        <f t="shared" si="32"/>
        <v>1.9677996422182469E-2</v>
      </c>
      <c r="AA102" s="282">
        <v>1076</v>
      </c>
      <c r="AB102" s="183">
        <v>1050</v>
      </c>
      <c r="AC102" s="184">
        <f t="shared" si="29"/>
        <v>26</v>
      </c>
      <c r="AD102" s="189">
        <f t="shared" si="33"/>
        <v>2.4761904761904763E-2</v>
      </c>
      <c r="AE102" s="190">
        <f t="shared" si="30"/>
        <v>29.081081081081081</v>
      </c>
      <c r="AF102" s="183">
        <v>1460</v>
      </c>
      <c r="AG102" s="177">
        <v>485</v>
      </c>
      <c r="AH102" s="183">
        <v>65</v>
      </c>
      <c r="AI102" s="184">
        <f t="shared" si="34"/>
        <v>550</v>
      </c>
      <c r="AJ102" s="185">
        <f t="shared" si="35"/>
        <v>0.37671232876712329</v>
      </c>
      <c r="AK102" s="191">
        <f t="shared" si="36"/>
        <v>0.55364594679929524</v>
      </c>
      <c r="AL102" s="183">
        <v>735</v>
      </c>
      <c r="AM102" s="185">
        <f t="shared" si="37"/>
        <v>0.50342465753424659</v>
      </c>
      <c r="AN102" s="192">
        <f t="shared" si="38"/>
        <v>2.0725763799382726</v>
      </c>
      <c r="AO102" s="183">
        <v>90</v>
      </c>
      <c r="AP102" s="183">
        <v>75</v>
      </c>
      <c r="AQ102" s="184">
        <f t="shared" si="39"/>
        <v>165</v>
      </c>
      <c r="AR102" s="185">
        <f t="shared" si="40"/>
        <v>0.11301369863013698</v>
      </c>
      <c r="AS102" s="192">
        <f t="shared" si="41"/>
        <v>1.6923031794992138</v>
      </c>
      <c r="AT102" s="183">
        <v>15</v>
      </c>
      <c r="AU102" s="193" t="s">
        <v>4</v>
      </c>
      <c r="AV102" s="315" t="s">
        <v>4</v>
      </c>
    </row>
    <row r="103" spans="1:48" x14ac:dyDescent="0.2">
      <c r="A103" s="226"/>
      <c r="B103" s="271"/>
      <c r="C103" s="174">
        <v>5350082</v>
      </c>
      <c r="D103" s="175"/>
      <c r="E103" s="175"/>
      <c r="F103" s="176"/>
      <c r="G103" s="353"/>
      <c r="H103" s="178"/>
      <c r="I103" s="178"/>
      <c r="J103" s="178"/>
      <c r="K103" s="177"/>
      <c r="L103" s="178"/>
      <c r="M103" s="179"/>
      <c r="N103" s="180" t="s">
        <v>152</v>
      </c>
      <c r="O103" s="181">
        <v>0.31</v>
      </c>
      <c r="P103" s="182">
        <f t="shared" si="26"/>
        <v>31</v>
      </c>
      <c r="Q103" s="183">
        <v>2766</v>
      </c>
      <c r="R103" s="183">
        <v>2605</v>
      </c>
      <c r="S103" s="183">
        <v>2634</v>
      </c>
      <c r="T103" s="184">
        <f t="shared" si="27"/>
        <v>132</v>
      </c>
      <c r="U103" s="185">
        <f t="shared" si="31"/>
        <v>5.011389521640091E-2</v>
      </c>
      <c r="V103" s="186">
        <v>8971.7999999999993</v>
      </c>
      <c r="W103" s="178">
        <v>1060</v>
      </c>
      <c r="X103" s="187">
        <v>1083</v>
      </c>
      <c r="Y103" s="188">
        <f t="shared" si="28"/>
        <v>-23</v>
      </c>
      <c r="Z103" s="277">
        <f t="shared" si="32"/>
        <v>-2.1237303785780239E-2</v>
      </c>
      <c r="AA103" s="282">
        <v>1027</v>
      </c>
      <c r="AB103" s="183">
        <v>1015</v>
      </c>
      <c r="AC103" s="184">
        <f t="shared" si="29"/>
        <v>12</v>
      </c>
      <c r="AD103" s="189">
        <f t="shared" si="33"/>
        <v>1.1822660098522168E-2</v>
      </c>
      <c r="AE103" s="190">
        <f t="shared" si="30"/>
        <v>33.12903225806452</v>
      </c>
      <c r="AF103" s="183">
        <v>1315</v>
      </c>
      <c r="AG103" s="177">
        <v>480</v>
      </c>
      <c r="AH103" s="183">
        <v>55</v>
      </c>
      <c r="AI103" s="184">
        <f t="shared" si="34"/>
        <v>535</v>
      </c>
      <c r="AJ103" s="185">
        <f t="shared" si="35"/>
        <v>0.40684410646387831</v>
      </c>
      <c r="AK103" s="191">
        <f t="shared" si="36"/>
        <v>0.59792996756989902</v>
      </c>
      <c r="AL103" s="183">
        <v>615</v>
      </c>
      <c r="AM103" s="185">
        <f t="shared" si="37"/>
        <v>0.46768060836501901</v>
      </c>
      <c r="AN103" s="192">
        <f t="shared" si="38"/>
        <v>1.9254197579437418</v>
      </c>
      <c r="AO103" s="183">
        <v>50</v>
      </c>
      <c r="AP103" s="183">
        <v>95</v>
      </c>
      <c r="AQ103" s="184">
        <f t="shared" si="39"/>
        <v>145</v>
      </c>
      <c r="AR103" s="185">
        <f t="shared" si="40"/>
        <v>0.11026615969581749</v>
      </c>
      <c r="AS103" s="192">
        <f t="shared" si="41"/>
        <v>1.6511606549140849</v>
      </c>
      <c r="AT103" s="183">
        <v>15</v>
      </c>
      <c r="AU103" s="193" t="s">
        <v>4</v>
      </c>
      <c r="AV103" s="315" t="s">
        <v>4</v>
      </c>
    </row>
    <row r="104" spans="1:48" x14ac:dyDescent="0.2">
      <c r="A104" s="226"/>
      <c r="B104" s="271"/>
      <c r="C104" s="174">
        <v>5350083</v>
      </c>
      <c r="D104" s="175"/>
      <c r="E104" s="175"/>
      <c r="F104" s="176"/>
      <c r="G104" s="353"/>
      <c r="H104" s="178"/>
      <c r="I104" s="178"/>
      <c r="J104" s="178"/>
      <c r="K104" s="177"/>
      <c r="L104" s="178"/>
      <c r="M104" s="179"/>
      <c r="N104" s="180" t="s">
        <v>153</v>
      </c>
      <c r="O104" s="181">
        <v>0.45</v>
      </c>
      <c r="P104" s="182">
        <f t="shared" si="26"/>
        <v>45</v>
      </c>
      <c r="Q104" s="183">
        <v>4052</v>
      </c>
      <c r="R104" s="183">
        <v>4047</v>
      </c>
      <c r="S104" s="183">
        <v>4129</v>
      </c>
      <c r="T104" s="184">
        <f t="shared" si="27"/>
        <v>-77</v>
      </c>
      <c r="U104" s="185">
        <f t="shared" si="31"/>
        <v>-1.8648583192056187E-2</v>
      </c>
      <c r="V104" s="186">
        <v>9077.1</v>
      </c>
      <c r="W104" s="178">
        <v>1908</v>
      </c>
      <c r="X104" s="187">
        <v>1959</v>
      </c>
      <c r="Y104" s="188">
        <f t="shared" si="28"/>
        <v>-51</v>
      </c>
      <c r="Z104" s="277">
        <f t="shared" si="32"/>
        <v>-2.6033690658499236E-2</v>
      </c>
      <c r="AA104" s="282">
        <v>1822</v>
      </c>
      <c r="AB104" s="183">
        <v>1850</v>
      </c>
      <c r="AC104" s="184">
        <f t="shared" si="29"/>
        <v>-28</v>
      </c>
      <c r="AD104" s="189">
        <f t="shared" si="33"/>
        <v>-1.5135135135135135E-2</v>
      </c>
      <c r="AE104" s="190">
        <f t="shared" si="30"/>
        <v>40.488888888888887</v>
      </c>
      <c r="AF104" s="183">
        <v>1840</v>
      </c>
      <c r="AG104" s="177">
        <v>580</v>
      </c>
      <c r="AH104" s="183">
        <v>35</v>
      </c>
      <c r="AI104" s="184">
        <f t="shared" si="34"/>
        <v>615</v>
      </c>
      <c r="AJ104" s="185">
        <f t="shared" si="35"/>
        <v>0.33423913043478259</v>
      </c>
      <c r="AK104" s="191">
        <f t="shared" si="36"/>
        <v>0.49122400754059997</v>
      </c>
      <c r="AL104" s="183">
        <v>940</v>
      </c>
      <c r="AM104" s="185">
        <f t="shared" si="37"/>
        <v>0.51086956521739135</v>
      </c>
      <c r="AN104" s="192">
        <f t="shared" si="38"/>
        <v>2.1032267256930535</v>
      </c>
      <c r="AO104" s="183">
        <v>155</v>
      </c>
      <c r="AP104" s="183">
        <v>125</v>
      </c>
      <c r="AQ104" s="184">
        <f t="shared" si="39"/>
        <v>280</v>
      </c>
      <c r="AR104" s="185">
        <f t="shared" si="40"/>
        <v>0.15217391304347827</v>
      </c>
      <c r="AS104" s="192">
        <f t="shared" si="41"/>
        <v>2.2787007239106676</v>
      </c>
      <c r="AT104" s="183">
        <v>10</v>
      </c>
      <c r="AU104" s="193" t="s">
        <v>4</v>
      </c>
      <c r="AV104" s="317" t="s">
        <v>5</v>
      </c>
    </row>
    <row r="105" spans="1:48" x14ac:dyDescent="0.2">
      <c r="A105" s="226"/>
      <c r="B105" s="271"/>
      <c r="C105" s="174">
        <v>5350084</v>
      </c>
      <c r="D105" s="175"/>
      <c r="E105" s="175"/>
      <c r="F105" s="176"/>
      <c r="G105" s="353"/>
      <c r="H105" s="178"/>
      <c r="I105" s="178"/>
      <c r="J105" s="178"/>
      <c r="K105" s="177"/>
      <c r="L105" s="178"/>
      <c r="M105" s="179"/>
      <c r="N105" s="180" t="s">
        <v>154</v>
      </c>
      <c r="O105" s="181">
        <v>0.41</v>
      </c>
      <c r="P105" s="182">
        <f t="shared" si="26"/>
        <v>41</v>
      </c>
      <c r="Q105" s="183">
        <v>3810</v>
      </c>
      <c r="R105" s="183">
        <v>3754</v>
      </c>
      <c r="S105" s="183">
        <v>3720</v>
      </c>
      <c r="T105" s="184">
        <f t="shared" si="27"/>
        <v>90</v>
      </c>
      <c r="U105" s="185">
        <f t="shared" si="31"/>
        <v>2.4193548387096774E-2</v>
      </c>
      <c r="V105" s="186">
        <v>9317.7000000000007</v>
      </c>
      <c r="W105" s="178">
        <v>1613</v>
      </c>
      <c r="X105" s="187">
        <v>1586</v>
      </c>
      <c r="Y105" s="188">
        <f t="shared" si="28"/>
        <v>27</v>
      </c>
      <c r="Z105" s="277">
        <f t="shared" si="32"/>
        <v>1.7023959646910468E-2</v>
      </c>
      <c r="AA105" s="282">
        <v>1498</v>
      </c>
      <c r="AB105" s="183">
        <v>1515</v>
      </c>
      <c r="AC105" s="184">
        <f t="shared" si="29"/>
        <v>-17</v>
      </c>
      <c r="AD105" s="189">
        <f t="shared" si="33"/>
        <v>-1.1221122112211221E-2</v>
      </c>
      <c r="AE105" s="190">
        <f t="shared" si="30"/>
        <v>36.536585365853661</v>
      </c>
      <c r="AF105" s="183">
        <v>1705</v>
      </c>
      <c r="AG105" s="177">
        <v>485</v>
      </c>
      <c r="AH105" s="183">
        <v>35</v>
      </c>
      <c r="AI105" s="184">
        <f t="shared" si="34"/>
        <v>520</v>
      </c>
      <c r="AJ105" s="185">
        <f t="shared" si="35"/>
        <v>0.30498533724340177</v>
      </c>
      <c r="AK105" s="191">
        <f t="shared" si="36"/>
        <v>0.4482303415729405</v>
      </c>
      <c r="AL105" s="183">
        <v>865</v>
      </c>
      <c r="AM105" s="185">
        <f t="shared" si="37"/>
        <v>0.50733137829912023</v>
      </c>
      <c r="AN105" s="192">
        <f t="shared" si="38"/>
        <v>2.088660171344022</v>
      </c>
      <c r="AO105" s="183">
        <v>170</v>
      </c>
      <c r="AP105" s="183">
        <v>120</v>
      </c>
      <c r="AQ105" s="184">
        <f t="shared" si="39"/>
        <v>290</v>
      </c>
      <c r="AR105" s="185">
        <f t="shared" si="40"/>
        <v>0.17008797653958943</v>
      </c>
      <c r="AS105" s="192">
        <f t="shared" si="41"/>
        <v>2.546951626055157</v>
      </c>
      <c r="AT105" s="183">
        <v>30</v>
      </c>
      <c r="AU105" s="193" t="s">
        <v>4</v>
      </c>
      <c r="AV105" s="315" t="s">
        <v>4</v>
      </c>
    </row>
    <row r="106" spans="1:48" x14ac:dyDescent="0.2">
      <c r="A106" s="226"/>
      <c r="B106" s="271"/>
      <c r="C106" s="174">
        <v>5350085</v>
      </c>
      <c r="D106" s="175"/>
      <c r="E106" s="175"/>
      <c r="F106" s="176"/>
      <c r="G106" s="353"/>
      <c r="H106" s="178"/>
      <c r="I106" s="178"/>
      <c r="J106" s="178"/>
      <c r="K106" s="177"/>
      <c r="L106" s="178"/>
      <c r="M106" s="179"/>
      <c r="N106" s="180" t="s">
        <v>155</v>
      </c>
      <c r="O106" s="181">
        <v>0.49</v>
      </c>
      <c r="P106" s="182">
        <f t="shared" si="26"/>
        <v>49</v>
      </c>
      <c r="Q106" s="183">
        <v>3994</v>
      </c>
      <c r="R106" s="183">
        <v>3899</v>
      </c>
      <c r="S106" s="183">
        <v>3968</v>
      </c>
      <c r="T106" s="184">
        <f t="shared" si="27"/>
        <v>26</v>
      </c>
      <c r="U106" s="185">
        <f t="shared" si="31"/>
        <v>6.5524193548387099E-3</v>
      </c>
      <c r="V106" s="186">
        <v>8112.9</v>
      </c>
      <c r="W106" s="178">
        <v>2154</v>
      </c>
      <c r="X106" s="187">
        <v>2169</v>
      </c>
      <c r="Y106" s="188">
        <f t="shared" si="28"/>
        <v>-15</v>
      </c>
      <c r="Z106" s="277">
        <f t="shared" si="32"/>
        <v>-6.9156293222683261E-3</v>
      </c>
      <c r="AA106" s="282">
        <v>2078</v>
      </c>
      <c r="AB106" s="183">
        <v>2065</v>
      </c>
      <c r="AC106" s="184">
        <f t="shared" si="29"/>
        <v>13</v>
      </c>
      <c r="AD106" s="189">
        <f t="shared" si="33"/>
        <v>6.2953995157384989E-3</v>
      </c>
      <c r="AE106" s="190">
        <f t="shared" si="30"/>
        <v>42.408163265306122</v>
      </c>
      <c r="AF106" s="183">
        <v>2155</v>
      </c>
      <c r="AG106" s="177">
        <v>625</v>
      </c>
      <c r="AH106" s="183">
        <v>70</v>
      </c>
      <c r="AI106" s="184">
        <f t="shared" si="34"/>
        <v>695</v>
      </c>
      <c r="AJ106" s="185">
        <f t="shared" si="35"/>
        <v>0.3225058004640371</v>
      </c>
      <c r="AK106" s="191">
        <f t="shared" si="36"/>
        <v>0.47397978672621371</v>
      </c>
      <c r="AL106" s="183">
        <v>1115</v>
      </c>
      <c r="AM106" s="185">
        <f t="shared" si="37"/>
        <v>0.51740139211136893</v>
      </c>
      <c r="AN106" s="192">
        <f t="shared" si="38"/>
        <v>2.1301179594371669</v>
      </c>
      <c r="AO106" s="183">
        <v>185</v>
      </c>
      <c r="AP106" s="183">
        <v>135</v>
      </c>
      <c r="AQ106" s="184">
        <f t="shared" si="39"/>
        <v>320</v>
      </c>
      <c r="AR106" s="185">
        <f t="shared" si="40"/>
        <v>0.14849187935034802</v>
      </c>
      <c r="AS106" s="192">
        <f t="shared" si="41"/>
        <v>2.2235647766632431</v>
      </c>
      <c r="AT106" s="183">
        <v>20</v>
      </c>
      <c r="AU106" s="193" t="s">
        <v>4</v>
      </c>
      <c r="AV106" s="315" t="s">
        <v>4</v>
      </c>
    </row>
    <row r="107" spans="1:48" x14ac:dyDescent="0.2">
      <c r="A107" s="227"/>
      <c r="B107" s="272"/>
      <c r="C107" s="135">
        <v>5350086</v>
      </c>
      <c r="D107" s="136"/>
      <c r="E107" s="136"/>
      <c r="F107" s="137"/>
      <c r="G107" s="355"/>
      <c r="H107" s="139"/>
      <c r="I107" s="139"/>
      <c r="J107" s="139"/>
      <c r="K107" s="138"/>
      <c r="L107" s="139"/>
      <c r="M107" s="140"/>
      <c r="N107" s="220" t="s">
        <v>156</v>
      </c>
      <c r="O107" s="141">
        <v>1.1399999999999999</v>
      </c>
      <c r="P107" s="142">
        <f t="shared" si="26"/>
        <v>113.99999999999999</v>
      </c>
      <c r="Q107" s="143">
        <v>2661</v>
      </c>
      <c r="R107" s="143">
        <v>2679</v>
      </c>
      <c r="S107" s="143">
        <v>2673</v>
      </c>
      <c r="T107" s="144">
        <f t="shared" si="27"/>
        <v>-12</v>
      </c>
      <c r="U107" s="145">
        <f t="shared" si="31"/>
        <v>-4.4893378226711564E-3</v>
      </c>
      <c r="V107" s="146">
        <v>2337.1</v>
      </c>
      <c r="W107" s="139">
        <v>965</v>
      </c>
      <c r="X107" s="219">
        <v>983</v>
      </c>
      <c r="Y107" s="147">
        <f t="shared" si="28"/>
        <v>-18</v>
      </c>
      <c r="Z107" s="275">
        <f t="shared" si="32"/>
        <v>-1.8311291963377416E-2</v>
      </c>
      <c r="AA107" s="279">
        <v>921</v>
      </c>
      <c r="AB107" s="143">
        <v>920</v>
      </c>
      <c r="AC107" s="144">
        <f t="shared" si="29"/>
        <v>1</v>
      </c>
      <c r="AD107" s="148">
        <f t="shared" si="33"/>
        <v>1.0869565217391304E-3</v>
      </c>
      <c r="AE107" s="149">
        <f t="shared" si="30"/>
        <v>8.0789473684210531</v>
      </c>
      <c r="AF107" s="143">
        <v>1000</v>
      </c>
      <c r="AG107" s="138">
        <v>585</v>
      </c>
      <c r="AH107" s="143">
        <v>20</v>
      </c>
      <c r="AI107" s="144">
        <f t="shared" si="34"/>
        <v>605</v>
      </c>
      <c r="AJ107" s="145">
        <f t="shared" si="35"/>
        <v>0.60499999999999998</v>
      </c>
      <c r="AK107" s="150">
        <f t="shared" si="36"/>
        <v>0.88915539055966808</v>
      </c>
      <c r="AL107" s="143">
        <v>275</v>
      </c>
      <c r="AM107" s="145">
        <f t="shared" si="37"/>
        <v>0.27500000000000002</v>
      </c>
      <c r="AN107" s="151">
        <f t="shared" si="38"/>
        <v>1.1321624714900906</v>
      </c>
      <c r="AO107" s="143">
        <v>55</v>
      </c>
      <c r="AP107" s="143">
        <v>25</v>
      </c>
      <c r="AQ107" s="144">
        <f t="shared" si="39"/>
        <v>80</v>
      </c>
      <c r="AR107" s="145">
        <f t="shared" si="40"/>
        <v>0.08</v>
      </c>
      <c r="AS107" s="151">
        <f t="shared" si="41"/>
        <v>1.1979455234273222</v>
      </c>
      <c r="AT107" s="143">
        <v>30</v>
      </c>
      <c r="AU107" s="153" t="s">
        <v>6</v>
      </c>
      <c r="AV107" s="315" t="s">
        <v>4</v>
      </c>
    </row>
    <row r="108" spans="1:48" x14ac:dyDescent="0.2">
      <c r="A108" s="226"/>
      <c r="B108" s="271"/>
      <c r="C108" s="174">
        <v>5350087</v>
      </c>
      <c r="D108" s="175"/>
      <c r="E108" s="175"/>
      <c r="F108" s="176"/>
      <c r="G108" s="353"/>
      <c r="H108" s="178"/>
      <c r="I108" s="178"/>
      <c r="J108" s="178"/>
      <c r="K108" s="177"/>
      <c r="L108" s="178"/>
      <c r="M108" s="179"/>
      <c r="N108" s="180" t="s">
        <v>157</v>
      </c>
      <c r="O108" s="181">
        <v>1.6</v>
      </c>
      <c r="P108" s="182">
        <f t="shared" si="26"/>
        <v>160</v>
      </c>
      <c r="Q108" s="183">
        <v>5155</v>
      </c>
      <c r="R108" s="183">
        <v>5074</v>
      </c>
      <c r="S108" s="183">
        <v>4999</v>
      </c>
      <c r="T108" s="184">
        <f t="shared" si="27"/>
        <v>156</v>
      </c>
      <c r="U108" s="185">
        <f t="shared" si="31"/>
        <v>3.1206241248249649E-2</v>
      </c>
      <c r="V108" s="186">
        <v>3218.5</v>
      </c>
      <c r="W108" s="178">
        <v>2652</v>
      </c>
      <c r="X108" s="187">
        <v>2669</v>
      </c>
      <c r="Y108" s="188">
        <f t="shared" si="28"/>
        <v>-17</v>
      </c>
      <c r="Z108" s="277">
        <f t="shared" si="32"/>
        <v>-6.369426751592357E-3</v>
      </c>
      <c r="AA108" s="282">
        <v>2491</v>
      </c>
      <c r="AB108" s="183">
        <v>2475</v>
      </c>
      <c r="AC108" s="184">
        <f t="shared" si="29"/>
        <v>16</v>
      </c>
      <c r="AD108" s="189">
        <f t="shared" si="33"/>
        <v>6.4646464646464646E-3</v>
      </c>
      <c r="AE108" s="190">
        <f t="shared" si="30"/>
        <v>15.56875</v>
      </c>
      <c r="AF108" s="183">
        <v>2030</v>
      </c>
      <c r="AG108" s="177">
        <v>895</v>
      </c>
      <c r="AH108" s="183">
        <v>85</v>
      </c>
      <c r="AI108" s="184">
        <f t="shared" si="34"/>
        <v>980</v>
      </c>
      <c r="AJ108" s="185">
        <f t="shared" si="35"/>
        <v>0.48275862068965519</v>
      </c>
      <c r="AK108" s="191">
        <f t="shared" si="36"/>
        <v>0.70949988417414389</v>
      </c>
      <c r="AL108" s="183">
        <v>625</v>
      </c>
      <c r="AM108" s="185">
        <f t="shared" si="37"/>
        <v>0.30788177339901479</v>
      </c>
      <c r="AN108" s="192">
        <f t="shared" si="38"/>
        <v>1.2675352345388384</v>
      </c>
      <c r="AO108" s="183">
        <v>260</v>
      </c>
      <c r="AP108" s="183">
        <v>135</v>
      </c>
      <c r="AQ108" s="184">
        <f t="shared" si="39"/>
        <v>395</v>
      </c>
      <c r="AR108" s="185">
        <f t="shared" si="40"/>
        <v>0.19458128078817735</v>
      </c>
      <c r="AS108" s="192">
        <f t="shared" si="41"/>
        <v>2.9137221782868985</v>
      </c>
      <c r="AT108" s="183">
        <v>40</v>
      </c>
      <c r="AU108" s="193" t="s">
        <v>4</v>
      </c>
      <c r="AV108" s="315" t="s">
        <v>4</v>
      </c>
    </row>
    <row r="109" spans="1:48" x14ac:dyDescent="0.2">
      <c r="A109" s="226"/>
      <c r="B109" s="271"/>
      <c r="C109" s="174">
        <v>5350088</v>
      </c>
      <c r="D109" s="175"/>
      <c r="E109" s="175"/>
      <c r="F109" s="176"/>
      <c r="G109" s="353"/>
      <c r="H109" s="178"/>
      <c r="I109" s="178"/>
      <c r="J109" s="178"/>
      <c r="K109" s="177"/>
      <c r="L109" s="178"/>
      <c r="M109" s="179"/>
      <c r="N109" s="180" t="s">
        <v>158</v>
      </c>
      <c r="O109" s="181">
        <v>0.23</v>
      </c>
      <c r="P109" s="182">
        <f t="shared" si="26"/>
        <v>23</v>
      </c>
      <c r="Q109" s="183">
        <v>3249</v>
      </c>
      <c r="R109" s="183">
        <v>3016</v>
      </c>
      <c r="S109" s="183">
        <v>3134</v>
      </c>
      <c r="T109" s="184">
        <f t="shared" si="27"/>
        <v>115</v>
      </c>
      <c r="U109" s="185">
        <f t="shared" si="31"/>
        <v>3.6694320357370774E-2</v>
      </c>
      <c r="V109" s="186">
        <v>14144.5</v>
      </c>
      <c r="W109" s="178">
        <v>1997</v>
      </c>
      <c r="X109" s="187">
        <v>1771</v>
      </c>
      <c r="Y109" s="188">
        <f t="shared" si="28"/>
        <v>226</v>
      </c>
      <c r="Z109" s="277">
        <f t="shared" si="32"/>
        <v>0.12761151891586675</v>
      </c>
      <c r="AA109" s="282">
        <v>1821</v>
      </c>
      <c r="AB109" s="183">
        <v>1610</v>
      </c>
      <c r="AC109" s="184">
        <f t="shared" si="29"/>
        <v>211</v>
      </c>
      <c r="AD109" s="189">
        <f t="shared" si="33"/>
        <v>0.13105590062111802</v>
      </c>
      <c r="AE109" s="190">
        <f t="shared" si="30"/>
        <v>79.173913043478265</v>
      </c>
      <c r="AF109" s="183">
        <v>1555</v>
      </c>
      <c r="AG109" s="177">
        <v>320</v>
      </c>
      <c r="AH109" s="183">
        <v>25</v>
      </c>
      <c r="AI109" s="184">
        <f t="shared" si="34"/>
        <v>345</v>
      </c>
      <c r="AJ109" s="185">
        <f t="shared" si="35"/>
        <v>0.22186495176848875</v>
      </c>
      <c r="AK109" s="191">
        <f t="shared" si="36"/>
        <v>0.32607011213423559</v>
      </c>
      <c r="AL109" s="183">
        <v>720</v>
      </c>
      <c r="AM109" s="185">
        <f t="shared" si="37"/>
        <v>0.46302250803858519</v>
      </c>
      <c r="AN109" s="192">
        <f t="shared" si="38"/>
        <v>1.9062425711145632</v>
      </c>
      <c r="AO109" s="183">
        <v>420</v>
      </c>
      <c r="AP109" s="183">
        <v>40</v>
      </c>
      <c r="AQ109" s="184">
        <f t="shared" si="39"/>
        <v>460</v>
      </c>
      <c r="AR109" s="185">
        <f t="shared" si="40"/>
        <v>0.29581993569131831</v>
      </c>
      <c r="AS109" s="192">
        <f t="shared" si="41"/>
        <v>4.4297020962746645</v>
      </c>
      <c r="AT109" s="183">
        <v>25</v>
      </c>
      <c r="AU109" s="193" t="s">
        <v>4</v>
      </c>
      <c r="AV109" s="315" t="s">
        <v>4</v>
      </c>
    </row>
    <row r="110" spans="1:48" x14ac:dyDescent="0.2">
      <c r="A110" s="226"/>
      <c r="B110" s="271"/>
      <c r="C110" s="174">
        <v>5350089</v>
      </c>
      <c r="D110" s="175"/>
      <c r="E110" s="175"/>
      <c r="F110" s="176"/>
      <c r="G110" s="353"/>
      <c r="H110" s="178"/>
      <c r="I110" s="178"/>
      <c r="J110" s="178"/>
      <c r="K110" s="177"/>
      <c r="L110" s="178"/>
      <c r="M110" s="179"/>
      <c r="N110" s="180" t="s">
        <v>159</v>
      </c>
      <c r="O110" s="181">
        <v>0.33</v>
      </c>
      <c r="P110" s="182">
        <f t="shared" si="26"/>
        <v>33</v>
      </c>
      <c r="Q110" s="183">
        <v>3896</v>
      </c>
      <c r="R110" s="183">
        <v>3288</v>
      </c>
      <c r="S110" s="183">
        <v>2911</v>
      </c>
      <c r="T110" s="184">
        <f t="shared" si="27"/>
        <v>985</v>
      </c>
      <c r="U110" s="185">
        <f t="shared" si="31"/>
        <v>0.3383716935760907</v>
      </c>
      <c r="V110" s="186">
        <v>11816.8</v>
      </c>
      <c r="W110" s="178">
        <v>2995</v>
      </c>
      <c r="X110" s="187">
        <v>2246</v>
      </c>
      <c r="Y110" s="188">
        <f t="shared" si="28"/>
        <v>749</v>
      </c>
      <c r="Z110" s="277">
        <f t="shared" si="32"/>
        <v>0.33348174532502228</v>
      </c>
      <c r="AA110" s="282">
        <v>2345</v>
      </c>
      <c r="AB110" s="183">
        <v>1855</v>
      </c>
      <c r="AC110" s="184">
        <f t="shared" si="29"/>
        <v>490</v>
      </c>
      <c r="AD110" s="189">
        <f t="shared" si="33"/>
        <v>0.26415094339622641</v>
      </c>
      <c r="AE110" s="190">
        <f t="shared" si="30"/>
        <v>71.060606060606062</v>
      </c>
      <c r="AF110" s="183">
        <v>1735</v>
      </c>
      <c r="AG110" s="177">
        <v>570</v>
      </c>
      <c r="AH110" s="183">
        <v>70</v>
      </c>
      <c r="AI110" s="184">
        <f t="shared" si="34"/>
        <v>640</v>
      </c>
      <c r="AJ110" s="185">
        <f t="shared" si="35"/>
        <v>0.36887608069164263</v>
      </c>
      <c r="AK110" s="191">
        <f t="shared" si="36"/>
        <v>0.54212918280247469</v>
      </c>
      <c r="AL110" s="183">
        <v>570</v>
      </c>
      <c r="AM110" s="185">
        <f t="shared" si="37"/>
        <v>0.32853025936599423</v>
      </c>
      <c r="AN110" s="192">
        <f t="shared" si="38"/>
        <v>1.3525441105566709</v>
      </c>
      <c r="AO110" s="183">
        <v>460</v>
      </c>
      <c r="AP110" s="183">
        <v>35</v>
      </c>
      <c r="AQ110" s="184">
        <f t="shared" si="39"/>
        <v>495</v>
      </c>
      <c r="AR110" s="185">
        <f t="shared" si="40"/>
        <v>0.28530259365994237</v>
      </c>
      <c r="AS110" s="192">
        <f t="shared" si="41"/>
        <v>4.2722120612141534</v>
      </c>
      <c r="AT110" s="183">
        <v>30</v>
      </c>
      <c r="AU110" s="193" t="s">
        <v>4</v>
      </c>
      <c r="AV110" s="315" t="s">
        <v>4</v>
      </c>
    </row>
    <row r="111" spans="1:48" x14ac:dyDescent="0.2">
      <c r="A111" s="226"/>
      <c r="B111" s="271"/>
      <c r="C111" s="174">
        <v>5350090</v>
      </c>
      <c r="D111" s="175"/>
      <c r="E111" s="175"/>
      <c r="F111" s="176"/>
      <c r="G111" s="353"/>
      <c r="H111" s="178"/>
      <c r="I111" s="178"/>
      <c r="J111" s="178"/>
      <c r="K111" s="177"/>
      <c r="L111" s="178"/>
      <c r="M111" s="179"/>
      <c r="N111" s="180" t="s">
        <v>160</v>
      </c>
      <c r="O111" s="181">
        <v>0.39</v>
      </c>
      <c r="P111" s="182">
        <f t="shared" si="26"/>
        <v>39</v>
      </c>
      <c r="Q111" s="183">
        <v>4144</v>
      </c>
      <c r="R111" s="183">
        <v>3680</v>
      </c>
      <c r="S111" s="183">
        <v>3710</v>
      </c>
      <c r="T111" s="184">
        <f t="shared" si="27"/>
        <v>434</v>
      </c>
      <c r="U111" s="185">
        <f t="shared" si="31"/>
        <v>0.1169811320754717</v>
      </c>
      <c r="V111" s="186">
        <v>10512.4</v>
      </c>
      <c r="W111" s="178">
        <v>2584</v>
      </c>
      <c r="X111" s="187">
        <v>2266</v>
      </c>
      <c r="Y111" s="188">
        <f t="shared" si="28"/>
        <v>318</v>
      </c>
      <c r="Z111" s="277">
        <f t="shared" si="32"/>
        <v>0.14033539276257723</v>
      </c>
      <c r="AA111" s="282">
        <v>2347</v>
      </c>
      <c r="AB111" s="183">
        <v>2120</v>
      </c>
      <c r="AC111" s="184">
        <f t="shared" si="29"/>
        <v>227</v>
      </c>
      <c r="AD111" s="189">
        <f t="shared" si="33"/>
        <v>0.10707547169811321</v>
      </c>
      <c r="AE111" s="190">
        <f t="shared" si="30"/>
        <v>60.179487179487182</v>
      </c>
      <c r="AF111" s="183">
        <v>1960</v>
      </c>
      <c r="AG111" s="177">
        <v>520</v>
      </c>
      <c r="AH111" s="183">
        <v>35</v>
      </c>
      <c r="AI111" s="184">
        <f t="shared" si="34"/>
        <v>555</v>
      </c>
      <c r="AJ111" s="185">
        <f t="shared" si="35"/>
        <v>0.28316326530612246</v>
      </c>
      <c r="AK111" s="191">
        <f t="shared" si="36"/>
        <v>0.41615891529820864</v>
      </c>
      <c r="AL111" s="183">
        <v>740</v>
      </c>
      <c r="AM111" s="185">
        <f t="shared" si="37"/>
        <v>0.37755102040816324</v>
      </c>
      <c r="AN111" s="192">
        <f t="shared" si="38"/>
        <v>1.5543603504687697</v>
      </c>
      <c r="AO111" s="183">
        <v>560</v>
      </c>
      <c r="AP111" s="183">
        <v>55</v>
      </c>
      <c r="AQ111" s="184">
        <f t="shared" si="39"/>
        <v>615</v>
      </c>
      <c r="AR111" s="185">
        <f t="shared" si="40"/>
        <v>0.31377551020408162</v>
      </c>
      <c r="AS111" s="192">
        <f t="shared" si="41"/>
        <v>4.6985745976262958</v>
      </c>
      <c r="AT111" s="183">
        <v>45</v>
      </c>
      <c r="AU111" s="193" t="s">
        <v>4</v>
      </c>
      <c r="AV111" s="315" t="s">
        <v>4</v>
      </c>
    </row>
    <row r="112" spans="1:48" x14ac:dyDescent="0.2">
      <c r="A112" s="226"/>
      <c r="B112" s="271"/>
      <c r="C112" s="174">
        <v>5350091.01</v>
      </c>
      <c r="D112" s="175"/>
      <c r="E112" s="175"/>
      <c r="F112" s="176"/>
      <c r="G112" s="353"/>
      <c r="H112" s="178"/>
      <c r="I112" s="178"/>
      <c r="J112" s="178"/>
      <c r="K112" s="177"/>
      <c r="L112" s="178"/>
      <c r="M112" s="179"/>
      <c r="N112" s="180" t="s">
        <v>161</v>
      </c>
      <c r="O112" s="181">
        <v>0.51</v>
      </c>
      <c r="P112" s="182">
        <f t="shared" si="26"/>
        <v>51</v>
      </c>
      <c r="Q112" s="183">
        <v>6031</v>
      </c>
      <c r="R112" s="183">
        <v>6065</v>
      </c>
      <c r="S112" s="183">
        <v>5523</v>
      </c>
      <c r="T112" s="184">
        <f t="shared" si="27"/>
        <v>508</v>
      </c>
      <c r="U112" s="185">
        <f t="shared" si="31"/>
        <v>9.1978996921962708E-2</v>
      </c>
      <c r="V112" s="186">
        <v>11788.5</v>
      </c>
      <c r="W112" s="178">
        <v>3639</v>
      </c>
      <c r="X112" s="187">
        <v>3337</v>
      </c>
      <c r="Y112" s="188">
        <f t="shared" si="28"/>
        <v>302</v>
      </c>
      <c r="Z112" s="277">
        <f t="shared" si="32"/>
        <v>9.0500449505543895E-2</v>
      </c>
      <c r="AA112" s="282">
        <v>3224</v>
      </c>
      <c r="AB112" s="183">
        <v>3005</v>
      </c>
      <c r="AC112" s="184">
        <f t="shared" si="29"/>
        <v>219</v>
      </c>
      <c r="AD112" s="189">
        <f t="shared" si="33"/>
        <v>7.2878535773710479E-2</v>
      </c>
      <c r="AE112" s="190">
        <f t="shared" si="30"/>
        <v>63.215686274509807</v>
      </c>
      <c r="AF112" s="183">
        <v>2615</v>
      </c>
      <c r="AG112" s="177">
        <v>530</v>
      </c>
      <c r="AH112" s="183">
        <v>25</v>
      </c>
      <c r="AI112" s="184">
        <f t="shared" si="34"/>
        <v>555</v>
      </c>
      <c r="AJ112" s="185">
        <f t="shared" si="35"/>
        <v>0.21223709369024857</v>
      </c>
      <c r="AK112" s="191">
        <f t="shared" si="36"/>
        <v>0.31192025773785431</v>
      </c>
      <c r="AL112" s="183">
        <v>1095</v>
      </c>
      <c r="AM112" s="185">
        <f t="shared" si="37"/>
        <v>0.41873804971319312</v>
      </c>
      <c r="AN112" s="192">
        <f t="shared" si="38"/>
        <v>1.7239254737099239</v>
      </c>
      <c r="AO112" s="183">
        <v>665</v>
      </c>
      <c r="AP112" s="183">
        <v>245</v>
      </c>
      <c r="AQ112" s="184">
        <f t="shared" si="39"/>
        <v>910</v>
      </c>
      <c r="AR112" s="185">
        <f t="shared" si="40"/>
        <v>0.34799235181644361</v>
      </c>
      <c r="AS112" s="192">
        <f t="shared" si="41"/>
        <v>5.2109485005681799</v>
      </c>
      <c r="AT112" s="183">
        <v>45</v>
      </c>
      <c r="AU112" s="193" t="s">
        <v>4</v>
      </c>
      <c r="AV112" s="315" t="s">
        <v>4</v>
      </c>
    </row>
    <row r="113" spans="1:49" x14ac:dyDescent="0.2">
      <c r="A113" s="226"/>
      <c r="B113" s="271"/>
      <c r="C113" s="174">
        <v>5350091.0199999996</v>
      </c>
      <c r="D113" s="175"/>
      <c r="E113" s="175"/>
      <c r="F113" s="176"/>
      <c r="G113" s="353"/>
      <c r="H113" s="178"/>
      <c r="I113" s="178"/>
      <c r="J113" s="178"/>
      <c r="K113" s="177"/>
      <c r="L113" s="178"/>
      <c r="M113" s="179"/>
      <c r="N113" s="180" t="s">
        <v>162</v>
      </c>
      <c r="O113" s="181">
        <v>0.33</v>
      </c>
      <c r="P113" s="182">
        <f t="shared" si="26"/>
        <v>33</v>
      </c>
      <c r="Q113" s="183">
        <v>3525</v>
      </c>
      <c r="R113" s="183">
        <v>3359</v>
      </c>
      <c r="S113" s="183">
        <v>3335</v>
      </c>
      <c r="T113" s="184">
        <f t="shared" si="27"/>
        <v>190</v>
      </c>
      <c r="U113" s="185">
        <f t="shared" si="31"/>
        <v>5.6971514242878558E-2</v>
      </c>
      <c r="V113" s="186">
        <v>10773.2</v>
      </c>
      <c r="W113" s="178">
        <v>2288</v>
      </c>
      <c r="X113" s="187">
        <v>2141</v>
      </c>
      <c r="Y113" s="188">
        <f t="shared" si="28"/>
        <v>147</v>
      </c>
      <c r="Z113" s="277">
        <f t="shared" si="32"/>
        <v>6.8659504904250351E-2</v>
      </c>
      <c r="AA113" s="282">
        <v>2009</v>
      </c>
      <c r="AB113" s="183">
        <v>1955</v>
      </c>
      <c r="AC113" s="184">
        <f t="shared" si="29"/>
        <v>54</v>
      </c>
      <c r="AD113" s="189">
        <f t="shared" si="33"/>
        <v>2.7621483375959079E-2</v>
      </c>
      <c r="AE113" s="190">
        <f t="shared" si="30"/>
        <v>60.878787878787875</v>
      </c>
      <c r="AF113" s="183">
        <v>1870</v>
      </c>
      <c r="AG113" s="177">
        <v>365</v>
      </c>
      <c r="AH113" s="183">
        <v>50</v>
      </c>
      <c r="AI113" s="184">
        <f t="shared" si="34"/>
        <v>415</v>
      </c>
      <c r="AJ113" s="185">
        <f t="shared" si="35"/>
        <v>0.22192513368983957</v>
      </c>
      <c r="AK113" s="191">
        <f t="shared" si="36"/>
        <v>0.32615856019999317</v>
      </c>
      <c r="AL113" s="183">
        <v>830</v>
      </c>
      <c r="AM113" s="185">
        <f t="shared" si="37"/>
        <v>0.44385026737967914</v>
      </c>
      <c r="AN113" s="192">
        <f t="shared" si="38"/>
        <v>1.8273113297749637</v>
      </c>
      <c r="AO113" s="183">
        <v>365</v>
      </c>
      <c r="AP113" s="183">
        <v>230</v>
      </c>
      <c r="AQ113" s="184">
        <f t="shared" si="39"/>
        <v>595</v>
      </c>
      <c r="AR113" s="185">
        <f t="shared" si="40"/>
        <v>0.31818181818181818</v>
      </c>
      <c r="AS113" s="192">
        <f t="shared" si="41"/>
        <v>4.7645560590859404</v>
      </c>
      <c r="AT113" s="183">
        <v>25</v>
      </c>
      <c r="AU113" s="193" t="s">
        <v>4</v>
      </c>
      <c r="AV113" s="315" t="s">
        <v>4</v>
      </c>
    </row>
    <row r="114" spans="1:49" x14ac:dyDescent="0.2">
      <c r="A114" s="226"/>
      <c r="B114" s="271"/>
      <c r="C114" s="174">
        <v>5350092</v>
      </c>
      <c r="D114" s="175"/>
      <c r="E114" s="175"/>
      <c r="F114" s="176"/>
      <c r="G114" s="353"/>
      <c r="H114" s="178"/>
      <c r="I114" s="178"/>
      <c r="J114" s="178"/>
      <c r="K114" s="177"/>
      <c r="L114" s="178"/>
      <c r="M114" s="179"/>
      <c r="N114" s="180" t="s">
        <v>163</v>
      </c>
      <c r="O114" s="181">
        <v>0.63</v>
      </c>
      <c r="P114" s="182">
        <f t="shared" si="26"/>
        <v>63</v>
      </c>
      <c r="Q114" s="183">
        <v>7278</v>
      </c>
      <c r="R114" s="183">
        <v>7151</v>
      </c>
      <c r="S114" s="183">
        <v>6744</v>
      </c>
      <c r="T114" s="184">
        <f t="shared" si="27"/>
        <v>534</v>
      </c>
      <c r="U114" s="185">
        <f t="shared" si="31"/>
        <v>7.9181494661921703E-2</v>
      </c>
      <c r="V114" s="186">
        <v>11576.3</v>
      </c>
      <c r="W114" s="178">
        <v>4113</v>
      </c>
      <c r="X114" s="187">
        <v>4075</v>
      </c>
      <c r="Y114" s="188">
        <f t="shared" si="28"/>
        <v>38</v>
      </c>
      <c r="Z114" s="277">
        <f t="shared" si="32"/>
        <v>9.3251533742331281E-3</v>
      </c>
      <c r="AA114" s="282">
        <v>3718</v>
      </c>
      <c r="AB114" s="183">
        <v>3675</v>
      </c>
      <c r="AC114" s="184">
        <f t="shared" si="29"/>
        <v>43</v>
      </c>
      <c r="AD114" s="189">
        <f t="shared" si="33"/>
        <v>1.1700680272108844E-2</v>
      </c>
      <c r="AE114" s="190">
        <f t="shared" si="30"/>
        <v>59.015873015873019</v>
      </c>
      <c r="AF114" s="183">
        <v>4030</v>
      </c>
      <c r="AG114" s="177">
        <v>720</v>
      </c>
      <c r="AH114" s="183">
        <v>60</v>
      </c>
      <c r="AI114" s="184">
        <f t="shared" si="34"/>
        <v>780</v>
      </c>
      <c r="AJ114" s="185">
        <f t="shared" si="35"/>
        <v>0.19354838709677419</v>
      </c>
      <c r="AK114" s="191">
        <f t="shared" si="36"/>
        <v>0.28445387061359684</v>
      </c>
      <c r="AL114" s="183">
        <v>1920</v>
      </c>
      <c r="AM114" s="185">
        <f t="shared" si="37"/>
        <v>0.47642679900744417</v>
      </c>
      <c r="AN114" s="192">
        <f t="shared" si="38"/>
        <v>1.9614274263577476</v>
      </c>
      <c r="AO114" s="183">
        <v>730</v>
      </c>
      <c r="AP114" s="183">
        <v>560</v>
      </c>
      <c r="AQ114" s="184">
        <f t="shared" si="39"/>
        <v>1290</v>
      </c>
      <c r="AR114" s="185">
        <f t="shared" si="40"/>
        <v>0.32009925558312657</v>
      </c>
      <c r="AS114" s="192">
        <f t="shared" si="41"/>
        <v>4.7932683784778094</v>
      </c>
      <c r="AT114" s="183">
        <v>35</v>
      </c>
      <c r="AU114" s="193" t="s">
        <v>4</v>
      </c>
      <c r="AV114" s="315" t="s">
        <v>4</v>
      </c>
    </row>
    <row r="115" spans="1:49" x14ac:dyDescent="0.2">
      <c r="A115" s="226"/>
      <c r="B115" s="271"/>
      <c r="C115" s="174">
        <v>5350093</v>
      </c>
      <c r="D115" s="175"/>
      <c r="E115" s="175"/>
      <c r="F115" s="176"/>
      <c r="G115" s="353"/>
      <c r="H115" s="178"/>
      <c r="I115" s="178"/>
      <c r="J115" s="178"/>
      <c r="K115" s="177"/>
      <c r="L115" s="178"/>
      <c r="M115" s="179"/>
      <c r="N115" s="180" t="s">
        <v>164</v>
      </c>
      <c r="O115" s="181">
        <v>0.62</v>
      </c>
      <c r="P115" s="182">
        <f t="shared" si="26"/>
        <v>62</v>
      </c>
      <c r="Q115" s="183">
        <v>5652</v>
      </c>
      <c r="R115" s="183">
        <v>5634</v>
      </c>
      <c r="S115" s="183">
        <v>5259</v>
      </c>
      <c r="T115" s="184">
        <f t="shared" si="27"/>
        <v>393</v>
      </c>
      <c r="U115" s="185">
        <f t="shared" si="31"/>
        <v>7.4729035938391336E-2</v>
      </c>
      <c r="V115" s="186">
        <v>9148.6</v>
      </c>
      <c r="W115" s="178">
        <v>2490</v>
      </c>
      <c r="X115" s="187">
        <v>2304</v>
      </c>
      <c r="Y115" s="188">
        <f t="shared" si="28"/>
        <v>186</v>
      </c>
      <c r="Z115" s="277">
        <f t="shared" si="32"/>
        <v>8.0729166666666671E-2</v>
      </c>
      <c r="AA115" s="282">
        <v>2291</v>
      </c>
      <c r="AB115" s="183">
        <v>2135</v>
      </c>
      <c r="AC115" s="184">
        <f t="shared" si="29"/>
        <v>156</v>
      </c>
      <c r="AD115" s="189">
        <f t="shared" si="33"/>
        <v>7.3067915690866514E-2</v>
      </c>
      <c r="AE115" s="190">
        <f t="shared" si="30"/>
        <v>36.951612903225808</v>
      </c>
      <c r="AF115" s="183">
        <v>2700</v>
      </c>
      <c r="AG115" s="177">
        <v>585</v>
      </c>
      <c r="AH115" s="183">
        <v>50</v>
      </c>
      <c r="AI115" s="184">
        <f t="shared" si="34"/>
        <v>635</v>
      </c>
      <c r="AJ115" s="185">
        <f t="shared" si="35"/>
        <v>0.23518518518518519</v>
      </c>
      <c r="AK115" s="191">
        <f t="shared" si="36"/>
        <v>0.34564657055732434</v>
      </c>
      <c r="AL115" s="183">
        <v>1045</v>
      </c>
      <c r="AM115" s="185">
        <f t="shared" si="37"/>
        <v>0.38703703703703701</v>
      </c>
      <c r="AN115" s="192">
        <f t="shared" si="38"/>
        <v>1.593413848763831</v>
      </c>
      <c r="AO115" s="183">
        <v>420</v>
      </c>
      <c r="AP115" s="183">
        <v>550</v>
      </c>
      <c r="AQ115" s="184">
        <f t="shared" si="39"/>
        <v>970</v>
      </c>
      <c r="AR115" s="185">
        <f t="shared" si="40"/>
        <v>0.35925925925925928</v>
      </c>
      <c r="AS115" s="192">
        <f t="shared" si="41"/>
        <v>5.3796627672430679</v>
      </c>
      <c r="AT115" s="183">
        <v>45</v>
      </c>
      <c r="AU115" s="193" t="s">
        <v>4</v>
      </c>
      <c r="AV115" s="315" t="s">
        <v>4</v>
      </c>
    </row>
    <row r="116" spans="1:49" x14ac:dyDescent="0.2">
      <c r="A116" s="226"/>
      <c r="B116" s="271"/>
      <c r="C116" s="174">
        <v>5350094</v>
      </c>
      <c r="D116" s="175"/>
      <c r="E116" s="175"/>
      <c r="F116" s="176"/>
      <c r="G116" s="353"/>
      <c r="H116" s="178"/>
      <c r="I116" s="178"/>
      <c r="J116" s="178"/>
      <c r="K116" s="177"/>
      <c r="L116" s="178"/>
      <c r="M116" s="179"/>
      <c r="N116" s="180" t="s">
        <v>165</v>
      </c>
      <c r="O116" s="181">
        <v>0.64</v>
      </c>
      <c r="P116" s="182">
        <f t="shared" si="26"/>
        <v>64</v>
      </c>
      <c r="Q116" s="183">
        <v>4950</v>
      </c>
      <c r="R116" s="183">
        <v>5072</v>
      </c>
      <c r="S116" s="183">
        <v>5124</v>
      </c>
      <c r="T116" s="184">
        <f t="shared" si="27"/>
        <v>-174</v>
      </c>
      <c r="U116" s="185">
        <f t="shared" si="31"/>
        <v>-3.3957845433255272E-2</v>
      </c>
      <c r="V116" s="186">
        <v>7742.8</v>
      </c>
      <c r="W116" s="178">
        <v>2177</v>
      </c>
      <c r="X116" s="187">
        <v>2159</v>
      </c>
      <c r="Y116" s="188">
        <f t="shared" si="28"/>
        <v>18</v>
      </c>
      <c r="Z116" s="277">
        <f t="shared" si="32"/>
        <v>8.3371931449745251E-3</v>
      </c>
      <c r="AA116" s="282">
        <v>2048</v>
      </c>
      <c r="AB116" s="183">
        <v>1975</v>
      </c>
      <c r="AC116" s="184">
        <f t="shared" si="29"/>
        <v>73</v>
      </c>
      <c r="AD116" s="189">
        <f t="shared" si="33"/>
        <v>3.6962025316455697E-2</v>
      </c>
      <c r="AE116" s="190">
        <f t="shared" si="30"/>
        <v>32</v>
      </c>
      <c r="AF116" s="183">
        <v>2525</v>
      </c>
      <c r="AG116" s="177">
        <v>790</v>
      </c>
      <c r="AH116" s="183">
        <v>90</v>
      </c>
      <c r="AI116" s="184">
        <f t="shared" si="34"/>
        <v>880</v>
      </c>
      <c r="AJ116" s="185">
        <f t="shared" si="35"/>
        <v>0.34851485148514849</v>
      </c>
      <c r="AK116" s="191">
        <f t="shared" si="36"/>
        <v>0.51220472543491236</v>
      </c>
      <c r="AL116" s="183">
        <v>1010</v>
      </c>
      <c r="AM116" s="185">
        <f t="shared" si="37"/>
        <v>0.4</v>
      </c>
      <c r="AN116" s="192">
        <f t="shared" si="38"/>
        <v>1.646781776712859</v>
      </c>
      <c r="AO116" s="183">
        <v>215</v>
      </c>
      <c r="AP116" s="183">
        <v>370</v>
      </c>
      <c r="AQ116" s="184">
        <f t="shared" si="39"/>
        <v>585</v>
      </c>
      <c r="AR116" s="185">
        <f t="shared" si="40"/>
        <v>0.23168316831683169</v>
      </c>
      <c r="AS116" s="192">
        <f t="shared" si="41"/>
        <v>3.469297679232592</v>
      </c>
      <c r="AT116" s="183">
        <v>55</v>
      </c>
      <c r="AU116" s="193" t="s">
        <v>4</v>
      </c>
      <c r="AV116" s="315" t="s">
        <v>4</v>
      </c>
    </row>
    <row r="117" spans="1:49" x14ac:dyDescent="0.2">
      <c r="A117" s="226"/>
      <c r="B117" s="271"/>
      <c r="C117" s="174">
        <v>5350095</v>
      </c>
      <c r="D117" s="175"/>
      <c r="E117" s="175"/>
      <c r="F117" s="176"/>
      <c r="G117" s="353"/>
      <c r="H117" s="178"/>
      <c r="I117" s="178"/>
      <c r="J117" s="178"/>
      <c r="K117" s="177"/>
      <c r="L117" s="178"/>
      <c r="M117" s="179"/>
      <c r="N117" s="180" t="s">
        <v>166</v>
      </c>
      <c r="O117" s="181">
        <v>0.32</v>
      </c>
      <c r="P117" s="182">
        <f t="shared" si="26"/>
        <v>32</v>
      </c>
      <c r="Q117" s="183">
        <v>3095</v>
      </c>
      <c r="R117" s="183">
        <v>3130</v>
      </c>
      <c r="S117" s="183">
        <v>3304</v>
      </c>
      <c r="T117" s="184">
        <f t="shared" si="27"/>
        <v>-209</v>
      </c>
      <c r="U117" s="185">
        <f t="shared" si="31"/>
        <v>-6.3256658595641641E-2</v>
      </c>
      <c r="V117" s="186">
        <v>9809.7999999999993</v>
      </c>
      <c r="W117" s="178">
        <v>1392</v>
      </c>
      <c r="X117" s="187">
        <v>1386</v>
      </c>
      <c r="Y117" s="188">
        <f t="shared" si="28"/>
        <v>6</v>
      </c>
      <c r="Z117" s="277">
        <f t="shared" si="32"/>
        <v>4.329004329004329E-3</v>
      </c>
      <c r="AA117" s="282">
        <v>1319</v>
      </c>
      <c r="AB117" s="183">
        <v>1285</v>
      </c>
      <c r="AC117" s="184">
        <f t="shared" si="29"/>
        <v>34</v>
      </c>
      <c r="AD117" s="189">
        <f t="shared" si="33"/>
        <v>2.6459143968871595E-2</v>
      </c>
      <c r="AE117" s="190">
        <f t="shared" si="30"/>
        <v>41.21875</v>
      </c>
      <c r="AF117" s="183">
        <v>1785</v>
      </c>
      <c r="AG117" s="177">
        <v>455</v>
      </c>
      <c r="AH117" s="183">
        <v>55</v>
      </c>
      <c r="AI117" s="184">
        <f t="shared" si="34"/>
        <v>510</v>
      </c>
      <c r="AJ117" s="185">
        <f t="shared" si="35"/>
        <v>0.2857142857142857</v>
      </c>
      <c r="AK117" s="191">
        <f t="shared" si="36"/>
        <v>0.4199080947153096</v>
      </c>
      <c r="AL117" s="183">
        <v>815</v>
      </c>
      <c r="AM117" s="185">
        <f t="shared" si="37"/>
        <v>0.45658263305322128</v>
      </c>
      <c r="AN117" s="192">
        <f t="shared" si="38"/>
        <v>1.8797298991890476</v>
      </c>
      <c r="AO117" s="183">
        <v>155</v>
      </c>
      <c r="AP117" s="183">
        <v>270</v>
      </c>
      <c r="AQ117" s="184">
        <f t="shared" si="39"/>
        <v>425</v>
      </c>
      <c r="AR117" s="185">
        <f t="shared" si="40"/>
        <v>0.23809523809523808</v>
      </c>
      <c r="AS117" s="192">
        <f t="shared" si="41"/>
        <v>3.5653140578194114</v>
      </c>
      <c r="AT117" s="183">
        <v>40</v>
      </c>
      <c r="AU117" s="193" t="s">
        <v>4</v>
      </c>
      <c r="AV117" s="315" t="s">
        <v>4</v>
      </c>
    </row>
    <row r="118" spans="1:49" x14ac:dyDescent="0.2">
      <c r="A118" s="226"/>
      <c r="B118" s="271"/>
      <c r="C118" s="174">
        <v>5350096.01</v>
      </c>
      <c r="D118" s="175">
        <v>5350096</v>
      </c>
      <c r="E118" s="194">
        <v>0.33111161099999997</v>
      </c>
      <c r="F118" s="176"/>
      <c r="G118" s="354"/>
      <c r="H118" s="178">
        <v>5193</v>
      </c>
      <c r="I118" s="187">
        <v>2115</v>
      </c>
      <c r="J118" s="183">
        <v>1965</v>
      </c>
      <c r="K118" s="177"/>
      <c r="L118" s="178"/>
      <c r="M118" s="179"/>
      <c r="N118" s="180"/>
      <c r="O118" s="181">
        <v>0.2</v>
      </c>
      <c r="P118" s="182">
        <f t="shared" si="26"/>
        <v>20</v>
      </c>
      <c r="Q118" s="183">
        <v>1658</v>
      </c>
      <c r="R118" s="183">
        <v>1660</v>
      </c>
      <c r="S118" s="183">
        <f>H118*E118</f>
        <v>1719.4625959229998</v>
      </c>
      <c r="T118" s="184">
        <f t="shared" si="27"/>
        <v>-61.462595922999753</v>
      </c>
      <c r="U118" s="185">
        <f t="shared" si="31"/>
        <v>-3.5745235789794494E-2</v>
      </c>
      <c r="V118" s="186">
        <v>8265.2000000000007</v>
      </c>
      <c r="W118" s="178">
        <v>694</v>
      </c>
      <c r="X118" s="187">
        <f>I118*E118</f>
        <v>700.30105726499994</v>
      </c>
      <c r="Y118" s="188">
        <f t="shared" si="28"/>
        <v>-6.3010572649999403</v>
      </c>
      <c r="Z118" s="277">
        <f t="shared" si="32"/>
        <v>-8.9976406570175527E-3</v>
      </c>
      <c r="AA118" s="282">
        <v>658</v>
      </c>
      <c r="AB118" s="183">
        <f>J118*E118</f>
        <v>650.63431561499999</v>
      </c>
      <c r="AC118" s="184">
        <f t="shared" si="29"/>
        <v>7.3656843850000087</v>
      </c>
      <c r="AD118" s="189">
        <f t="shared" si="33"/>
        <v>1.1320774524531084E-2</v>
      </c>
      <c r="AE118" s="190">
        <f t="shared" si="30"/>
        <v>32.9</v>
      </c>
      <c r="AF118" s="183">
        <v>780</v>
      </c>
      <c r="AG118" s="177">
        <v>225</v>
      </c>
      <c r="AH118" s="183">
        <v>15</v>
      </c>
      <c r="AI118" s="184">
        <f t="shared" si="34"/>
        <v>240</v>
      </c>
      <c r="AJ118" s="185">
        <f t="shared" si="35"/>
        <v>0.30769230769230771</v>
      </c>
      <c r="AK118" s="191">
        <f t="shared" si="36"/>
        <v>0.45220871738571811</v>
      </c>
      <c r="AL118" s="183">
        <v>350</v>
      </c>
      <c r="AM118" s="185">
        <f t="shared" si="37"/>
        <v>0.44871794871794873</v>
      </c>
      <c r="AN118" s="192">
        <f t="shared" si="38"/>
        <v>1.8473513520817328</v>
      </c>
      <c r="AO118" s="183">
        <v>40</v>
      </c>
      <c r="AP118" s="183">
        <v>135</v>
      </c>
      <c r="AQ118" s="184">
        <f t="shared" si="39"/>
        <v>175</v>
      </c>
      <c r="AR118" s="185">
        <f t="shared" si="40"/>
        <v>0.22435897435897437</v>
      </c>
      <c r="AS118" s="192">
        <f t="shared" si="41"/>
        <v>3.3596228621759838</v>
      </c>
      <c r="AT118" s="183">
        <v>10</v>
      </c>
      <c r="AU118" s="193" t="s">
        <v>4</v>
      </c>
      <c r="AV118" s="315" t="s">
        <v>4</v>
      </c>
      <c r="AW118" s="123" t="s">
        <v>51</v>
      </c>
    </row>
    <row r="119" spans="1:49" x14ac:dyDescent="0.2">
      <c r="A119" s="226"/>
      <c r="B119" s="271"/>
      <c r="C119" s="174">
        <v>5350096.0199999996</v>
      </c>
      <c r="D119" s="175">
        <v>5350096</v>
      </c>
      <c r="E119" s="194">
        <v>0.66888838900000003</v>
      </c>
      <c r="F119" s="176"/>
      <c r="G119" s="354"/>
      <c r="H119" s="178">
        <v>5193</v>
      </c>
      <c r="I119" s="187">
        <v>2115</v>
      </c>
      <c r="J119" s="183">
        <v>1965</v>
      </c>
      <c r="K119" s="177"/>
      <c r="L119" s="178"/>
      <c r="M119" s="179"/>
      <c r="N119" s="180"/>
      <c r="O119" s="181">
        <v>0.35</v>
      </c>
      <c r="P119" s="182">
        <f t="shared" si="26"/>
        <v>35</v>
      </c>
      <c r="Q119" s="183">
        <v>3336</v>
      </c>
      <c r="R119" s="183">
        <v>3329</v>
      </c>
      <c r="S119" s="183">
        <f>H119*E119</f>
        <v>3473.5374040770002</v>
      </c>
      <c r="T119" s="184">
        <f t="shared" si="27"/>
        <v>-137.53740407700025</v>
      </c>
      <c r="U119" s="185">
        <f t="shared" si="31"/>
        <v>-3.9595774588627793E-2</v>
      </c>
      <c r="V119" s="186">
        <v>9553.2999999999993</v>
      </c>
      <c r="W119" s="178">
        <v>1494</v>
      </c>
      <c r="X119" s="187">
        <f>I119*E119</f>
        <v>1414.6989427349999</v>
      </c>
      <c r="Y119" s="188">
        <f t="shared" si="28"/>
        <v>79.301057265000054</v>
      </c>
      <c r="Z119" s="277">
        <f t="shared" si="32"/>
        <v>5.6055076362529418E-2</v>
      </c>
      <c r="AA119" s="282">
        <v>1398</v>
      </c>
      <c r="AB119" s="183">
        <f>J119*E119</f>
        <v>1314.3656843850001</v>
      </c>
      <c r="AC119" s="184">
        <f t="shared" si="29"/>
        <v>83.634315614999878</v>
      </c>
      <c r="AD119" s="189">
        <f t="shared" si="33"/>
        <v>6.3630933619613556E-2</v>
      </c>
      <c r="AE119" s="190">
        <f t="shared" si="30"/>
        <v>39.942857142857143</v>
      </c>
      <c r="AF119" s="183">
        <v>1670</v>
      </c>
      <c r="AG119" s="177">
        <v>390</v>
      </c>
      <c r="AH119" s="183">
        <v>55</v>
      </c>
      <c r="AI119" s="184">
        <f t="shared" si="34"/>
        <v>445</v>
      </c>
      <c r="AJ119" s="185">
        <f t="shared" si="35"/>
        <v>0.26646706586826346</v>
      </c>
      <c r="AK119" s="191">
        <f t="shared" si="36"/>
        <v>0.391620872765925</v>
      </c>
      <c r="AL119" s="183">
        <v>820</v>
      </c>
      <c r="AM119" s="185">
        <f t="shared" si="37"/>
        <v>0.49101796407185627</v>
      </c>
      <c r="AN119" s="192">
        <f t="shared" si="38"/>
        <v>2.0214985881804552</v>
      </c>
      <c r="AO119" s="183">
        <v>135</v>
      </c>
      <c r="AP119" s="183">
        <v>240</v>
      </c>
      <c r="AQ119" s="184">
        <f t="shared" si="39"/>
        <v>375</v>
      </c>
      <c r="AR119" s="185">
        <f t="shared" si="40"/>
        <v>0.22455089820359281</v>
      </c>
      <c r="AS119" s="192">
        <f t="shared" si="41"/>
        <v>3.3624967910572292</v>
      </c>
      <c r="AT119" s="183">
        <v>30</v>
      </c>
      <c r="AU119" s="193" t="s">
        <v>4</v>
      </c>
      <c r="AV119" s="315" t="s">
        <v>4</v>
      </c>
      <c r="AW119" s="123" t="s">
        <v>51</v>
      </c>
    </row>
    <row r="120" spans="1:49" x14ac:dyDescent="0.2">
      <c r="A120" s="226"/>
      <c r="B120" s="271"/>
      <c r="C120" s="174">
        <v>5350097.01</v>
      </c>
      <c r="D120" s="175"/>
      <c r="E120" s="175"/>
      <c r="F120" s="176"/>
      <c r="G120" s="353"/>
      <c r="H120" s="178"/>
      <c r="I120" s="178"/>
      <c r="J120" s="178"/>
      <c r="K120" s="177"/>
      <c r="L120" s="178"/>
      <c r="M120" s="179"/>
      <c r="N120" s="180" t="s">
        <v>168</v>
      </c>
      <c r="O120" s="181">
        <v>0.38</v>
      </c>
      <c r="P120" s="182">
        <f t="shared" si="26"/>
        <v>38</v>
      </c>
      <c r="Q120" s="183">
        <v>4322</v>
      </c>
      <c r="R120" s="183">
        <v>4290</v>
      </c>
      <c r="S120" s="183">
        <v>4528</v>
      </c>
      <c r="T120" s="184">
        <f t="shared" si="27"/>
        <v>-206</v>
      </c>
      <c r="U120" s="185">
        <f t="shared" si="31"/>
        <v>-4.5494699646643107E-2</v>
      </c>
      <c r="V120" s="186">
        <v>11305.3</v>
      </c>
      <c r="W120" s="178">
        <v>1758</v>
      </c>
      <c r="X120" s="187">
        <v>1885</v>
      </c>
      <c r="Y120" s="188">
        <f t="shared" si="28"/>
        <v>-127</v>
      </c>
      <c r="Z120" s="277">
        <f t="shared" si="32"/>
        <v>-6.7374005305039786E-2</v>
      </c>
      <c r="AA120" s="282">
        <v>1621</v>
      </c>
      <c r="AB120" s="183">
        <v>1645</v>
      </c>
      <c r="AC120" s="184">
        <f t="shared" si="29"/>
        <v>-24</v>
      </c>
      <c r="AD120" s="189">
        <f t="shared" si="33"/>
        <v>-1.458966565349544E-2</v>
      </c>
      <c r="AE120" s="190">
        <f t="shared" si="30"/>
        <v>42.657894736842103</v>
      </c>
      <c r="AF120" s="183">
        <v>2055</v>
      </c>
      <c r="AG120" s="177">
        <v>480</v>
      </c>
      <c r="AH120" s="183">
        <v>95</v>
      </c>
      <c r="AI120" s="184">
        <f t="shared" si="34"/>
        <v>575</v>
      </c>
      <c r="AJ120" s="185">
        <f t="shared" si="35"/>
        <v>0.27980535279805352</v>
      </c>
      <c r="AK120" s="191">
        <f t="shared" si="36"/>
        <v>0.41122386404601491</v>
      </c>
      <c r="AL120" s="183">
        <v>1035</v>
      </c>
      <c r="AM120" s="185">
        <f t="shared" si="37"/>
        <v>0.5036496350364964</v>
      </c>
      <c r="AN120" s="192">
        <f t="shared" si="38"/>
        <v>2.073502602065461</v>
      </c>
      <c r="AO120" s="183">
        <v>175</v>
      </c>
      <c r="AP120" s="183">
        <v>215</v>
      </c>
      <c r="AQ120" s="184">
        <f t="shared" si="39"/>
        <v>390</v>
      </c>
      <c r="AR120" s="185">
        <f t="shared" si="40"/>
        <v>0.18978102189781021</v>
      </c>
      <c r="AS120" s="192">
        <f t="shared" si="41"/>
        <v>2.8418415701743047</v>
      </c>
      <c r="AT120" s="183">
        <v>60</v>
      </c>
      <c r="AU120" s="193" t="s">
        <v>4</v>
      </c>
      <c r="AV120" s="317" t="s">
        <v>5</v>
      </c>
    </row>
    <row r="121" spans="1:49" x14ac:dyDescent="0.2">
      <c r="A121" s="226"/>
      <c r="B121" s="271"/>
      <c r="C121" s="174">
        <v>5350097.03</v>
      </c>
      <c r="D121" s="175">
        <v>5350097.0199999996</v>
      </c>
      <c r="E121" s="194">
        <v>0.222480081</v>
      </c>
      <c r="F121" s="176"/>
      <c r="G121" s="354"/>
      <c r="H121" s="178">
        <v>5810</v>
      </c>
      <c r="I121" s="187">
        <v>2661</v>
      </c>
      <c r="J121" s="183">
        <v>2355</v>
      </c>
      <c r="K121" s="177"/>
      <c r="L121" s="178"/>
      <c r="M121" s="179"/>
      <c r="N121" s="180"/>
      <c r="O121" s="181">
        <v>0.17</v>
      </c>
      <c r="P121" s="182">
        <f t="shared" si="26"/>
        <v>17</v>
      </c>
      <c r="Q121" s="183">
        <v>1207</v>
      </c>
      <c r="R121" s="183">
        <v>1062</v>
      </c>
      <c r="S121" s="183">
        <f>H121*E121</f>
        <v>1292.6092706100001</v>
      </c>
      <c r="T121" s="184">
        <f t="shared" si="27"/>
        <v>-85.609270610000067</v>
      </c>
      <c r="U121" s="185">
        <f t="shared" si="31"/>
        <v>-6.6229813259500975E-2</v>
      </c>
      <c r="V121" s="186">
        <v>7029.7</v>
      </c>
      <c r="W121" s="178">
        <v>783</v>
      </c>
      <c r="X121" s="187">
        <f>I121*E121</f>
        <v>592.01949554099997</v>
      </c>
      <c r="Y121" s="188">
        <f t="shared" si="28"/>
        <v>190.98050445900003</v>
      </c>
      <c r="Z121" s="277">
        <f t="shared" si="32"/>
        <v>0.32259158000274635</v>
      </c>
      <c r="AA121" s="282">
        <v>679</v>
      </c>
      <c r="AB121" s="183">
        <f>J121*E121</f>
        <v>523.94059075500002</v>
      </c>
      <c r="AC121" s="184">
        <f t="shared" si="29"/>
        <v>155.05940924499998</v>
      </c>
      <c r="AD121" s="189">
        <f t="shared" si="33"/>
        <v>0.29594845671635955</v>
      </c>
      <c r="AE121" s="190">
        <f t="shared" si="30"/>
        <v>39.941176470588232</v>
      </c>
      <c r="AF121" s="183">
        <v>490</v>
      </c>
      <c r="AG121" s="177">
        <v>115</v>
      </c>
      <c r="AH121" s="183">
        <v>20</v>
      </c>
      <c r="AI121" s="184">
        <f t="shared" si="34"/>
        <v>135</v>
      </c>
      <c r="AJ121" s="185">
        <f t="shared" si="35"/>
        <v>0.27551020408163263</v>
      </c>
      <c r="AK121" s="191">
        <f t="shared" si="36"/>
        <v>0.40491137704690566</v>
      </c>
      <c r="AL121" s="183">
        <v>295</v>
      </c>
      <c r="AM121" s="185">
        <f t="shared" si="37"/>
        <v>0.60204081632653061</v>
      </c>
      <c r="AN121" s="192">
        <f t="shared" si="38"/>
        <v>2.47857461290966</v>
      </c>
      <c r="AO121" s="183">
        <v>20</v>
      </c>
      <c r="AP121" s="183">
        <v>45</v>
      </c>
      <c r="AQ121" s="184">
        <f t="shared" si="39"/>
        <v>65</v>
      </c>
      <c r="AR121" s="185">
        <f t="shared" si="40"/>
        <v>0.1326530612244898</v>
      </c>
      <c r="AS121" s="192">
        <f t="shared" si="41"/>
        <v>1.9863892607851008</v>
      </c>
      <c r="AT121" s="183">
        <v>0</v>
      </c>
      <c r="AU121" s="193" t="s">
        <v>4</v>
      </c>
      <c r="AV121" s="317" t="s">
        <v>5</v>
      </c>
      <c r="AW121" s="123" t="s">
        <v>51</v>
      </c>
    </row>
    <row r="122" spans="1:49" x14ac:dyDescent="0.2">
      <c r="A122" s="226"/>
      <c r="B122" s="271"/>
      <c r="C122" s="174">
        <v>5350097.04</v>
      </c>
      <c r="D122" s="175">
        <v>5350097.0199999996</v>
      </c>
      <c r="E122" s="194">
        <v>0.77751991899999995</v>
      </c>
      <c r="F122" s="176"/>
      <c r="G122" s="354"/>
      <c r="H122" s="178">
        <v>5810</v>
      </c>
      <c r="I122" s="187">
        <v>2661</v>
      </c>
      <c r="J122" s="183">
        <v>2355</v>
      </c>
      <c r="K122" s="177"/>
      <c r="L122" s="178"/>
      <c r="M122" s="179"/>
      <c r="N122" s="180"/>
      <c r="O122" s="181">
        <v>0.32</v>
      </c>
      <c r="P122" s="182">
        <f t="shared" si="26"/>
        <v>32</v>
      </c>
      <c r="Q122" s="183">
        <v>5462</v>
      </c>
      <c r="R122" s="183">
        <v>4350</v>
      </c>
      <c r="S122" s="183">
        <f>H122*E122</f>
        <v>4517.3907293899993</v>
      </c>
      <c r="T122" s="184">
        <f t="shared" si="27"/>
        <v>944.60927061000075</v>
      </c>
      <c r="U122" s="185">
        <f t="shared" si="31"/>
        <v>0.20910506245660865</v>
      </c>
      <c r="V122" s="186">
        <v>16816.5</v>
      </c>
      <c r="W122" s="178">
        <v>2528</v>
      </c>
      <c r="X122" s="187">
        <f>I122*E122</f>
        <v>2068.9805044589998</v>
      </c>
      <c r="Y122" s="188">
        <f t="shared" si="28"/>
        <v>459.0194955410002</v>
      </c>
      <c r="Z122" s="277">
        <f t="shared" si="32"/>
        <v>0.22185781574632349</v>
      </c>
      <c r="AA122" s="282">
        <v>2392</v>
      </c>
      <c r="AB122" s="183">
        <f>J122*E122</f>
        <v>1831.0594092449999</v>
      </c>
      <c r="AC122" s="184">
        <f t="shared" si="29"/>
        <v>560.94059075500013</v>
      </c>
      <c r="AD122" s="189">
        <f t="shared" si="33"/>
        <v>0.30634756465181684</v>
      </c>
      <c r="AE122" s="190">
        <f t="shared" si="30"/>
        <v>74.75</v>
      </c>
      <c r="AF122" s="183">
        <v>3105</v>
      </c>
      <c r="AG122" s="177">
        <v>1040</v>
      </c>
      <c r="AH122" s="183">
        <v>165</v>
      </c>
      <c r="AI122" s="184">
        <f t="shared" si="34"/>
        <v>1205</v>
      </c>
      <c r="AJ122" s="185">
        <f t="shared" si="35"/>
        <v>0.38808373590982287</v>
      </c>
      <c r="AK122" s="191">
        <f t="shared" si="36"/>
        <v>0.57035825747562585</v>
      </c>
      <c r="AL122" s="183">
        <v>1490</v>
      </c>
      <c r="AM122" s="185">
        <f t="shared" si="37"/>
        <v>0.47987117552334946</v>
      </c>
      <c r="AN122" s="192">
        <f t="shared" si="38"/>
        <v>1.975607767554074</v>
      </c>
      <c r="AO122" s="183">
        <v>155</v>
      </c>
      <c r="AP122" s="183">
        <v>230</v>
      </c>
      <c r="AQ122" s="184">
        <f t="shared" si="39"/>
        <v>385</v>
      </c>
      <c r="AR122" s="185">
        <f t="shared" si="40"/>
        <v>0.12399355877616747</v>
      </c>
      <c r="AS122" s="192">
        <f t="shared" si="41"/>
        <v>1.8567191083716548</v>
      </c>
      <c r="AT122" s="183">
        <v>30</v>
      </c>
      <c r="AU122" s="193" t="s">
        <v>4</v>
      </c>
      <c r="AV122" s="317" t="s">
        <v>5</v>
      </c>
      <c r="AW122" s="123" t="s">
        <v>51</v>
      </c>
    </row>
    <row r="123" spans="1:49" x14ac:dyDescent="0.2">
      <c r="A123" s="226"/>
      <c r="B123" s="271"/>
      <c r="C123" s="174">
        <v>5350098</v>
      </c>
      <c r="D123" s="175"/>
      <c r="E123" s="175"/>
      <c r="F123" s="176"/>
      <c r="G123" s="353"/>
      <c r="H123" s="178"/>
      <c r="I123" s="178"/>
      <c r="J123" s="178"/>
      <c r="K123" s="177"/>
      <c r="L123" s="178"/>
      <c r="M123" s="179"/>
      <c r="N123" s="180" t="s">
        <v>170</v>
      </c>
      <c r="O123" s="181">
        <v>0.72</v>
      </c>
      <c r="P123" s="182">
        <f t="shared" si="26"/>
        <v>72</v>
      </c>
      <c r="Q123" s="183">
        <v>7099</v>
      </c>
      <c r="R123" s="183">
        <v>6785</v>
      </c>
      <c r="S123" s="183">
        <v>6666</v>
      </c>
      <c r="T123" s="184">
        <f t="shared" si="27"/>
        <v>433</v>
      </c>
      <c r="U123" s="185">
        <f t="shared" si="31"/>
        <v>6.495649564956496E-2</v>
      </c>
      <c r="V123" s="186">
        <v>9924.5</v>
      </c>
      <c r="W123" s="178">
        <v>3123</v>
      </c>
      <c r="X123" s="187">
        <v>2804</v>
      </c>
      <c r="Y123" s="188">
        <f t="shared" si="28"/>
        <v>319</v>
      </c>
      <c r="Z123" s="277">
        <f t="shared" si="32"/>
        <v>0.1137660485021398</v>
      </c>
      <c r="AA123" s="282">
        <v>3002</v>
      </c>
      <c r="AB123" s="183">
        <v>2615</v>
      </c>
      <c r="AC123" s="184">
        <f t="shared" si="29"/>
        <v>387</v>
      </c>
      <c r="AD123" s="189">
        <f t="shared" si="33"/>
        <v>0.1479923518164436</v>
      </c>
      <c r="AE123" s="190">
        <f t="shared" si="30"/>
        <v>41.694444444444443</v>
      </c>
      <c r="AF123" s="183">
        <v>3600</v>
      </c>
      <c r="AG123" s="177">
        <v>1145</v>
      </c>
      <c r="AH123" s="183">
        <v>145</v>
      </c>
      <c r="AI123" s="184">
        <f t="shared" si="34"/>
        <v>1290</v>
      </c>
      <c r="AJ123" s="185">
        <f t="shared" si="35"/>
        <v>0.35833333333333334</v>
      </c>
      <c r="AK123" s="191">
        <f t="shared" si="36"/>
        <v>0.52663473545545081</v>
      </c>
      <c r="AL123" s="183">
        <v>1725</v>
      </c>
      <c r="AM123" s="185">
        <f t="shared" si="37"/>
        <v>0.47916666666666669</v>
      </c>
      <c r="AN123" s="192">
        <f t="shared" si="38"/>
        <v>1.9727073366872789</v>
      </c>
      <c r="AO123" s="183">
        <v>210</v>
      </c>
      <c r="AP123" s="183">
        <v>305</v>
      </c>
      <c r="AQ123" s="184">
        <f t="shared" si="39"/>
        <v>515</v>
      </c>
      <c r="AR123" s="185">
        <f t="shared" si="40"/>
        <v>0.14305555555555555</v>
      </c>
      <c r="AS123" s="192">
        <f t="shared" si="41"/>
        <v>2.1421595297398297</v>
      </c>
      <c r="AT123" s="183">
        <v>65</v>
      </c>
      <c r="AU123" s="193" t="s">
        <v>4</v>
      </c>
      <c r="AV123" s="317" t="s">
        <v>5</v>
      </c>
    </row>
    <row r="124" spans="1:49" x14ac:dyDescent="0.2">
      <c r="A124" s="226"/>
      <c r="B124" s="271"/>
      <c r="C124" s="174">
        <v>5350099</v>
      </c>
      <c r="D124" s="175"/>
      <c r="E124" s="175"/>
      <c r="F124" s="176"/>
      <c r="G124" s="353"/>
      <c r="H124" s="178"/>
      <c r="I124" s="178"/>
      <c r="J124" s="178"/>
      <c r="K124" s="177"/>
      <c r="L124" s="178"/>
      <c r="M124" s="179"/>
      <c r="N124" s="180" t="s">
        <v>171</v>
      </c>
      <c r="O124" s="181">
        <v>0.57999999999999996</v>
      </c>
      <c r="P124" s="182">
        <f t="shared" si="26"/>
        <v>57.999999999999993</v>
      </c>
      <c r="Q124" s="183">
        <v>6585</v>
      </c>
      <c r="R124" s="183">
        <v>6369</v>
      </c>
      <c r="S124" s="183">
        <v>6141</v>
      </c>
      <c r="T124" s="184">
        <f t="shared" si="27"/>
        <v>444</v>
      </c>
      <c r="U124" s="185">
        <f t="shared" si="31"/>
        <v>7.2300928187591595E-2</v>
      </c>
      <c r="V124" s="186">
        <v>11326.1</v>
      </c>
      <c r="W124" s="178">
        <v>3380</v>
      </c>
      <c r="X124" s="187">
        <v>3344</v>
      </c>
      <c r="Y124" s="188">
        <f t="shared" si="28"/>
        <v>36</v>
      </c>
      <c r="Z124" s="277">
        <f t="shared" si="32"/>
        <v>1.076555023923445E-2</v>
      </c>
      <c r="AA124" s="282">
        <v>3241</v>
      </c>
      <c r="AB124" s="183">
        <v>3095</v>
      </c>
      <c r="AC124" s="184">
        <f t="shared" si="29"/>
        <v>146</v>
      </c>
      <c r="AD124" s="189">
        <f t="shared" si="33"/>
        <v>4.7172859450726981E-2</v>
      </c>
      <c r="AE124" s="190">
        <f t="shared" si="30"/>
        <v>55.879310344827594</v>
      </c>
      <c r="AF124" s="183">
        <v>3520</v>
      </c>
      <c r="AG124" s="177">
        <v>1110</v>
      </c>
      <c r="AH124" s="183">
        <v>75</v>
      </c>
      <c r="AI124" s="184">
        <f t="shared" si="34"/>
        <v>1185</v>
      </c>
      <c r="AJ124" s="185">
        <f t="shared" si="35"/>
        <v>0.33664772727272729</v>
      </c>
      <c r="AK124" s="191">
        <f t="shared" si="36"/>
        <v>0.49476387012265532</v>
      </c>
      <c r="AL124" s="183">
        <v>1890</v>
      </c>
      <c r="AM124" s="185">
        <f t="shared" si="37"/>
        <v>0.53693181818181823</v>
      </c>
      <c r="AN124" s="192">
        <f t="shared" si="38"/>
        <v>2.2105238337978008</v>
      </c>
      <c r="AO124" s="183">
        <v>185</v>
      </c>
      <c r="AP124" s="183">
        <v>230</v>
      </c>
      <c r="AQ124" s="184">
        <f t="shared" si="39"/>
        <v>415</v>
      </c>
      <c r="AR124" s="185">
        <f t="shared" si="40"/>
        <v>0.11789772727272728</v>
      </c>
      <c r="AS124" s="192">
        <f t="shared" si="41"/>
        <v>1.765438182607737</v>
      </c>
      <c r="AT124" s="183">
        <v>20</v>
      </c>
      <c r="AU124" s="193" t="s">
        <v>4</v>
      </c>
      <c r="AV124" s="317" t="s">
        <v>5</v>
      </c>
    </row>
    <row r="125" spans="1:49" x14ac:dyDescent="0.2">
      <c r="A125" s="226"/>
      <c r="B125" s="271"/>
      <c r="C125" s="174">
        <v>5350100</v>
      </c>
      <c r="D125" s="175"/>
      <c r="E125" s="175"/>
      <c r="F125" s="176"/>
      <c r="G125" s="353"/>
      <c r="H125" s="178"/>
      <c r="I125" s="178"/>
      <c r="J125" s="178"/>
      <c r="K125" s="177"/>
      <c r="L125" s="178"/>
      <c r="M125" s="179"/>
      <c r="N125" s="180" t="s">
        <v>172</v>
      </c>
      <c r="O125" s="181">
        <v>0.28999999999999998</v>
      </c>
      <c r="P125" s="182">
        <f t="shared" si="26"/>
        <v>28.999999999999996</v>
      </c>
      <c r="Q125" s="183">
        <v>2956</v>
      </c>
      <c r="R125" s="183">
        <v>2518</v>
      </c>
      <c r="S125" s="183">
        <v>1777</v>
      </c>
      <c r="T125" s="184">
        <f t="shared" si="27"/>
        <v>1179</v>
      </c>
      <c r="U125" s="185">
        <f t="shared" si="31"/>
        <v>0.66347777152504217</v>
      </c>
      <c r="V125" s="186">
        <v>10224.799999999999</v>
      </c>
      <c r="W125" s="178">
        <v>1492</v>
      </c>
      <c r="X125" s="187">
        <v>861</v>
      </c>
      <c r="Y125" s="188">
        <f t="shared" si="28"/>
        <v>631</v>
      </c>
      <c r="Z125" s="277">
        <f t="shared" si="32"/>
        <v>0.73286875725900114</v>
      </c>
      <c r="AA125" s="282">
        <v>1432</v>
      </c>
      <c r="AB125" s="183">
        <v>770</v>
      </c>
      <c r="AC125" s="184">
        <f t="shared" si="29"/>
        <v>662</v>
      </c>
      <c r="AD125" s="189">
        <f t="shared" si="33"/>
        <v>0.85974025974025969</v>
      </c>
      <c r="AE125" s="190">
        <f t="shared" si="30"/>
        <v>49.379310344827594</v>
      </c>
      <c r="AF125" s="183">
        <v>1515</v>
      </c>
      <c r="AG125" s="177">
        <v>515</v>
      </c>
      <c r="AH125" s="183">
        <v>35</v>
      </c>
      <c r="AI125" s="184">
        <f t="shared" si="34"/>
        <v>550</v>
      </c>
      <c r="AJ125" s="185">
        <f t="shared" si="35"/>
        <v>0.36303630363036304</v>
      </c>
      <c r="AK125" s="191">
        <f t="shared" si="36"/>
        <v>0.53354658899470031</v>
      </c>
      <c r="AL125" s="183">
        <v>725</v>
      </c>
      <c r="AM125" s="185">
        <f t="shared" si="37"/>
        <v>0.47854785478547857</v>
      </c>
      <c r="AN125" s="192">
        <f t="shared" si="38"/>
        <v>1.970159716364394</v>
      </c>
      <c r="AO125" s="183">
        <v>105</v>
      </c>
      <c r="AP125" s="183">
        <v>135</v>
      </c>
      <c r="AQ125" s="184">
        <f t="shared" si="39"/>
        <v>240</v>
      </c>
      <c r="AR125" s="185">
        <f t="shared" si="40"/>
        <v>0.15841584158415842</v>
      </c>
      <c r="AS125" s="192">
        <f t="shared" si="41"/>
        <v>2.3721693533214303</v>
      </c>
      <c r="AT125" s="183">
        <v>0</v>
      </c>
      <c r="AU125" s="193" t="s">
        <v>4</v>
      </c>
      <c r="AV125" s="315" t="s">
        <v>4</v>
      </c>
    </row>
    <row r="126" spans="1:49" x14ac:dyDescent="0.2">
      <c r="A126" s="226"/>
      <c r="B126" s="271"/>
      <c r="C126" s="174">
        <v>5350101</v>
      </c>
      <c r="D126" s="175"/>
      <c r="E126" s="175"/>
      <c r="F126" s="176"/>
      <c r="G126" s="353"/>
      <c r="H126" s="178"/>
      <c r="I126" s="178"/>
      <c r="J126" s="178"/>
      <c r="K126" s="177"/>
      <c r="L126" s="178"/>
      <c r="M126" s="179"/>
      <c r="N126" s="180" t="s">
        <v>173</v>
      </c>
      <c r="O126" s="181">
        <v>0.43</v>
      </c>
      <c r="P126" s="182">
        <f t="shared" si="26"/>
        <v>43</v>
      </c>
      <c r="Q126" s="183">
        <v>3128</v>
      </c>
      <c r="R126" s="183">
        <v>3092</v>
      </c>
      <c r="S126" s="183">
        <v>3136</v>
      </c>
      <c r="T126" s="184">
        <f t="shared" si="27"/>
        <v>-8</v>
      </c>
      <c r="U126" s="185">
        <f t="shared" si="31"/>
        <v>-2.5510204081632651E-3</v>
      </c>
      <c r="V126" s="186">
        <v>7272.7</v>
      </c>
      <c r="W126" s="178">
        <v>1595</v>
      </c>
      <c r="X126" s="187">
        <v>1607</v>
      </c>
      <c r="Y126" s="188">
        <f t="shared" si="28"/>
        <v>-12</v>
      </c>
      <c r="Z126" s="277">
        <f t="shared" si="32"/>
        <v>-7.4673304293714996E-3</v>
      </c>
      <c r="AA126" s="282">
        <v>1464</v>
      </c>
      <c r="AB126" s="183">
        <v>1445</v>
      </c>
      <c r="AC126" s="184">
        <f t="shared" si="29"/>
        <v>19</v>
      </c>
      <c r="AD126" s="189">
        <f t="shared" si="33"/>
        <v>1.314878892733564E-2</v>
      </c>
      <c r="AE126" s="190">
        <f t="shared" si="30"/>
        <v>34.046511627906973</v>
      </c>
      <c r="AF126" s="183">
        <v>1815</v>
      </c>
      <c r="AG126" s="177">
        <v>725</v>
      </c>
      <c r="AH126" s="183">
        <v>50</v>
      </c>
      <c r="AI126" s="184">
        <f t="shared" si="34"/>
        <v>775</v>
      </c>
      <c r="AJ126" s="185">
        <f t="shared" si="35"/>
        <v>0.42699724517906334</v>
      </c>
      <c r="AK126" s="191">
        <f t="shared" si="36"/>
        <v>0.62754859885139247</v>
      </c>
      <c r="AL126" s="183">
        <v>740</v>
      </c>
      <c r="AM126" s="185">
        <f t="shared" si="37"/>
        <v>0.40771349862258954</v>
      </c>
      <c r="AN126" s="192">
        <f t="shared" si="38"/>
        <v>1.6785378991288094</v>
      </c>
      <c r="AO126" s="183">
        <v>115</v>
      </c>
      <c r="AP126" s="183">
        <v>155</v>
      </c>
      <c r="AQ126" s="184">
        <f t="shared" si="39"/>
        <v>270</v>
      </c>
      <c r="AR126" s="185">
        <f t="shared" si="40"/>
        <v>0.1487603305785124</v>
      </c>
      <c r="AS126" s="192">
        <f t="shared" si="41"/>
        <v>2.2275846510012189</v>
      </c>
      <c r="AT126" s="183">
        <v>25</v>
      </c>
      <c r="AU126" s="193" t="s">
        <v>4</v>
      </c>
      <c r="AV126" s="315" t="s">
        <v>4</v>
      </c>
    </row>
    <row r="127" spans="1:49" x14ac:dyDescent="0.2">
      <c r="A127" s="228"/>
      <c r="B127" s="273"/>
      <c r="C127" s="198">
        <v>5350102.0199999996</v>
      </c>
      <c r="D127" s="199"/>
      <c r="E127" s="199"/>
      <c r="F127" s="201"/>
      <c r="G127" s="356"/>
      <c r="H127" s="205"/>
      <c r="I127" s="205"/>
      <c r="J127" s="205"/>
      <c r="K127" s="202"/>
      <c r="L127" s="205"/>
      <c r="M127" s="206"/>
      <c r="N127" s="207" t="s">
        <v>175</v>
      </c>
      <c r="O127" s="208">
        <v>0.12</v>
      </c>
      <c r="P127" s="209">
        <f t="shared" si="26"/>
        <v>12</v>
      </c>
      <c r="Q127" s="204">
        <v>4313</v>
      </c>
      <c r="R127" s="204">
        <v>4301</v>
      </c>
      <c r="S127" s="204">
        <v>4324</v>
      </c>
      <c r="T127" s="210">
        <f t="shared" si="27"/>
        <v>-11</v>
      </c>
      <c r="U127" s="211">
        <f t="shared" si="31"/>
        <v>-2.5439407955596669E-3</v>
      </c>
      <c r="V127" s="212">
        <v>37309.699999999997</v>
      </c>
      <c r="W127" s="205">
        <v>2688</v>
      </c>
      <c r="X127" s="203">
        <v>2681</v>
      </c>
      <c r="Y127" s="213">
        <f t="shared" si="28"/>
        <v>7</v>
      </c>
      <c r="Z127" s="278">
        <f t="shared" si="32"/>
        <v>2.6109660574412533E-3</v>
      </c>
      <c r="AA127" s="283">
        <v>2535</v>
      </c>
      <c r="AB127" s="204">
        <v>2525</v>
      </c>
      <c r="AC127" s="210">
        <f t="shared" si="29"/>
        <v>10</v>
      </c>
      <c r="AD127" s="214">
        <f t="shared" si="33"/>
        <v>3.9603960396039604E-3</v>
      </c>
      <c r="AE127" s="215">
        <f t="shared" si="30"/>
        <v>211.25</v>
      </c>
      <c r="AF127" s="204">
        <v>2280</v>
      </c>
      <c r="AG127" s="202">
        <v>590</v>
      </c>
      <c r="AH127" s="204">
        <v>40</v>
      </c>
      <c r="AI127" s="210">
        <f t="shared" si="34"/>
        <v>630</v>
      </c>
      <c r="AJ127" s="211">
        <f t="shared" si="35"/>
        <v>0.27631578947368424</v>
      </c>
      <c r="AK127" s="216">
        <f t="shared" si="36"/>
        <v>0.40609532844177976</v>
      </c>
      <c r="AL127" s="204">
        <v>1450</v>
      </c>
      <c r="AM127" s="211">
        <f t="shared" si="37"/>
        <v>0.63596491228070173</v>
      </c>
      <c r="AN127" s="217">
        <f t="shared" si="38"/>
        <v>2.6182385704316284</v>
      </c>
      <c r="AO127" s="204">
        <v>125</v>
      </c>
      <c r="AP127" s="204">
        <v>65</v>
      </c>
      <c r="AQ127" s="210">
        <f t="shared" si="39"/>
        <v>190</v>
      </c>
      <c r="AR127" s="211">
        <f t="shared" si="40"/>
        <v>8.3333333333333329E-2</v>
      </c>
      <c r="AS127" s="217">
        <f t="shared" si="41"/>
        <v>1.2478599202367939</v>
      </c>
      <c r="AT127" s="204">
        <v>20</v>
      </c>
      <c r="AU127" s="218" t="s">
        <v>5</v>
      </c>
      <c r="AV127" s="317" t="s">
        <v>5</v>
      </c>
    </row>
    <row r="128" spans="1:49" x14ac:dyDescent="0.2">
      <c r="A128" s="228"/>
      <c r="B128" s="273"/>
      <c r="C128" s="198">
        <v>5350102.03</v>
      </c>
      <c r="D128" s="199"/>
      <c r="E128" s="199"/>
      <c r="F128" s="201"/>
      <c r="G128" s="356"/>
      <c r="H128" s="205"/>
      <c r="I128" s="205"/>
      <c r="J128" s="205"/>
      <c r="K128" s="202"/>
      <c r="L128" s="205"/>
      <c r="M128" s="206"/>
      <c r="N128" s="207" t="s">
        <v>176</v>
      </c>
      <c r="O128" s="208">
        <v>0.13</v>
      </c>
      <c r="P128" s="209">
        <f t="shared" si="26"/>
        <v>13</v>
      </c>
      <c r="Q128" s="204">
        <v>3682</v>
      </c>
      <c r="R128" s="204">
        <v>3121</v>
      </c>
      <c r="S128" s="204">
        <v>3121</v>
      </c>
      <c r="T128" s="210">
        <f t="shared" si="27"/>
        <v>561</v>
      </c>
      <c r="U128" s="211">
        <f t="shared" si="31"/>
        <v>0.17975008010253124</v>
      </c>
      <c r="V128" s="212">
        <v>28128.3</v>
      </c>
      <c r="W128" s="205">
        <v>2178</v>
      </c>
      <c r="X128" s="203">
        <v>1790</v>
      </c>
      <c r="Y128" s="213">
        <f t="shared" si="28"/>
        <v>388</v>
      </c>
      <c r="Z128" s="278">
        <f t="shared" si="32"/>
        <v>0.21675977653631284</v>
      </c>
      <c r="AA128" s="283">
        <v>2095</v>
      </c>
      <c r="AB128" s="204">
        <v>1690</v>
      </c>
      <c r="AC128" s="210">
        <f t="shared" si="29"/>
        <v>405</v>
      </c>
      <c r="AD128" s="214">
        <f t="shared" si="33"/>
        <v>0.23964497041420119</v>
      </c>
      <c r="AE128" s="215">
        <f t="shared" si="30"/>
        <v>161.15384615384616</v>
      </c>
      <c r="AF128" s="204">
        <v>2110</v>
      </c>
      <c r="AG128" s="202">
        <v>660</v>
      </c>
      <c r="AH128" s="204">
        <v>50</v>
      </c>
      <c r="AI128" s="210">
        <f t="shared" si="34"/>
        <v>710</v>
      </c>
      <c r="AJ128" s="211">
        <f t="shared" si="35"/>
        <v>0.33649289099526064</v>
      </c>
      <c r="AK128" s="216">
        <f t="shared" si="36"/>
        <v>0.49453631060073194</v>
      </c>
      <c r="AL128" s="204">
        <v>1200</v>
      </c>
      <c r="AM128" s="211">
        <f t="shared" si="37"/>
        <v>0.56872037914691942</v>
      </c>
      <c r="AN128" s="217">
        <f t="shared" si="38"/>
        <v>2.3413958910609369</v>
      </c>
      <c r="AO128" s="204">
        <v>95</v>
      </c>
      <c r="AP128" s="204">
        <v>80</v>
      </c>
      <c r="AQ128" s="210">
        <f t="shared" si="39"/>
        <v>175</v>
      </c>
      <c r="AR128" s="211">
        <f t="shared" si="40"/>
        <v>8.2938388625592413E-2</v>
      </c>
      <c r="AS128" s="217">
        <f t="shared" si="41"/>
        <v>1.2419458921787996</v>
      </c>
      <c r="AT128" s="204">
        <v>15</v>
      </c>
      <c r="AU128" s="218" t="s">
        <v>5</v>
      </c>
      <c r="AV128" s="317" t="s">
        <v>5</v>
      </c>
    </row>
    <row r="129" spans="1:49" x14ac:dyDescent="0.2">
      <c r="A129" s="228"/>
      <c r="B129" s="273"/>
      <c r="C129" s="198">
        <v>5350102.04</v>
      </c>
      <c r="D129" s="199">
        <v>5350102.01</v>
      </c>
      <c r="E129" s="200">
        <v>0.46612893500000002</v>
      </c>
      <c r="F129" s="201"/>
      <c r="G129" s="357"/>
      <c r="H129" s="205">
        <v>1521</v>
      </c>
      <c r="I129" s="203">
        <v>663</v>
      </c>
      <c r="J129" s="204">
        <v>625</v>
      </c>
      <c r="K129" s="202"/>
      <c r="L129" s="205"/>
      <c r="M129" s="206"/>
      <c r="N129" s="207"/>
      <c r="O129" s="208">
        <v>0.1</v>
      </c>
      <c r="P129" s="209">
        <f t="shared" si="26"/>
        <v>10</v>
      </c>
      <c r="Q129" s="204">
        <v>671</v>
      </c>
      <c r="R129" s="204">
        <v>704</v>
      </c>
      <c r="S129" s="204">
        <f>H129*E129</f>
        <v>708.98211013500008</v>
      </c>
      <c r="T129" s="210">
        <f t="shared" si="27"/>
        <v>-37.982110135000084</v>
      </c>
      <c r="U129" s="211">
        <f t="shared" si="31"/>
        <v>-5.3572734194615661E-2</v>
      </c>
      <c r="V129" s="212">
        <v>6623.9</v>
      </c>
      <c r="W129" s="205">
        <v>309</v>
      </c>
      <c r="X129" s="203">
        <f>I129*E129</f>
        <v>309.04348390500002</v>
      </c>
      <c r="Y129" s="213">
        <f t="shared" si="28"/>
        <v>-4.3483905000016421E-2</v>
      </c>
      <c r="Z129" s="278">
        <f t="shared" si="32"/>
        <v>-1.4070481102065034E-4</v>
      </c>
      <c r="AA129" s="283">
        <v>285</v>
      </c>
      <c r="AB129" s="204">
        <f>J129*E129</f>
        <v>291.330584375</v>
      </c>
      <c r="AC129" s="210">
        <f t="shared" si="29"/>
        <v>-6.3305843750000008</v>
      </c>
      <c r="AD129" s="214">
        <f t="shared" si="33"/>
        <v>-2.1729899689664194E-2</v>
      </c>
      <c r="AE129" s="215">
        <f t="shared" si="30"/>
        <v>28.5</v>
      </c>
      <c r="AF129" s="204">
        <v>305</v>
      </c>
      <c r="AG129" s="202">
        <v>110</v>
      </c>
      <c r="AH129" s="204">
        <v>10</v>
      </c>
      <c r="AI129" s="210">
        <f t="shared" si="34"/>
        <v>120</v>
      </c>
      <c r="AJ129" s="211">
        <f t="shared" si="35"/>
        <v>0.39344262295081966</v>
      </c>
      <c r="AK129" s="216">
        <f t="shared" si="36"/>
        <v>0.57823409764075429</v>
      </c>
      <c r="AL129" s="204">
        <v>155</v>
      </c>
      <c r="AM129" s="211">
        <f t="shared" si="37"/>
        <v>0.50819672131147542</v>
      </c>
      <c r="AN129" s="217">
        <f t="shared" si="38"/>
        <v>2.0922227491024028</v>
      </c>
      <c r="AO129" s="204">
        <v>10</v>
      </c>
      <c r="AP129" s="204">
        <v>15</v>
      </c>
      <c r="AQ129" s="210">
        <f t="shared" si="39"/>
        <v>25</v>
      </c>
      <c r="AR129" s="211">
        <f t="shared" si="40"/>
        <v>8.1967213114754092E-2</v>
      </c>
      <c r="AS129" s="217">
        <f t="shared" si="41"/>
        <v>1.2274032002329121</v>
      </c>
      <c r="AT129" s="204">
        <v>10</v>
      </c>
      <c r="AU129" s="218" t="s">
        <v>5</v>
      </c>
      <c r="AV129" s="317" t="s">
        <v>5</v>
      </c>
      <c r="AW129" s="123" t="s">
        <v>51</v>
      </c>
    </row>
    <row r="130" spans="1:49" x14ac:dyDescent="0.2">
      <c r="A130" s="226"/>
      <c r="B130" s="271"/>
      <c r="C130" s="174">
        <v>5350102.05</v>
      </c>
      <c r="D130" s="175">
        <v>5350102.01</v>
      </c>
      <c r="E130" s="194">
        <v>0.53387106500000003</v>
      </c>
      <c r="F130" s="176"/>
      <c r="G130" s="354"/>
      <c r="H130" s="178">
        <v>1521</v>
      </c>
      <c r="I130" s="187">
        <v>663</v>
      </c>
      <c r="J130" s="183">
        <v>625</v>
      </c>
      <c r="K130" s="177"/>
      <c r="L130" s="178"/>
      <c r="M130" s="179"/>
      <c r="N130" s="180"/>
      <c r="O130" s="181">
        <v>0.12</v>
      </c>
      <c r="P130" s="182">
        <f t="shared" ref="P130:P193" si="42">O130*100</f>
        <v>12</v>
      </c>
      <c r="Q130" s="183">
        <v>861</v>
      </c>
      <c r="R130" s="183">
        <v>812</v>
      </c>
      <c r="S130" s="183">
        <f>H130*E130</f>
        <v>812.01788986500003</v>
      </c>
      <c r="T130" s="184">
        <f t="shared" ref="T130:T193" si="43">Q130-S130</f>
        <v>48.982110134999971</v>
      </c>
      <c r="U130" s="185">
        <f t="shared" si="31"/>
        <v>6.0321466739043601E-2</v>
      </c>
      <c r="V130" s="186">
        <v>7235.3</v>
      </c>
      <c r="W130" s="178">
        <v>359</v>
      </c>
      <c r="X130" s="187">
        <f>I130*E130</f>
        <v>353.95651609500004</v>
      </c>
      <c r="Y130" s="188">
        <f t="shared" ref="Y130:Y193" si="44">W130-X130</f>
        <v>5.0434839049999596</v>
      </c>
      <c r="Z130" s="277">
        <f t="shared" si="32"/>
        <v>1.4248879948988749E-2</v>
      </c>
      <c r="AA130" s="282">
        <v>340</v>
      </c>
      <c r="AB130" s="183">
        <f>J130*E130</f>
        <v>333.669415625</v>
      </c>
      <c r="AC130" s="184">
        <f t="shared" ref="AC130:AC193" si="45">AA130-AB130</f>
        <v>6.3305843750000008</v>
      </c>
      <c r="AD130" s="189">
        <f t="shared" si="33"/>
        <v>1.897262403610505E-2</v>
      </c>
      <c r="AE130" s="190">
        <f t="shared" ref="AE130:AE193" si="46">AA130/P130</f>
        <v>28.333333333333332</v>
      </c>
      <c r="AF130" s="183">
        <v>390</v>
      </c>
      <c r="AG130" s="177">
        <v>135</v>
      </c>
      <c r="AH130" s="183">
        <v>10</v>
      </c>
      <c r="AI130" s="184">
        <f t="shared" si="34"/>
        <v>145</v>
      </c>
      <c r="AJ130" s="185">
        <f t="shared" si="35"/>
        <v>0.37179487179487181</v>
      </c>
      <c r="AK130" s="191">
        <f t="shared" si="36"/>
        <v>0.54641886684107599</v>
      </c>
      <c r="AL130" s="183">
        <v>190</v>
      </c>
      <c r="AM130" s="185">
        <f t="shared" si="37"/>
        <v>0.48717948717948717</v>
      </c>
      <c r="AN130" s="192">
        <f t="shared" si="38"/>
        <v>2.0056957536887383</v>
      </c>
      <c r="AO130" s="183">
        <v>15</v>
      </c>
      <c r="AP130" s="183">
        <v>30</v>
      </c>
      <c r="AQ130" s="184">
        <f t="shared" si="39"/>
        <v>45</v>
      </c>
      <c r="AR130" s="185">
        <f t="shared" si="40"/>
        <v>0.11538461538461539</v>
      </c>
      <c r="AS130" s="192">
        <f t="shared" si="41"/>
        <v>1.7278060434047919</v>
      </c>
      <c r="AT130" s="183">
        <v>0</v>
      </c>
      <c r="AU130" s="193" t="s">
        <v>4</v>
      </c>
      <c r="AV130" s="317" t="s">
        <v>5</v>
      </c>
      <c r="AW130" s="123" t="s">
        <v>51</v>
      </c>
    </row>
    <row r="131" spans="1:49" x14ac:dyDescent="0.2">
      <c r="A131" s="228"/>
      <c r="B131" s="273"/>
      <c r="C131" s="198">
        <v>5350103</v>
      </c>
      <c r="D131" s="199"/>
      <c r="E131" s="199"/>
      <c r="F131" s="201"/>
      <c r="G131" s="356"/>
      <c r="H131" s="205"/>
      <c r="I131" s="205"/>
      <c r="J131" s="205"/>
      <c r="K131" s="202"/>
      <c r="L131" s="205"/>
      <c r="M131" s="206"/>
      <c r="N131" s="207" t="s">
        <v>177</v>
      </c>
      <c r="O131" s="208">
        <v>0.84</v>
      </c>
      <c r="P131" s="209">
        <f t="shared" si="42"/>
        <v>84</v>
      </c>
      <c r="Q131" s="204">
        <v>6050</v>
      </c>
      <c r="R131" s="204">
        <v>5985</v>
      </c>
      <c r="S131" s="204">
        <v>5862</v>
      </c>
      <c r="T131" s="210">
        <f t="shared" si="43"/>
        <v>188</v>
      </c>
      <c r="U131" s="211">
        <f t="shared" si="31"/>
        <v>3.2070965540771067E-2</v>
      </c>
      <c r="V131" s="212">
        <v>7221.3</v>
      </c>
      <c r="W131" s="205">
        <v>2627</v>
      </c>
      <c r="X131" s="203">
        <v>2488</v>
      </c>
      <c r="Y131" s="213">
        <f t="shared" si="44"/>
        <v>139</v>
      </c>
      <c r="Z131" s="278">
        <f t="shared" si="32"/>
        <v>5.5868167202572344E-2</v>
      </c>
      <c r="AA131" s="283">
        <v>2527</v>
      </c>
      <c r="AB131" s="204">
        <v>2395</v>
      </c>
      <c r="AC131" s="210">
        <f t="shared" si="45"/>
        <v>132</v>
      </c>
      <c r="AD131" s="214">
        <f t="shared" si="33"/>
        <v>5.5114822546972857E-2</v>
      </c>
      <c r="AE131" s="215">
        <f t="shared" si="46"/>
        <v>30.083333333333332</v>
      </c>
      <c r="AF131" s="204">
        <v>2745</v>
      </c>
      <c r="AG131" s="202">
        <v>1060</v>
      </c>
      <c r="AH131" s="204">
        <v>50</v>
      </c>
      <c r="AI131" s="210">
        <f t="shared" si="34"/>
        <v>1110</v>
      </c>
      <c r="AJ131" s="211">
        <f t="shared" si="35"/>
        <v>0.40437158469945356</v>
      </c>
      <c r="AK131" s="216">
        <f t="shared" si="36"/>
        <v>0.594296155908553</v>
      </c>
      <c r="AL131" s="204">
        <v>1375</v>
      </c>
      <c r="AM131" s="211">
        <f t="shared" si="37"/>
        <v>0.50091074681238612</v>
      </c>
      <c r="AN131" s="217">
        <f t="shared" si="38"/>
        <v>2.0622267240256655</v>
      </c>
      <c r="AO131" s="204">
        <v>90</v>
      </c>
      <c r="AP131" s="204">
        <v>145</v>
      </c>
      <c r="AQ131" s="210">
        <f t="shared" si="39"/>
        <v>235</v>
      </c>
      <c r="AR131" s="211">
        <f t="shared" si="40"/>
        <v>8.5610200364298727E-2</v>
      </c>
      <c r="AS131" s="217">
        <f t="shared" si="41"/>
        <v>1.2819544535765972</v>
      </c>
      <c r="AT131" s="204">
        <v>25</v>
      </c>
      <c r="AU131" s="218" t="s">
        <v>5</v>
      </c>
      <c r="AV131" s="317" t="s">
        <v>5</v>
      </c>
    </row>
    <row r="132" spans="1:49" x14ac:dyDescent="0.2">
      <c r="A132" s="226"/>
      <c r="B132" s="271"/>
      <c r="C132" s="174">
        <v>5350104</v>
      </c>
      <c r="D132" s="175"/>
      <c r="E132" s="175"/>
      <c r="F132" s="176"/>
      <c r="G132" s="353"/>
      <c r="H132" s="178"/>
      <c r="I132" s="178"/>
      <c r="J132" s="178"/>
      <c r="K132" s="177"/>
      <c r="L132" s="178"/>
      <c r="M132" s="179"/>
      <c r="N132" s="180" t="s">
        <v>178</v>
      </c>
      <c r="O132" s="181">
        <v>0.74</v>
      </c>
      <c r="P132" s="182">
        <f t="shared" si="42"/>
        <v>74</v>
      </c>
      <c r="Q132" s="183">
        <v>5525</v>
      </c>
      <c r="R132" s="183">
        <v>5314</v>
      </c>
      <c r="S132" s="183">
        <v>5175</v>
      </c>
      <c r="T132" s="184">
        <f t="shared" si="43"/>
        <v>350</v>
      </c>
      <c r="U132" s="185">
        <f t="shared" si="31"/>
        <v>6.7632850241545889E-2</v>
      </c>
      <c r="V132" s="186">
        <v>7491.5</v>
      </c>
      <c r="W132" s="178">
        <v>2141</v>
      </c>
      <c r="X132" s="187">
        <v>2143</v>
      </c>
      <c r="Y132" s="188">
        <f t="shared" si="44"/>
        <v>-2</v>
      </c>
      <c r="Z132" s="277">
        <f t="shared" si="32"/>
        <v>-9.3327111525898275E-4</v>
      </c>
      <c r="AA132" s="282">
        <v>2054</v>
      </c>
      <c r="AB132" s="183">
        <v>2030</v>
      </c>
      <c r="AC132" s="184">
        <f t="shared" si="45"/>
        <v>24</v>
      </c>
      <c r="AD132" s="189">
        <f t="shared" si="33"/>
        <v>1.1822660098522168E-2</v>
      </c>
      <c r="AE132" s="190">
        <f t="shared" si="46"/>
        <v>27.756756756756758</v>
      </c>
      <c r="AF132" s="183">
        <v>2595</v>
      </c>
      <c r="AG132" s="177">
        <v>1120</v>
      </c>
      <c r="AH132" s="183">
        <v>65</v>
      </c>
      <c r="AI132" s="184">
        <f t="shared" si="34"/>
        <v>1185</v>
      </c>
      <c r="AJ132" s="185">
        <f t="shared" si="35"/>
        <v>0.45664739884393063</v>
      </c>
      <c r="AK132" s="191">
        <f t="shared" si="36"/>
        <v>0.67112478721839952</v>
      </c>
      <c r="AL132" s="183">
        <v>1135</v>
      </c>
      <c r="AM132" s="185">
        <f t="shared" si="37"/>
        <v>0.43737957610789979</v>
      </c>
      <c r="AN132" s="192">
        <f t="shared" si="38"/>
        <v>1.8006717886022108</v>
      </c>
      <c r="AO132" s="183">
        <v>145</v>
      </c>
      <c r="AP132" s="183">
        <v>130</v>
      </c>
      <c r="AQ132" s="184">
        <f t="shared" si="39"/>
        <v>275</v>
      </c>
      <c r="AR132" s="185">
        <f t="shared" si="40"/>
        <v>0.10597302504816955</v>
      </c>
      <c r="AS132" s="192">
        <f t="shared" si="41"/>
        <v>1.5868738870063275</v>
      </c>
      <c r="AT132" s="183">
        <v>10</v>
      </c>
      <c r="AU132" s="193" t="s">
        <v>4</v>
      </c>
      <c r="AV132" s="317" t="s">
        <v>5</v>
      </c>
    </row>
    <row r="133" spans="1:49" x14ac:dyDescent="0.2">
      <c r="A133" s="226"/>
      <c r="B133" s="271"/>
      <c r="C133" s="174">
        <v>5350105</v>
      </c>
      <c r="D133" s="175"/>
      <c r="E133" s="175"/>
      <c r="F133" s="176"/>
      <c r="G133" s="353"/>
      <c r="H133" s="178"/>
      <c r="I133" s="178"/>
      <c r="J133" s="178"/>
      <c r="K133" s="177"/>
      <c r="L133" s="178"/>
      <c r="M133" s="179"/>
      <c r="N133" s="180" t="s">
        <v>179</v>
      </c>
      <c r="O133" s="181">
        <v>0.55000000000000004</v>
      </c>
      <c r="P133" s="182">
        <f t="shared" si="42"/>
        <v>55.000000000000007</v>
      </c>
      <c r="Q133" s="183">
        <v>4509</v>
      </c>
      <c r="R133" s="183">
        <v>4537</v>
      </c>
      <c r="S133" s="183">
        <v>4556</v>
      </c>
      <c r="T133" s="184">
        <f t="shared" si="43"/>
        <v>-47</v>
      </c>
      <c r="U133" s="185">
        <f t="shared" si="31"/>
        <v>-1.0316066725197541E-2</v>
      </c>
      <c r="V133" s="186">
        <v>8133.1</v>
      </c>
      <c r="W133" s="178">
        <v>1917</v>
      </c>
      <c r="X133" s="187">
        <v>1950</v>
      </c>
      <c r="Y133" s="188">
        <f t="shared" si="44"/>
        <v>-33</v>
      </c>
      <c r="Z133" s="277">
        <f t="shared" si="32"/>
        <v>-1.6923076923076923E-2</v>
      </c>
      <c r="AA133" s="282">
        <v>1790</v>
      </c>
      <c r="AB133" s="183">
        <v>1820</v>
      </c>
      <c r="AC133" s="184">
        <f t="shared" si="45"/>
        <v>-30</v>
      </c>
      <c r="AD133" s="189">
        <f t="shared" si="33"/>
        <v>-1.6483516483516484E-2</v>
      </c>
      <c r="AE133" s="190">
        <f t="shared" si="46"/>
        <v>32.54545454545454</v>
      </c>
      <c r="AF133" s="183">
        <v>2275</v>
      </c>
      <c r="AG133" s="177">
        <v>795</v>
      </c>
      <c r="AH133" s="183">
        <v>55</v>
      </c>
      <c r="AI133" s="184">
        <f t="shared" si="34"/>
        <v>850</v>
      </c>
      <c r="AJ133" s="185">
        <f t="shared" si="35"/>
        <v>0.37362637362637363</v>
      </c>
      <c r="AK133" s="191">
        <f t="shared" si="36"/>
        <v>0.54911058539694335</v>
      </c>
      <c r="AL133" s="183">
        <v>1025</v>
      </c>
      <c r="AM133" s="185">
        <f t="shared" si="37"/>
        <v>0.45054945054945056</v>
      </c>
      <c r="AN133" s="192">
        <f t="shared" si="38"/>
        <v>1.8548915616820663</v>
      </c>
      <c r="AO133" s="183">
        <v>190</v>
      </c>
      <c r="AP133" s="183">
        <v>200</v>
      </c>
      <c r="AQ133" s="184">
        <f t="shared" si="39"/>
        <v>390</v>
      </c>
      <c r="AR133" s="185">
        <f t="shared" si="40"/>
        <v>0.17142857142857143</v>
      </c>
      <c r="AS133" s="192">
        <f t="shared" si="41"/>
        <v>2.5670261216299761</v>
      </c>
      <c r="AT133" s="183">
        <v>10</v>
      </c>
      <c r="AU133" s="193" t="s">
        <v>4</v>
      </c>
      <c r="AV133" s="315" t="s">
        <v>4</v>
      </c>
    </row>
    <row r="134" spans="1:49" x14ac:dyDescent="0.2">
      <c r="A134" s="228"/>
      <c r="B134" s="273"/>
      <c r="C134" s="198">
        <v>5350106</v>
      </c>
      <c r="D134" s="199"/>
      <c r="E134" s="199"/>
      <c r="F134" s="201"/>
      <c r="G134" s="356"/>
      <c r="H134" s="205"/>
      <c r="I134" s="205"/>
      <c r="J134" s="205"/>
      <c r="K134" s="202"/>
      <c r="L134" s="205"/>
      <c r="M134" s="206"/>
      <c r="N134" s="207" t="s">
        <v>180</v>
      </c>
      <c r="O134" s="208">
        <v>1.37</v>
      </c>
      <c r="P134" s="209">
        <f t="shared" si="42"/>
        <v>137</v>
      </c>
      <c r="Q134" s="204">
        <v>3773</v>
      </c>
      <c r="R134" s="204">
        <v>3880</v>
      </c>
      <c r="S134" s="204">
        <v>3699</v>
      </c>
      <c r="T134" s="210">
        <f t="shared" si="43"/>
        <v>74</v>
      </c>
      <c r="U134" s="211">
        <f t="shared" ref="U134:U197" si="47">T134/S134</f>
        <v>2.0005406866720737E-2</v>
      </c>
      <c r="V134" s="212">
        <v>2752.4</v>
      </c>
      <c r="W134" s="205">
        <v>1427</v>
      </c>
      <c r="X134" s="203">
        <v>1343</v>
      </c>
      <c r="Y134" s="213">
        <f t="shared" si="44"/>
        <v>84</v>
      </c>
      <c r="Z134" s="278">
        <f t="shared" si="32"/>
        <v>6.2546537602382726E-2</v>
      </c>
      <c r="AA134" s="283">
        <v>1343</v>
      </c>
      <c r="AB134" s="204">
        <v>1245</v>
      </c>
      <c r="AC134" s="210">
        <f t="shared" si="45"/>
        <v>98</v>
      </c>
      <c r="AD134" s="214">
        <f t="shared" si="33"/>
        <v>7.8714859437751E-2</v>
      </c>
      <c r="AE134" s="215">
        <f t="shared" si="46"/>
        <v>9.8029197080291972</v>
      </c>
      <c r="AF134" s="204">
        <v>1975</v>
      </c>
      <c r="AG134" s="202">
        <v>825</v>
      </c>
      <c r="AH134" s="204">
        <v>145</v>
      </c>
      <c r="AI134" s="210">
        <f t="shared" si="34"/>
        <v>970</v>
      </c>
      <c r="AJ134" s="211">
        <f t="shared" si="35"/>
        <v>0.49113924050632912</v>
      </c>
      <c r="AK134" s="216">
        <f t="shared" si="36"/>
        <v>0.72181669952327909</v>
      </c>
      <c r="AL134" s="204">
        <v>845</v>
      </c>
      <c r="AM134" s="211">
        <f t="shared" si="37"/>
        <v>0.42784810126582279</v>
      </c>
      <c r="AN134" s="217">
        <f t="shared" si="38"/>
        <v>1.761431140914387</v>
      </c>
      <c r="AO134" s="204">
        <v>125</v>
      </c>
      <c r="AP134" s="204">
        <v>35</v>
      </c>
      <c r="AQ134" s="210">
        <f t="shared" si="39"/>
        <v>160</v>
      </c>
      <c r="AR134" s="211">
        <f t="shared" si="40"/>
        <v>8.1012658227848103E-2</v>
      </c>
      <c r="AS134" s="217">
        <f t="shared" si="41"/>
        <v>1.2131093908124784</v>
      </c>
      <c r="AT134" s="204">
        <v>10</v>
      </c>
      <c r="AU134" s="218" t="s">
        <v>5</v>
      </c>
      <c r="AV134" s="317" t="s">
        <v>5</v>
      </c>
    </row>
    <row r="135" spans="1:49" x14ac:dyDescent="0.2">
      <c r="A135" s="228"/>
      <c r="B135" s="273"/>
      <c r="C135" s="198">
        <v>5350107</v>
      </c>
      <c r="D135" s="199"/>
      <c r="E135" s="199"/>
      <c r="F135" s="201"/>
      <c r="G135" s="356"/>
      <c r="H135" s="205"/>
      <c r="I135" s="205"/>
      <c r="J135" s="205"/>
      <c r="K135" s="202"/>
      <c r="L135" s="205"/>
      <c r="M135" s="206"/>
      <c r="N135" s="207" t="s">
        <v>181</v>
      </c>
      <c r="O135" s="208">
        <v>0.72</v>
      </c>
      <c r="P135" s="209">
        <f t="shared" si="42"/>
        <v>72</v>
      </c>
      <c r="Q135" s="204">
        <v>5085</v>
      </c>
      <c r="R135" s="204">
        <v>5873</v>
      </c>
      <c r="S135" s="204">
        <v>5554</v>
      </c>
      <c r="T135" s="210">
        <f t="shared" si="43"/>
        <v>-469</v>
      </c>
      <c r="U135" s="211">
        <f t="shared" si="47"/>
        <v>-8.4443644220381711E-2</v>
      </c>
      <c r="V135" s="212">
        <v>7074.3</v>
      </c>
      <c r="W135" s="205">
        <v>1880</v>
      </c>
      <c r="X135" s="203">
        <v>1878</v>
      </c>
      <c r="Y135" s="213">
        <f t="shared" si="44"/>
        <v>2</v>
      </c>
      <c r="Z135" s="278">
        <f t="shared" si="32"/>
        <v>1.0649627263045794E-3</v>
      </c>
      <c r="AA135" s="283">
        <v>1751</v>
      </c>
      <c r="AB135" s="204">
        <v>1815</v>
      </c>
      <c r="AC135" s="210">
        <f t="shared" si="45"/>
        <v>-64</v>
      </c>
      <c r="AD135" s="214">
        <f t="shared" si="33"/>
        <v>-3.5261707988980713E-2</v>
      </c>
      <c r="AE135" s="215">
        <f t="shared" si="46"/>
        <v>24.319444444444443</v>
      </c>
      <c r="AF135" s="204">
        <v>2485</v>
      </c>
      <c r="AG135" s="202">
        <v>1030</v>
      </c>
      <c r="AH135" s="204">
        <v>215</v>
      </c>
      <c r="AI135" s="210">
        <f t="shared" si="34"/>
        <v>1245</v>
      </c>
      <c r="AJ135" s="211">
        <f t="shared" si="35"/>
        <v>0.50100603621730377</v>
      </c>
      <c r="AK135" s="216">
        <f t="shared" si="36"/>
        <v>0.73631771538107105</v>
      </c>
      <c r="AL135" s="204">
        <v>1040</v>
      </c>
      <c r="AM135" s="211">
        <f t="shared" si="37"/>
        <v>0.41851106639839036</v>
      </c>
      <c r="AN135" s="217">
        <f t="shared" si="38"/>
        <v>1.7229909937438364</v>
      </c>
      <c r="AO135" s="204">
        <v>95</v>
      </c>
      <c r="AP135" s="204">
        <v>70</v>
      </c>
      <c r="AQ135" s="210">
        <f t="shared" si="39"/>
        <v>165</v>
      </c>
      <c r="AR135" s="211">
        <f t="shared" si="40"/>
        <v>6.6398390342052319E-2</v>
      </c>
      <c r="AS135" s="217">
        <f t="shared" si="41"/>
        <v>0.99427068091301907</v>
      </c>
      <c r="AT135" s="204">
        <v>35</v>
      </c>
      <c r="AU135" s="218" t="s">
        <v>5</v>
      </c>
      <c r="AV135" s="317" t="s">
        <v>5</v>
      </c>
    </row>
    <row r="136" spans="1:49" x14ac:dyDescent="0.2">
      <c r="A136" s="228"/>
      <c r="B136" s="273"/>
      <c r="C136" s="198">
        <v>5350108</v>
      </c>
      <c r="D136" s="199"/>
      <c r="E136" s="199"/>
      <c r="F136" s="201"/>
      <c r="G136" s="356"/>
      <c r="H136" s="205"/>
      <c r="I136" s="205"/>
      <c r="J136" s="205"/>
      <c r="K136" s="202"/>
      <c r="L136" s="205"/>
      <c r="M136" s="206"/>
      <c r="N136" s="207" t="s">
        <v>182</v>
      </c>
      <c r="O136" s="208">
        <v>0.74</v>
      </c>
      <c r="P136" s="209">
        <f t="shared" si="42"/>
        <v>74</v>
      </c>
      <c r="Q136" s="204">
        <v>6013</v>
      </c>
      <c r="R136" s="204">
        <v>6137</v>
      </c>
      <c r="S136" s="204">
        <v>6544</v>
      </c>
      <c r="T136" s="210">
        <f t="shared" si="43"/>
        <v>-531</v>
      </c>
      <c r="U136" s="211">
        <f t="shared" si="47"/>
        <v>-8.1143031784841071E-2</v>
      </c>
      <c r="V136" s="212">
        <v>8168.7</v>
      </c>
      <c r="W136" s="205">
        <v>2679</v>
      </c>
      <c r="X136" s="203">
        <v>2656</v>
      </c>
      <c r="Y136" s="213">
        <f t="shared" si="44"/>
        <v>23</v>
      </c>
      <c r="Z136" s="278">
        <f t="shared" si="32"/>
        <v>8.6596385542168676E-3</v>
      </c>
      <c r="AA136" s="283">
        <v>2475</v>
      </c>
      <c r="AB136" s="204">
        <v>2490</v>
      </c>
      <c r="AC136" s="210">
        <f t="shared" si="45"/>
        <v>-15</v>
      </c>
      <c r="AD136" s="214">
        <f t="shared" si="33"/>
        <v>-6.024096385542169E-3</v>
      </c>
      <c r="AE136" s="215">
        <f t="shared" si="46"/>
        <v>33.445945945945944</v>
      </c>
      <c r="AF136" s="204">
        <v>2700</v>
      </c>
      <c r="AG136" s="202">
        <v>1040</v>
      </c>
      <c r="AH136" s="204">
        <v>200</v>
      </c>
      <c r="AI136" s="210">
        <f t="shared" si="34"/>
        <v>1240</v>
      </c>
      <c r="AJ136" s="211">
        <f t="shared" si="35"/>
        <v>0.45925925925925926</v>
      </c>
      <c r="AK136" s="216">
        <f t="shared" si="36"/>
        <v>0.67496338187571991</v>
      </c>
      <c r="AL136" s="204">
        <v>1160</v>
      </c>
      <c r="AM136" s="211">
        <f t="shared" si="37"/>
        <v>0.42962962962962964</v>
      </c>
      <c r="AN136" s="217">
        <f t="shared" si="38"/>
        <v>1.7687656120249224</v>
      </c>
      <c r="AO136" s="204">
        <v>130</v>
      </c>
      <c r="AP136" s="204">
        <v>135</v>
      </c>
      <c r="AQ136" s="210">
        <f t="shared" si="39"/>
        <v>265</v>
      </c>
      <c r="AR136" s="211">
        <f t="shared" si="40"/>
        <v>9.8148148148148151E-2</v>
      </c>
      <c r="AS136" s="217">
        <f t="shared" si="41"/>
        <v>1.4697016838344463</v>
      </c>
      <c r="AT136" s="204">
        <v>35</v>
      </c>
      <c r="AU136" s="218" t="s">
        <v>5</v>
      </c>
      <c r="AV136" s="317" t="s">
        <v>5</v>
      </c>
    </row>
    <row r="137" spans="1:49" x14ac:dyDescent="0.2">
      <c r="A137" s="228"/>
      <c r="B137" s="273"/>
      <c r="C137" s="198">
        <v>5350109</v>
      </c>
      <c r="D137" s="199"/>
      <c r="E137" s="199"/>
      <c r="F137" s="201"/>
      <c r="G137" s="356"/>
      <c r="H137" s="205"/>
      <c r="I137" s="205"/>
      <c r="J137" s="205"/>
      <c r="K137" s="202"/>
      <c r="L137" s="205"/>
      <c r="M137" s="206"/>
      <c r="N137" s="207" t="s">
        <v>183</v>
      </c>
      <c r="O137" s="208">
        <v>0.63</v>
      </c>
      <c r="P137" s="209">
        <f t="shared" si="42"/>
        <v>63</v>
      </c>
      <c r="Q137" s="204">
        <v>5496</v>
      </c>
      <c r="R137" s="204">
        <v>4953</v>
      </c>
      <c r="S137" s="204">
        <v>4112</v>
      </c>
      <c r="T137" s="210">
        <f t="shared" si="43"/>
        <v>1384</v>
      </c>
      <c r="U137" s="211">
        <f t="shared" si="47"/>
        <v>0.33657587548638135</v>
      </c>
      <c r="V137" s="212">
        <v>8778.2000000000007</v>
      </c>
      <c r="W137" s="205">
        <v>2299</v>
      </c>
      <c r="X137" s="203">
        <v>1598</v>
      </c>
      <c r="Y137" s="213">
        <f t="shared" si="44"/>
        <v>701</v>
      </c>
      <c r="Z137" s="278">
        <f t="shared" ref="Z137:Z200" si="48">Y137/X137</f>
        <v>0.43867334167709637</v>
      </c>
      <c r="AA137" s="283">
        <v>2203</v>
      </c>
      <c r="AB137" s="204">
        <v>1490</v>
      </c>
      <c r="AC137" s="210">
        <f t="shared" si="45"/>
        <v>713</v>
      </c>
      <c r="AD137" s="214">
        <f t="shared" ref="AD137:AD200" si="49">AC137/AB137</f>
        <v>0.4785234899328859</v>
      </c>
      <c r="AE137" s="215">
        <f t="shared" si="46"/>
        <v>34.968253968253968</v>
      </c>
      <c r="AF137" s="204">
        <v>3080</v>
      </c>
      <c r="AG137" s="202">
        <v>1185</v>
      </c>
      <c r="AH137" s="204">
        <v>180</v>
      </c>
      <c r="AI137" s="210">
        <f t="shared" ref="AI137:AI200" si="50">AG137+AH137</f>
        <v>1365</v>
      </c>
      <c r="AJ137" s="211">
        <f t="shared" ref="AJ137:AJ200" si="51">AI137/AF137</f>
        <v>0.44318181818181818</v>
      </c>
      <c r="AK137" s="216">
        <f t="shared" ref="AK137:AK200" si="52">AJ137/0.680421</f>
        <v>0.65133471509817908</v>
      </c>
      <c r="AL137" s="204">
        <v>1410</v>
      </c>
      <c r="AM137" s="211">
        <f t="shared" ref="AM137:AM200" si="53">AL137/AF137</f>
        <v>0.45779220779220781</v>
      </c>
      <c r="AN137" s="217">
        <f t="shared" ref="AN137:AN200" si="54">AM137/0.242898</f>
        <v>1.8847096632833855</v>
      </c>
      <c r="AO137" s="204">
        <v>110</v>
      </c>
      <c r="AP137" s="204">
        <v>170</v>
      </c>
      <c r="AQ137" s="210">
        <f t="shared" ref="AQ137:AQ200" si="55">AO137+AP137</f>
        <v>280</v>
      </c>
      <c r="AR137" s="211">
        <f t="shared" ref="AR137:AR200" si="56">AQ137/AF137</f>
        <v>9.0909090909090912E-2</v>
      </c>
      <c r="AS137" s="217">
        <f t="shared" ref="AS137:AS200" si="57">AR137/0.066781</f>
        <v>1.3613017311674116</v>
      </c>
      <c r="AT137" s="204">
        <v>20</v>
      </c>
      <c r="AU137" s="218" t="s">
        <v>5</v>
      </c>
      <c r="AV137" s="317" t="s">
        <v>5</v>
      </c>
    </row>
    <row r="138" spans="1:49" x14ac:dyDescent="0.2">
      <c r="A138" s="228"/>
      <c r="B138" s="273"/>
      <c r="C138" s="198">
        <v>5350110</v>
      </c>
      <c r="D138" s="199"/>
      <c r="E138" s="199"/>
      <c r="F138" s="201"/>
      <c r="G138" s="356"/>
      <c r="H138" s="205"/>
      <c r="I138" s="205"/>
      <c r="J138" s="205"/>
      <c r="K138" s="202"/>
      <c r="L138" s="205"/>
      <c r="M138" s="206"/>
      <c r="N138" s="207" t="s">
        <v>184</v>
      </c>
      <c r="O138" s="208">
        <v>0.55000000000000004</v>
      </c>
      <c r="P138" s="209">
        <f t="shared" si="42"/>
        <v>55.000000000000007</v>
      </c>
      <c r="Q138" s="204">
        <v>3577</v>
      </c>
      <c r="R138" s="204">
        <v>3393</v>
      </c>
      <c r="S138" s="204">
        <v>3731</v>
      </c>
      <c r="T138" s="210">
        <f t="shared" si="43"/>
        <v>-154</v>
      </c>
      <c r="U138" s="211">
        <f t="shared" si="47"/>
        <v>-4.1275797373358347E-2</v>
      </c>
      <c r="V138" s="212">
        <v>6556.1</v>
      </c>
      <c r="W138" s="205">
        <v>1557</v>
      </c>
      <c r="X138" s="203">
        <v>1446</v>
      </c>
      <c r="Y138" s="213">
        <f t="shared" si="44"/>
        <v>111</v>
      </c>
      <c r="Z138" s="278">
        <f t="shared" si="48"/>
        <v>7.6763485477178428E-2</v>
      </c>
      <c r="AA138" s="283">
        <v>1434</v>
      </c>
      <c r="AB138" s="204">
        <v>1350</v>
      </c>
      <c r="AC138" s="210">
        <f t="shared" si="45"/>
        <v>84</v>
      </c>
      <c r="AD138" s="214">
        <f t="shared" si="49"/>
        <v>6.222222222222222E-2</v>
      </c>
      <c r="AE138" s="215">
        <f t="shared" si="46"/>
        <v>26.072727272727271</v>
      </c>
      <c r="AF138" s="204">
        <v>1930</v>
      </c>
      <c r="AG138" s="202">
        <v>860</v>
      </c>
      <c r="AH138" s="204">
        <v>105</v>
      </c>
      <c r="AI138" s="210">
        <f t="shared" si="50"/>
        <v>965</v>
      </c>
      <c r="AJ138" s="211">
        <f t="shared" si="51"/>
        <v>0.5</v>
      </c>
      <c r="AK138" s="216">
        <f t="shared" si="52"/>
        <v>0.73483916575179187</v>
      </c>
      <c r="AL138" s="204">
        <v>755</v>
      </c>
      <c r="AM138" s="211">
        <f t="shared" si="53"/>
        <v>0.39119170984455959</v>
      </c>
      <c r="AN138" s="217">
        <f t="shared" si="54"/>
        <v>1.6105184474329126</v>
      </c>
      <c r="AO138" s="204">
        <v>120</v>
      </c>
      <c r="AP138" s="204">
        <v>60</v>
      </c>
      <c r="AQ138" s="210">
        <f t="shared" si="55"/>
        <v>180</v>
      </c>
      <c r="AR138" s="211">
        <f t="shared" si="56"/>
        <v>9.3264248704663211E-2</v>
      </c>
      <c r="AS138" s="217">
        <f t="shared" si="57"/>
        <v>1.3965686153945467</v>
      </c>
      <c r="AT138" s="204">
        <v>30</v>
      </c>
      <c r="AU138" s="218" t="s">
        <v>5</v>
      </c>
      <c r="AV138" s="317" t="s">
        <v>5</v>
      </c>
    </row>
    <row r="139" spans="1:49" x14ac:dyDescent="0.2">
      <c r="A139" s="227"/>
      <c r="B139" s="272"/>
      <c r="C139" s="135">
        <v>5350111</v>
      </c>
      <c r="D139" s="136"/>
      <c r="E139" s="136"/>
      <c r="F139" s="137"/>
      <c r="G139" s="355"/>
      <c r="H139" s="139"/>
      <c r="I139" s="139"/>
      <c r="J139" s="139"/>
      <c r="K139" s="138"/>
      <c r="L139" s="139"/>
      <c r="M139" s="140"/>
      <c r="N139" s="220" t="s">
        <v>185</v>
      </c>
      <c r="O139" s="141">
        <v>0.46</v>
      </c>
      <c r="P139" s="142">
        <f t="shared" si="42"/>
        <v>46</v>
      </c>
      <c r="Q139" s="143">
        <v>2507</v>
      </c>
      <c r="R139" s="143">
        <v>2623</v>
      </c>
      <c r="S139" s="143">
        <v>2702</v>
      </c>
      <c r="T139" s="144">
        <f t="shared" si="43"/>
        <v>-195</v>
      </c>
      <c r="U139" s="145">
        <f t="shared" si="47"/>
        <v>-7.2168763878608433E-2</v>
      </c>
      <c r="V139" s="146">
        <v>5499</v>
      </c>
      <c r="W139" s="139">
        <v>968</v>
      </c>
      <c r="X139" s="219">
        <v>970</v>
      </c>
      <c r="Y139" s="147">
        <f t="shared" si="44"/>
        <v>-2</v>
      </c>
      <c r="Z139" s="275">
        <f t="shared" si="48"/>
        <v>-2.0618556701030928E-3</v>
      </c>
      <c r="AA139" s="279">
        <v>902</v>
      </c>
      <c r="AB139" s="143">
        <v>925</v>
      </c>
      <c r="AC139" s="144">
        <f t="shared" si="45"/>
        <v>-23</v>
      </c>
      <c r="AD139" s="148">
        <f t="shared" si="49"/>
        <v>-2.4864864864864864E-2</v>
      </c>
      <c r="AE139" s="149">
        <f t="shared" si="46"/>
        <v>19.608695652173914</v>
      </c>
      <c r="AF139" s="143">
        <v>1165</v>
      </c>
      <c r="AG139" s="138">
        <v>535</v>
      </c>
      <c r="AH139" s="143">
        <v>140</v>
      </c>
      <c r="AI139" s="144">
        <f t="shared" si="50"/>
        <v>675</v>
      </c>
      <c r="AJ139" s="145">
        <f t="shared" si="51"/>
        <v>0.57939914163090134</v>
      </c>
      <c r="AK139" s="150">
        <f t="shared" si="52"/>
        <v>0.85153036374671165</v>
      </c>
      <c r="AL139" s="143">
        <v>420</v>
      </c>
      <c r="AM139" s="145">
        <f t="shared" si="53"/>
        <v>0.36051502145922748</v>
      </c>
      <c r="AN139" s="151">
        <f t="shared" si="54"/>
        <v>1.4842239189257527</v>
      </c>
      <c r="AO139" s="143">
        <v>35</v>
      </c>
      <c r="AP139" s="143">
        <v>25</v>
      </c>
      <c r="AQ139" s="144">
        <f t="shared" si="55"/>
        <v>60</v>
      </c>
      <c r="AR139" s="145">
        <f t="shared" si="56"/>
        <v>5.1502145922746781E-2</v>
      </c>
      <c r="AS139" s="151">
        <f t="shared" si="57"/>
        <v>0.77120956443819033</v>
      </c>
      <c r="AT139" s="143">
        <v>10</v>
      </c>
      <c r="AU139" s="153" t="s">
        <v>6</v>
      </c>
      <c r="AV139" s="317" t="s">
        <v>5</v>
      </c>
    </row>
    <row r="140" spans="1:49" x14ac:dyDescent="0.2">
      <c r="A140" s="228"/>
      <c r="B140" s="273"/>
      <c r="C140" s="198">
        <v>5350112</v>
      </c>
      <c r="D140" s="199"/>
      <c r="E140" s="199"/>
      <c r="F140" s="201"/>
      <c r="G140" s="356"/>
      <c r="H140" s="205"/>
      <c r="I140" s="205"/>
      <c r="J140" s="205"/>
      <c r="K140" s="202"/>
      <c r="L140" s="205"/>
      <c r="M140" s="206"/>
      <c r="N140" s="207" t="s">
        <v>186</v>
      </c>
      <c r="O140" s="208">
        <v>0.5</v>
      </c>
      <c r="P140" s="209">
        <f t="shared" si="42"/>
        <v>50</v>
      </c>
      <c r="Q140" s="204">
        <v>5295</v>
      </c>
      <c r="R140" s="204">
        <v>5031</v>
      </c>
      <c r="S140" s="204">
        <v>5253</v>
      </c>
      <c r="T140" s="210">
        <f t="shared" si="43"/>
        <v>42</v>
      </c>
      <c r="U140" s="211">
        <f t="shared" si="47"/>
        <v>7.9954311821816108E-3</v>
      </c>
      <c r="V140" s="212">
        <v>10556.2</v>
      </c>
      <c r="W140" s="205">
        <v>2181</v>
      </c>
      <c r="X140" s="203">
        <v>1993</v>
      </c>
      <c r="Y140" s="213">
        <f t="shared" si="44"/>
        <v>188</v>
      </c>
      <c r="Z140" s="278">
        <f t="shared" si="48"/>
        <v>9.4330155544405422E-2</v>
      </c>
      <c r="AA140" s="283">
        <v>2035</v>
      </c>
      <c r="AB140" s="204">
        <v>1835</v>
      </c>
      <c r="AC140" s="210">
        <f t="shared" si="45"/>
        <v>200</v>
      </c>
      <c r="AD140" s="214">
        <f t="shared" si="49"/>
        <v>0.10899182561307902</v>
      </c>
      <c r="AE140" s="215">
        <f t="shared" si="46"/>
        <v>40.700000000000003</v>
      </c>
      <c r="AF140" s="204">
        <v>2695</v>
      </c>
      <c r="AG140" s="202">
        <v>1095</v>
      </c>
      <c r="AH140" s="204">
        <v>180</v>
      </c>
      <c r="AI140" s="210">
        <f t="shared" si="50"/>
        <v>1275</v>
      </c>
      <c r="AJ140" s="211">
        <f t="shared" si="51"/>
        <v>0.47309833024118736</v>
      </c>
      <c r="AK140" s="216">
        <f t="shared" si="52"/>
        <v>0.6953023646259997</v>
      </c>
      <c r="AL140" s="204">
        <v>1140</v>
      </c>
      <c r="AM140" s="211">
        <f t="shared" si="53"/>
        <v>0.42300556586270871</v>
      </c>
      <c r="AN140" s="217">
        <f t="shared" si="54"/>
        <v>1.7414946432770493</v>
      </c>
      <c r="AO140" s="204">
        <v>125</v>
      </c>
      <c r="AP140" s="204">
        <v>140</v>
      </c>
      <c r="AQ140" s="210">
        <f t="shared" si="55"/>
        <v>265</v>
      </c>
      <c r="AR140" s="211">
        <f t="shared" si="56"/>
        <v>9.8330241187384038E-2</v>
      </c>
      <c r="AS140" s="217">
        <f t="shared" si="57"/>
        <v>1.4724284030994452</v>
      </c>
      <c r="AT140" s="204">
        <v>15</v>
      </c>
      <c r="AU140" s="218" t="s">
        <v>5</v>
      </c>
      <c r="AV140" s="317" t="s">
        <v>5</v>
      </c>
    </row>
    <row r="141" spans="1:49" x14ac:dyDescent="0.2">
      <c r="A141" s="226"/>
      <c r="B141" s="271"/>
      <c r="C141" s="174">
        <v>5350113</v>
      </c>
      <c r="D141" s="175"/>
      <c r="E141" s="175"/>
      <c r="F141" s="176"/>
      <c r="G141" s="353"/>
      <c r="H141" s="178"/>
      <c r="I141" s="178"/>
      <c r="J141" s="178"/>
      <c r="K141" s="177"/>
      <c r="L141" s="178"/>
      <c r="M141" s="179"/>
      <c r="N141" s="180" t="s">
        <v>187</v>
      </c>
      <c r="O141" s="181">
        <v>0.38</v>
      </c>
      <c r="P141" s="182">
        <f t="shared" si="42"/>
        <v>38</v>
      </c>
      <c r="Q141" s="183">
        <v>2754</v>
      </c>
      <c r="R141" s="183">
        <v>2696</v>
      </c>
      <c r="S141" s="183">
        <v>2719</v>
      </c>
      <c r="T141" s="184">
        <f t="shared" si="43"/>
        <v>35</v>
      </c>
      <c r="U141" s="185">
        <f t="shared" si="47"/>
        <v>1.2872379551305628E-2</v>
      </c>
      <c r="V141" s="186">
        <v>7203.8</v>
      </c>
      <c r="W141" s="178">
        <v>1197</v>
      </c>
      <c r="X141" s="187">
        <v>1144</v>
      </c>
      <c r="Y141" s="188">
        <f t="shared" si="44"/>
        <v>53</v>
      </c>
      <c r="Z141" s="277">
        <f t="shared" si="48"/>
        <v>4.6328671328671328E-2</v>
      </c>
      <c r="AA141" s="282">
        <v>1118</v>
      </c>
      <c r="AB141" s="183">
        <v>1060</v>
      </c>
      <c r="AC141" s="184">
        <f t="shared" si="45"/>
        <v>58</v>
      </c>
      <c r="AD141" s="189">
        <f t="shared" si="49"/>
        <v>5.4716981132075473E-2</v>
      </c>
      <c r="AE141" s="190">
        <f t="shared" si="46"/>
        <v>29.421052631578949</v>
      </c>
      <c r="AF141" s="183">
        <v>1465</v>
      </c>
      <c r="AG141" s="177">
        <v>490</v>
      </c>
      <c r="AH141" s="183">
        <v>75</v>
      </c>
      <c r="AI141" s="184">
        <f t="shared" si="50"/>
        <v>565</v>
      </c>
      <c r="AJ141" s="185">
        <f t="shared" si="51"/>
        <v>0.38566552901023893</v>
      </c>
      <c r="AK141" s="191">
        <f t="shared" si="52"/>
        <v>0.56680427119421495</v>
      </c>
      <c r="AL141" s="183">
        <v>705</v>
      </c>
      <c r="AM141" s="185">
        <f t="shared" si="53"/>
        <v>0.48122866894197952</v>
      </c>
      <c r="AN141" s="192">
        <f t="shared" si="54"/>
        <v>1.981196506113593</v>
      </c>
      <c r="AO141" s="183">
        <v>50</v>
      </c>
      <c r="AP141" s="183">
        <v>130</v>
      </c>
      <c r="AQ141" s="184">
        <f t="shared" si="55"/>
        <v>180</v>
      </c>
      <c r="AR141" s="185">
        <f t="shared" si="56"/>
        <v>0.12286689419795221</v>
      </c>
      <c r="AS141" s="192">
        <f t="shared" si="57"/>
        <v>1.8398480735231912</v>
      </c>
      <c r="AT141" s="183">
        <v>15</v>
      </c>
      <c r="AU141" s="193" t="s">
        <v>4</v>
      </c>
      <c r="AV141" s="317" t="s">
        <v>5</v>
      </c>
    </row>
    <row r="142" spans="1:49" x14ac:dyDescent="0.2">
      <c r="A142" s="226"/>
      <c r="B142" s="271"/>
      <c r="C142" s="174">
        <v>5350114</v>
      </c>
      <c r="D142" s="175"/>
      <c r="E142" s="175"/>
      <c r="F142" s="176"/>
      <c r="G142" s="353"/>
      <c r="H142" s="178"/>
      <c r="I142" s="178"/>
      <c r="J142" s="178"/>
      <c r="K142" s="177"/>
      <c r="L142" s="178"/>
      <c r="M142" s="179"/>
      <c r="N142" s="180" t="s">
        <v>188</v>
      </c>
      <c r="O142" s="181">
        <v>0.62</v>
      </c>
      <c r="P142" s="182">
        <f t="shared" si="42"/>
        <v>62</v>
      </c>
      <c r="Q142" s="183">
        <v>5349</v>
      </c>
      <c r="R142" s="183">
        <v>5318</v>
      </c>
      <c r="S142" s="183">
        <v>5343</v>
      </c>
      <c r="T142" s="184">
        <f t="shared" si="43"/>
        <v>6</v>
      </c>
      <c r="U142" s="185">
        <f t="shared" si="47"/>
        <v>1.1229646266142617E-3</v>
      </c>
      <c r="V142" s="186">
        <v>8561.1</v>
      </c>
      <c r="W142" s="178">
        <v>2471</v>
      </c>
      <c r="X142" s="187">
        <v>2570</v>
      </c>
      <c r="Y142" s="188">
        <f t="shared" si="44"/>
        <v>-99</v>
      </c>
      <c r="Z142" s="277">
        <f t="shared" si="48"/>
        <v>-3.8521400778210119E-2</v>
      </c>
      <c r="AA142" s="282">
        <v>2369</v>
      </c>
      <c r="AB142" s="183">
        <v>2425</v>
      </c>
      <c r="AC142" s="184">
        <f t="shared" si="45"/>
        <v>-56</v>
      </c>
      <c r="AD142" s="189">
        <f t="shared" si="49"/>
        <v>-2.3092783505154639E-2</v>
      </c>
      <c r="AE142" s="190">
        <f t="shared" si="46"/>
        <v>38.20967741935484</v>
      </c>
      <c r="AF142" s="183">
        <v>2335</v>
      </c>
      <c r="AG142" s="177">
        <v>780</v>
      </c>
      <c r="AH142" s="183">
        <v>75</v>
      </c>
      <c r="AI142" s="184">
        <f t="shared" si="50"/>
        <v>855</v>
      </c>
      <c r="AJ142" s="185">
        <f t="shared" si="51"/>
        <v>0.36616702355460384</v>
      </c>
      <c r="AK142" s="191">
        <f t="shared" si="52"/>
        <v>0.53814774022936362</v>
      </c>
      <c r="AL142" s="183">
        <v>1080</v>
      </c>
      <c r="AM142" s="185">
        <f t="shared" si="53"/>
        <v>0.46252676659528907</v>
      </c>
      <c r="AN142" s="192">
        <f t="shared" si="54"/>
        <v>1.9042016261776098</v>
      </c>
      <c r="AO142" s="183">
        <v>175</v>
      </c>
      <c r="AP142" s="183">
        <v>190</v>
      </c>
      <c r="AQ142" s="184">
        <f t="shared" si="55"/>
        <v>365</v>
      </c>
      <c r="AR142" s="185">
        <f t="shared" si="56"/>
        <v>0.15631691648822268</v>
      </c>
      <c r="AS142" s="192">
        <f t="shared" si="57"/>
        <v>2.3407393792878617</v>
      </c>
      <c r="AT142" s="183">
        <v>30</v>
      </c>
      <c r="AU142" s="193" t="s">
        <v>4</v>
      </c>
      <c r="AV142" s="315" t="s">
        <v>4</v>
      </c>
    </row>
    <row r="143" spans="1:49" x14ac:dyDescent="0.2">
      <c r="A143" s="226"/>
      <c r="B143" s="271"/>
      <c r="C143" s="174">
        <v>5350115</v>
      </c>
      <c r="D143" s="175"/>
      <c r="E143" s="175"/>
      <c r="F143" s="176"/>
      <c r="G143" s="353"/>
      <c r="H143" s="178"/>
      <c r="I143" s="178"/>
      <c r="J143" s="178"/>
      <c r="K143" s="177"/>
      <c r="L143" s="178"/>
      <c r="M143" s="179"/>
      <c r="N143" s="180" t="s">
        <v>189</v>
      </c>
      <c r="O143" s="181">
        <v>0.38</v>
      </c>
      <c r="P143" s="182">
        <f t="shared" si="42"/>
        <v>38</v>
      </c>
      <c r="Q143" s="183">
        <v>4372</v>
      </c>
      <c r="R143" s="183">
        <v>4474</v>
      </c>
      <c r="S143" s="183">
        <v>4669</v>
      </c>
      <c r="T143" s="184">
        <f t="shared" si="43"/>
        <v>-297</v>
      </c>
      <c r="U143" s="185">
        <f t="shared" si="47"/>
        <v>-6.3611051617048622E-2</v>
      </c>
      <c r="V143" s="186">
        <v>11652.5</v>
      </c>
      <c r="W143" s="178">
        <v>1670</v>
      </c>
      <c r="X143" s="187">
        <v>1958</v>
      </c>
      <c r="Y143" s="188">
        <f t="shared" si="44"/>
        <v>-288</v>
      </c>
      <c r="Z143" s="277">
        <f t="shared" si="48"/>
        <v>-0.14708886618998979</v>
      </c>
      <c r="AA143" s="282">
        <v>1597</v>
      </c>
      <c r="AB143" s="183">
        <v>1855</v>
      </c>
      <c r="AC143" s="184">
        <f t="shared" si="45"/>
        <v>-258</v>
      </c>
      <c r="AD143" s="189">
        <f t="shared" si="49"/>
        <v>-0.13908355795148247</v>
      </c>
      <c r="AE143" s="190">
        <f t="shared" si="46"/>
        <v>42.026315789473685</v>
      </c>
      <c r="AF143" s="183">
        <v>2035</v>
      </c>
      <c r="AG143" s="177">
        <v>715</v>
      </c>
      <c r="AH143" s="183">
        <v>75</v>
      </c>
      <c r="AI143" s="184">
        <f t="shared" si="50"/>
        <v>790</v>
      </c>
      <c r="AJ143" s="185">
        <f t="shared" si="51"/>
        <v>0.3882063882063882</v>
      </c>
      <c r="AK143" s="191">
        <f t="shared" si="52"/>
        <v>0.57053851689819712</v>
      </c>
      <c r="AL143" s="183">
        <v>830</v>
      </c>
      <c r="AM143" s="185">
        <f t="shared" si="53"/>
        <v>0.40786240786240785</v>
      </c>
      <c r="AN143" s="192">
        <f t="shared" si="54"/>
        <v>1.6791509516851018</v>
      </c>
      <c r="AO143" s="183">
        <v>160</v>
      </c>
      <c r="AP143" s="183">
        <v>240</v>
      </c>
      <c r="AQ143" s="184">
        <f t="shared" si="55"/>
        <v>400</v>
      </c>
      <c r="AR143" s="185">
        <f t="shared" si="56"/>
        <v>0.19656019656019655</v>
      </c>
      <c r="AS143" s="192">
        <f t="shared" si="57"/>
        <v>2.9433550944160252</v>
      </c>
      <c r="AT143" s="183">
        <v>15</v>
      </c>
      <c r="AU143" s="193" t="s">
        <v>4</v>
      </c>
      <c r="AV143" s="317" t="s">
        <v>5</v>
      </c>
    </row>
    <row r="144" spans="1:49" x14ac:dyDescent="0.2">
      <c r="A144" s="226"/>
      <c r="B144" s="271"/>
      <c r="C144" s="174">
        <v>5350116</v>
      </c>
      <c r="D144" s="175"/>
      <c r="E144" s="175"/>
      <c r="F144" s="176"/>
      <c r="G144" s="353"/>
      <c r="H144" s="178"/>
      <c r="I144" s="178"/>
      <c r="J144" s="178"/>
      <c r="K144" s="177"/>
      <c r="L144" s="178"/>
      <c r="M144" s="179"/>
      <c r="N144" s="180" t="s">
        <v>190</v>
      </c>
      <c r="O144" s="181">
        <v>0.68</v>
      </c>
      <c r="P144" s="182">
        <f t="shared" si="42"/>
        <v>68</v>
      </c>
      <c r="Q144" s="183">
        <v>4628</v>
      </c>
      <c r="R144" s="183">
        <v>4194</v>
      </c>
      <c r="S144" s="183">
        <v>4182</v>
      </c>
      <c r="T144" s="184">
        <f t="shared" si="43"/>
        <v>446</v>
      </c>
      <c r="U144" s="185">
        <f t="shared" si="47"/>
        <v>0.10664753706360593</v>
      </c>
      <c r="V144" s="186">
        <v>6827</v>
      </c>
      <c r="W144" s="178">
        <v>2044</v>
      </c>
      <c r="X144" s="187">
        <v>1700</v>
      </c>
      <c r="Y144" s="188">
        <f t="shared" si="44"/>
        <v>344</v>
      </c>
      <c r="Z144" s="277">
        <f t="shared" si="48"/>
        <v>0.2023529411764706</v>
      </c>
      <c r="AA144" s="282">
        <v>1921</v>
      </c>
      <c r="AB144" s="183">
        <v>1600</v>
      </c>
      <c r="AC144" s="184">
        <f t="shared" si="45"/>
        <v>321</v>
      </c>
      <c r="AD144" s="189">
        <f t="shared" si="49"/>
        <v>0.200625</v>
      </c>
      <c r="AE144" s="190">
        <f t="shared" si="46"/>
        <v>28.25</v>
      </c>
      <c r="AF144" s="183">
        <v>2225</v>
      </c>
      <c r="AG144" s="177">
        <v>695</v>
      </c>
      <c r="AH144" s="183">
        <v>45</v>
      </c>
      <c r="AI144" s="184">
        <f t="shared" si="50"/>
        <v>740</v>
      </c>
      <c r="AJ144" s="185">
        <f t="shared" si="51"/>
        <v>0.33258426966292137</v>
      </c>
      <c r="AK144" s="191">
        <f t="shared" si="52"/>
        <v>0.48879189452254024</v>
      </c>
      <c r="AL144" s="183">
        <v>1095</v>
      </c>
      <c r="AM144" s="185">
        <f t="shared" si="53"/>
        <v>0.49213483146067416</v>
      </c>
      <c r="AN144" s="192">
        <f t="shared" si="54"/>
        <v>2.0260966803377309</v>
      </c>
      <c r="AO144" s="183">
        <v>190</v>
      </c>
      <c r="AP144" s="183">
        <v>180</v>
      </c>
      <c r="AQ144" s="184">
        <f t="shared" si="55"/>
        <v>370</v>
      </c>
      <c r="AR144" s="185">
        <f t="shared" si="56"/>
        <v>0.16629213483146069</v>
      </c>
      <c r="AS144" s="192">
        <f t="shared" si="57"/>
        <v>2.4901114812815126</v>
      </c>
      <c r="AT144" s="183">
        <v>10</v>
      </c>
      <c r="AU144" s="193" t="s">
        <v>4</v>
      </c>
      <c r="AV144" s="315" t="s">
        <v>4</v>
      </c>
    </row>
    <row r="145" spans="1:49" x14ac:dyDescent="0.2">
      <c r="A145" s="226"/>
      <c r="B145" s="271"/>
      <c r="C145" s="174">
        <v>5350117</v>
      </c>
      <c r="D145" s="175"/>
      <c r="E145" s="175"/>
      <c r="F145" s="176"/>
      <c r="G145" s="353"/>
      <c r="H145" s="178"/>
      <c r="I145" s="178"/>
      <c r="J145" s="178"/>
      <c r="K145" s="177"/>
      <c r="L145" s="178"/>
      <c r="M145" s="179"/>
      <c r="N145" s="180" t="s">
        <v>191</v>
      </c>
      <c r="O145" s="181">
        <v>0.39</v>
      </c>
      <c r="P145" s="182">
        <f t="shared" si="42"/>
        <v>39</v>
      </c>
      <c r="Q145" s="183">
        <v>2211</v>
      </c>
      <c r="R145" s="183">
        <v>2101</v>
      </c>
      <c r="S145" s="183">
        <v>1754</v>
      </c>
      <c r="T145" s="184">
        <f t="shared" si="43"/>
        <v>457</v>
      </c>
      <c r="U145" s="185">
        <f t="shared" si="47"/>
        <v>0.26054732041049034</v>
      </c>
      <c r="V145" s="186">
        <v>5653.3</v>
      </c>
      <c r="W145" s="178">
        <v>1165</v>
      </c>
      <c r="X145" s="187">
        <v>935</v>
      </c>
      <c r="Y145" s="188">
        <f t="shared" si="44"/>
        <v>230</v>
      </c>
      <c r="Z145" s="277">
        <f t="shared" si="48"/>
        <v>0.24598930481283424</v>
      </c>
      <c r="AA145" s="282">
        <v>1106</v>
      </c>
      <c r="AB145" s="183">
        <v>860</v>
      </c>
      <c r="AC145" s="184">
        <f t="shared" si="45"/>
        <v>246</v>
      </c>
      <c r="AD145" s="189">
        <f t="shared" si="49"/>
        <v>0.28604651162790695</v>
      </c>
      <c r="AE145" s="190">
        <f t="shared" si="46"/>
        <v>28.358974358974358</v>
      </c>
      <c r="AF145" s="183">
        <v>1050</v>
      </c>
      <c r="AG145" s="177">
        <v>365</v>
      </c>
      <c r="AH145" s="183">
        <v>40</v>
      </c>
      <c r="AI145" s="184">
        <f t="shared" si="50"/>
        <v>405</v>
      </c>
      <c r="AJ145" s="185">
        <f t="shared" si="51"/>
        <v>0.38571428571428573</v>
      </c>
      <c r="AK145" s="191">
        <f t="shared" si="52"/>
        <v>0.56687592786566798</v>
      </c>
      <c r="AL145" s="183">
        <v>390</v>
      </c>
      <c r="AM145" s="185">
        <f t="shared" si="53"/>
        <v>0.37142857142857144</v>
      </c>
      <c r="AN145" s="192">
        <f t="shared" si="54"/>
        <v>1.5291545069476546</v>
      </c>
      <c r="AO145" s="183">
        <v>180</v>
      </c>
      <c r="AP145" s="183">
        <v>70</v>
      </c>
      <c r="AQ145" s="184">
        <f t="shared" si="55"/>
        <v>250</v>
      </c>
      <c r="AR145" s="185">
        <f t="shared" si="56"/>
        <v>0.23809523809523808</v>
      </c>
      <c r="AS145" s="192">
        <f t="shared" si="57"/>
        <v>3.5653140578194114</v>
      </c>
      <c r="AT145" s="183">
        <v>10</v>
      </c>
      <c r="AU145" s="193" t="s">
        <v>4</v>
      </c>
      <c r="AV145" s="315" t="s">
        <v>4</v>
      </c>
    </row>
    <row r="146" spans="1:49" x14ac:dyDescent="0.2">
      <c r="A146" s="226"/>
      <c r="B146" s="271"/>
      <c r="C146" s="174">
        <v>5350118</v>
      </c>
      <c r="D146" s="175"/>
      <c r="E146" s="175"/>
      <c r="F146" s="176"/>
      <c r="G146" s="353"/>
      <c r="H146" s="178"/>
      <c r="I146" s="178"/>
      <c r="J146" s="178"/>
      <c r="K146" s="177"/>
      <c r="L146" s="178"/>
      <c r="M146" s="179"/>
      <c r="N146" s="180" t="s">
        <v>192</v>
      </c>
      <c r="O146" s="181">
        <v>0.69</v>
      </c>
      <c r="P146" s="182">
        <f t="shared" si="42"/>
        <v>69</v>
      </c>
      <c r="Q146" s="183">
        <v>4127</v>
      </c>
      <c r="R146" s="183">
        <v>3900</v>
      </c>
      <c r="S146" s="183">
        <v>3597</v>
      </c>
      <c r="T146" s="184">
        <f t="shared" si="43"/>
        <v>530</v>
      </c>
      <c r="U146" s="185">
        <f t="shared" si="47"/>
        <v>0.14734500973033082</v>
      </c>
      <c r="V146" s="186">
        <v>5948.4</v>
      </c>
      <c r="W146" s="178">
        <v>2183</v>
      </c>
      <c r="X146" s="187">
        <v>2037</v>
      </c>
      <c r="Y146" s="188">
        <f t="shared" si="44"/>
        <v>146</v>
      </c>
      <c r="Z146" s="277">
        <f t="shared" si="48"/>
        <v>7.167403043691703E-2</v>
      </c>
      <c r="AA146" s="282">
        <v>1990</v>
      </c>
      <c r="AB146" s="183">
        <v>1795</v>
      </c>
      <c r="AC146" s="184">
        <f t="shared" si="45"/>
        <v>195</v>
      </c>
      <c r="AD146" s="189">
        <f t="shared" si="49"/>
        <v>0.10863509749303621</v>
      </c>
      <c r="AE146" s="190">
        <f t="shared" si="46"/>
        <v>28.840579710144926</v>
      </c>
      <c r="AF146" s="183">
        <v>1885</v>
      </c>
      <c r="AG146" s="177">
        <v>740</v>
      </c>
      <c r="AH146" s="183">
        <v>35</v>
      </c>
      <c r="AI146" s="184">
        <f t="shared" si="50"/>
        <v>775</v>
      </c>
      <c r="AJ146" s="185">
        <f t="shared" si="51"/>
        <v>0.41114058355437666</v>
      </c>
      <c r="AK146" s="191">
        <f t="shared" si="52"/>
        <v>0.60424440685160608</v>
      </c>
      <c r="AL146" s="183">
        <v>770</v>
      </c>
      <c r="AM146" s="185">
        <f t="shared" si="53"/>
        <v>0.40848806366047746</v>
      </c>
      <c r="AN146" s="192">
        <f t="shared" si="54"/>
        <v>1.6817267481019913</v>
      </c>
      <c r="AO146" s="183">
        <v>185</v>
      </c>
      <c r="AP146" s="183">
        <v>100</v>
      </c>
      <c r="AQ146" s="184">
        <f t="shared" si="55"/>
        <v>285</v>
      </c>
      <c r="AR146" s="185">
        <f t="shared" si="56"/>
        <v>0.15119363395225463</v>
      </c>
      <c r="AS146" s="192">
        <f t="shared" si="57"/>
        <v>2.2640217120476578</v>
      </c>
      <c r="AT146" s="183">
        <v>45</v>
      </c>
      <c r="AU146" s="193" t="s">
        <v>4</v>
      </c>
      <c r="AV146" s="315" t="s">
        <v>4</v>
      </c>
    </row>
    <row r="147" spans="1:49" x14ac:dyDescent="0.2">
      <c r="A147" s="226"/>
      <c r="B147" s="271"/>
      <c r="C147" s="174">
        <v>5350119</v>
      </c>
      <c r="D147" s="175"/>
      <c r="E147" s="175"/>
      <c r="F147" s="176"/>
      <c r="G147" s="353"/>
      <c r="H147" s="178"/>
      <c r="I147" s="178"/>
      <c r="J147" s="178"/>
      <c r="K147" s="177"/>
      <c r="L147" s="178"/>
      <c r="M147" s="179"/>
      <c r="N147" s="180" t="s">
        <v>193</v>
      </c>
      <c r="O147" s="181">
        <v>0.85</v>
      </c>
      <c r="P147" s="182">
        <f t="shared" si="42"/>
        <v>85</v>
      </c>
      <c r="Q147" s="183">
        <v>4630</v>
      </c>
      <c r="R147" s="183">
        <v>4486</v>
      </c>
      <c r="S147" s="183">
        <v>4464</v>
      </c>
      <c r="T147" s="184">
        <f t="shared" si="43"/>
        <v>166</v>
      </c>
      <c r="U147" s="185">
        <f t="shared" si="47"/>
        <v>3.7186379928315409E-2</v>
      </c>
      <c r="V147" s="186">
        <v>5436.8</v>
      </c>
      <c r="W147" s="178">
        <v>2485</v>
      </c>
      <c r="X147" s="187">
        <v>2502</v>
      </c>
      <c r="Y147" s="188">
        <f t="shared" si="44"/>
        <v>-17</v>
      </c>
      <c r="Z147" s="277">
        <f t="shared" si="48"/>
        <v>-6.7945643485211827E-3</v>
      </c>
      <c r="AA147" s="282">
        <v>2310</v>
      </c>
      <c r="AB147" s="183">
        <v>2290</v>
      </c>
      <c r="AC147" s="184">
        <f t="shared" si="45"/>
        <v>20</v>
      </c>
      <c r="AD147" s="189">
        <f t="shared" si="49"/>
        <v>8.7336244541484712E-3</v>
      </c>
      <c r="AE147" s="190">
        <f t="shared" si="46"/>
        <v>27.176470588235293</v>
      </c>
      <c r="AF147" s="183">
        <v>2155</v>
      </c>
      <c r="AG147" s="177">
        <v>935</v>
      </c>
      <c r="AH147" s="183">
        <v>55</v>
      </c>
      <c r="AI147" s="184">
        <f t="shared" si="50"/>
        <v>990</v>
      </c>
      <c r="AJ147" s="185">
        <f t="shared" si="51"/>
        <v>0.45939675174013922</v>
      </c>
      <c r="AK147" s="191">
        <f t="shared" si="52"/>
        <v>0.67516545159561392</v>
      </c>
      <c r="AL147" s="183">
        <v>810</v>
      </c>
      <c r="AM147" s="185">
        <f t="shared" si="53"/>
        <v>0.37587006960556846</v>
      </c>
      <c r="AN147" s="192">
        <f t="shared" si="54"/>
        <v>1.54743995259561</v>
      </c>
      <c r="AO147" s="183">
        <v>265</v>
      </c>
      <c r="AP147" s="183">
        <v>45</v>
      </c>
      <c r="AQ147" s="184">
        <f t="shared" si="55"/>
        <v>310</v>
      </c>
      <c r="AR147" s="185">
        <f t="shared" si="56"/>
        <v>0.14385150812064965</v>
      </c>
      <c r="AS147" s="192">
        <f t="shared" si="57"/>
        <v>2.154078377392517</v>
      </c>
      <c r="AT147" s="183">
        <v>45</v>
      </c>
      <c r="AU147" s="193" t="s">
        <v>4</v>
      </c>
      <c r="AV147" s="315" t="s">
        <v>4</v>
      </c>
    </row>
    <row r="148" spans="1:49" x14ac:dyDescent="0.2">
      <c r="A148" s="226"/>
      <c r="B148" s="271"/>
      <c r="C148" s="174">
        <v>5350120</v>
      </c>
      <c r="D148" s="175"/>
      <c r="E148" s="175"/>
      <c r="F148" s="176"/>
      <c r="G148" s="353"/>
      <c r="H148" s="178"/>
      <c r="I148" s="178"/>
      <c r="J148" s="178"/>
      <c r="K148" s="177"/>
      <c r="L148" s="178"/>
      <c r="M148" s="179"/>
      <c r="N148" s="180" t="s">
        <v>194</v>
      </c>
      <c r="O148" s="181">
        <v>0.26</v>
      </c>
      <c r="P148" s="182">
        <f t="shared" si="42"/>
        <v>26</v>
      </c>
      <c r="Q148" s="183">
        <v>1381</v>
      </c>
      <c r="R148" s="183">
        <v>1360</v>
      </c>
      <c r="S148" s="183">
        <v>1390</v>
      </c>
      <c r="T148" s="184">
        <f t="shared" si="43"/>
        <v>-9</v>
      </c>
      <c r="U148" s="185">
        <f t="shared" si="47"/>
        <v>-6.4748201438848919E-3</v>
      </c>
      <c r="V148" s="186">
        <v>5367.3</v>
      </c>
      <c r="W148" s="178">
        <v>697</v>
      </c>
      <c r="X148" s="187">
        <v>711</v>
      </c>
      <c r="Y148" s="188">
        <f t="shared" si="44"/>
        <v>-14</v>
      </c>
      <c r="Z148" s="277">
        <f t="shared" si="48"/>
        <v>-1.969057665260197E-2</v>
      </c>
      <c r="AA148" s="282">
        <v>654</v>
      </c>
      <c r="AB148" s="183">
        <v>665</v>
      </c>
      <c r="AC148" s="184">
        <f t="shared" si="45"/>
        <v>-11</v>
      </c>
      <c r="AD148" s="189">
        <f t="shared" si="49"/>
        <v>-1.6541353383458645E-2</v>
      </c>
      <c r="AE148" s="190">
        <f t="shared" si="46"/>
        <v>25.153846153846153</v>
      </c>
      <c r="AF148" s="183">
        <v>630</v>
      </c>
      <c r="AG148" s="177">
        <v>215</v>
      </c>
      <c r="AH148" s="183">
        <v>20</v>
      </c>
      <c r="AI148" s="184">
        <f t="shared" si="50"/>
        <v>235</v>
      </c>
      <c r="AJ148" s="185">
        <f t="shared" si="51"/>
        <v>0.37301587301587302</v>
      </c>
      <c r="AK148" s="191">
        <f t="shared" si="52"/>
        <v>0.54821334587832093</v>
      </c>
      <c r="AL148" s="183">
        <v>245</v>
      </c>
      <c r="AM148" s="185">
        <f t="shared" si="53"/>
        <v>0.3888888888888889</v>
      </c>
      <c r="AN148" s="192">
        <f t="shared" si="54"/>
        <v>1.601037838470835</v>
      </c>
      <c r="AO148" s="183">
        <v>115</v>
      </c>
      <c r="AP148" s="183">
        <v>30</v>
      </c>
      <c r="AQ148" s="184">
        <f t="shared" si="55"/>
        <v>145</v>
      </c>
      <c r="AR148" s="185">
        <f t="shared" si="56"/>
        <v>0.23015873015873015</v>
      </c>
      <c r="AS148" s="192">
        <f t="shared" si="57"/>
        <v>3.4464702558920974</v>
      </c>
      <c r="AT148" s="183">
        <v>0</v>
      </c>
      <c r="AU148" s="193" t="s">
        <v>4</v>
      </c>
      <c r="AV148" s="315" t="s">
        <v>4</v>
      </c>
    </row>
    <row r="149" spans="1:49" x14ac:dyDescent="0.2">
      <c r="A149" s="228"/>
      <c r="B149" s="273"/>
      <c r="C149" s="198">
        <v>5350121</v>
      </c>
      <c r="D149" s="199"/>
      <c r="E149" s="199"/>
      <c r="F149" s="201"/>
      <c r="G149" s="356"/>
      <c r="H149" s="205"/>
      <c r="I149" s="205"/>
      <c r="J149" s="205"/>
      <c r="K149" s="202"/>
      <c r="L149" s="205"/>
      <c r="M149" s="206"/>
      <c r="N149" s="207" t="s">
        <v>195</v>
      </c>
      <c r="O149" s="208">
        <v>0.3</v>
      </c>
      <c r="P149" s="209">
        <f t="shared" si="42"/>
        <v>30</v>
      </c>
      <c r="Q149" s="204">
        <v>2659</v>
      </c>
      <c r="R149" s="204">
        <v>2210</v>
      </c>
      <c r="S149" s="204">
        <v>2054</v>
      </c>
      <c r="T149" s="210">
        <f t="shared" si="43"/>
        <v>605</v>
      </c>
      <c r="U149" s="211">
        <f t="shared" si="47"/>
        <v>0.29454722492697177</v>
      </c>
      <c r="V149" s="212">
        <v>8946.7999999999993</v>
      </c>
      <c r="W149" s="205">
        <v>1629</v>
      </c>
      <c r="X149" s="203">
        <v>1236</v>
      </c>
      <c r="Y149" s="213">
        <f t="shared" si="44"/>
        <v>393</v>
      </c>
      <c r="Z149" s="278">
        <f t="shared" si="48"/>
        <v>0.31796116504854371</v>
      </c>
      <c r="AA149" s="283">
        <v>1448</v>
      </c>
      <c r="AB149" s="204">
        <v>1150</v>
      </c>
      <c r="AC149" s="210">
        <f t="shared" si="45"/>
        <v>298</v>
      </c>
      <c r="AD149" s="214">
        <f t="shared" si="49"/>
        <v>0.25913043478260872</v>
      </c>
      <c r="AE149" s="215">
        <f t="shared" si="46"/>
        <v>48.266666666666666</v>
      </c>
      <c r="AF149" s="204">
        <v>1170</v>
      </c>
      <c r="AG149" s="202">
        <v>410</v>
      </c>
      <c r="AH149" s="204">
        <v>45</v>
      </c>
      <c r="AI149" s="210">
        <f t="shared" si="50"/>
        <v>455</v>
      </c>
      <c r="AJ149" s="211">
        <f t="shared" si="51"/>
        <v>0.3888888888888889</v>
      </c>
      <c r="AK149" s="216">
        <f t="shared" si="52"/>
        <v>0.57154157336250477</v>
      </c>
      <c r="AL149" s="204">
        <v>575</v>
      </c>
      <c r="AM149" s="211">
        <f t="shared" si="53"/>
        <v>0.49145299145299143</v>
      </c>
      <c r="AN149" s="217">
        <f t="shared" si="54"/>
        <v>2.0232895760895167</v>
      </c>
      <c r="AO149" s="204">
        <v>110</v>
      </c>
      <c r="AP149" s="204">
        <v>10</v>
      </c>
      <c r="AQ149" s="210">
        <f t="shared" si="55"/>
        <v>120</v>
      </c>
      <c r="AR149" s="211">
        <f t="shared" si="56"/>
        <v>0.10256410256410256</v>
      </c>
      <c r="AS149" s="217">
        <f t="shared" si="57"/>
        <v>1.5358275941375925</v>
      </c>
      <c r="AT149" s="204">
        <v>15</v>
      </c>
      <c r="AU149" s="218" t="s">
        <v>5</v>
      </c>
      <c r="AV149" s="315" t="s">
        <v>4</v>
      </c>
    </row>
    <row r="150" spans="1:49" x14ac:dyDescent="0.2">
      <c r="A150" s="226"/>
      <c r="B150" s="271"/>
      <c r="C150" s="174">
        <v>5350122</v>
      </c>
      <c r="D150" s="175"/>
      <c r="E150" s="175"/>
      <c r="F150" s="176"/>
      <c r="G150" s="353"/>
      <c r="H150" s="178"/>
      <c r="I150" s="178"/>
      <c r="J150" s="178"/>
      <c r="K150" s="177"/>
      <c r="L150" s="178"/>
      <c r="M150" s="179"/>
      <c r="N150" s="180" t="s">
        <v>196</v>
      </c>
      <c r="O150" s="181">
        <v>0.53</v>
      </c>
      <c r="P150" s="182">
        <f t="shared" si="42"/>
        <v>53</v>
      </c>
      <c r="Q150" s="183">
        <v>6220</v>
      </c>
      <c r="R150" s="183">
        <v>5931</v>
      </c>
      <c r="S150" s="183">
        <v>5587</v>
      </c>
      <c r="T150" s="184">
        <f t="shared" si="43"/>
        <v>633</v>
      </c>
      <c r="U150" s="185">
        <f t="shared" si="47"/>
        <v>0.11329872919276893</v>
      </c>
      <c r="V150" s="186">
        <v>11654.5</v>
      </c>
      <c r="W150" s="178">
        <v>3655</v>
      </c>
      <c r="X150" s="187">
        <v>3520</v>
      </c>
      <c r="Y150" s="188">
        <f t="shared" si="44"/>
        <v>135</v>
      </c>
      <c r="Z150" s="277">
        <f t="shared" si="48"/>
        <v>3.8352272727272728E-2</v>
      </c>
      <c r="AA150" s="282">
        <v>3443</v>
      </c>
      <c r="AB150" s="183">
        <v>3270</v>
      </c>
      <c r="AC150" s="184">
        <f t="shared" si="45"/>
        <v>173</v>
      </c>
      <c r="AD150" s="189">
        <f t="shared" si="49"/>
        <v>5.2905198776758408E-2</v>
      </c>
      <c r="AE150" s="190">
        <f t="shared" si="46"/>
        <v>64.962264150943398</v>
      </c>
      <c r="AF150" s="183">
        <v>3090</v>
      </c>
      <c r="AG150" s="177">
        <v>1070</v>
      </c>
      <c r="AH150" s="183">
        <v>75</v>
      </c>
      <c r="AI150" s="184">
        <f t="shared" si="50"/>
        <v>1145</v>
      </c>
      <c r="AJ150" s="185">
        <f t="shared" si="51"/>
        <v>0.37055016181229772</v>
      </c>
      <c r="AK150" s="191">
        <f t="shared" si="52"/>
        <v>0.54458954355068068</v>
      </c>
      <c r="AL150" s="183">
        <v>1450</v>
      </c>
      <c r="AM150" s="185">
        <f t="shared" si="53"/>
        <v>0.46925566343042069</v>
      </c>
      <c r="AN150" s="192">
        <f t="shared" si="54"/>
        <v>1.9319041878912988</v>
      </c>
      <c r="AO150" s="183">
        <v>350</v>
      </c>
      <c r="AP150" s="183">
        <v>90</v>
      </c>
      <c r="AQ150" s="184">
        <f t="shared" si="55"/>
        <v>440</v>
      </c>
      <c r="AR150" s="185">
        <f t="shared" si="56"/>
        <v>0.14239482200647249</v>
      </c>
      <c r="AS150" s="192">
        <f t="shared" si="57"/>
        <v>2.1322654947735509</v>
      </c>
      <c r="AT150" s="183">
        <v>65</v>
      </c>
      <c r="AU150" s="193" t="s">
        <v>4</v>
      </c>
      <c r="AV150" s="315" t="s">
        <v>4</v>
      </c>
    </row>
    <row r="151" spans="1:49" x14ac:dyDescent="0.2">
      <c r="A151" s="226"/>
      <c r="B151" s="271"/>
      <c r="C151" s="174">
        <v>5350123</v>
      </c>
      <c r="D151" s="175"/>
      <c r="E151" s="175"/>
      <c r="F151" s="176"/>
      <c r="G151" s="353"/>
      <c r="H151" s="178"/>
      <c r="I151" s="178"/>
      <c r="J151" s="178"/>
      <c r="K151" s="177"/>
      <c r="L151" s="178"/>
      <c r="M151" s="179"/>
      <c r="N151" s="180" t="s">
        <v>197</v>
      </c>
      <c r="O151" s="181">
        <v>0.08</v>
      </c>
      <c r="P151" s="182">
        <f t="shared" si="42"/>
        <v>8</v>
      </c>
      <c r="Q151" s="183">
        <v>2268</v>
      </c>
      <c r="R151" s="183">
        <v>2151</v>
      </c>
      <c r="S151" s="183">
        <v>2204</v>
      </c>
      <c r="T151" s="184">
        <f t="shared" si="43"/>
        <v>64</v>
      </c>
      <c r="U151" s="185">
        <f t="shared" si="47"/>
        <v>2.9038112522686024E-2</v>
      </c>
      <c r="V151" s="186">
        <v>30240</v>
      </c>
      <c r="W151" s="178">
        <v>1494</v>
      </c>
      <c r="X151" s="187">
        <v>1530</v>
      </c>
      <c r="Y151" s="188">
        <f t="shared" si="44"/>
        <v>-36</v>
      </c>
      <c r="Z151" s="277">
        <f t="shared" si="48"/>
        <v>-2.3529411764705882E-2</v>
      </c>
      <c r="AA151" s="282">
        <v>1467</v>
      </c>
      <c r="AB151" s="183">
        <v>1455</v>
      </c>
      <c r="AC151" s="184">
        <f t="shared" si="45"/>
        <v>12</v>
      </c>
      <c r="AD151" s="189">
        <f t="shared" si="49"/>
        <v>8.2474226804123713E-3</v>
      </c>
      <c r="AE151" s="190">
        <f t="shared" si="46"/>
        <v>183.375</v>
      </c>
      <c r="AF151" s="183">
        <v>1455</v>
      </c>
      <c r="AG151" s="177">
        <v>355</v>
      </c>
      <c r="AH151" s="183">
        <v>15</v>
      </c>
      <c r="AI151" s="184">
        <f t="shared" si="50"/>
        <v>370</v>
      </c>
      <c r="AJ151" s="185">
        <f t="shared" si="51"/>
        <v>0.25429553264604809</v>
      </c>
      <c r="AK151" s="191">
        <f t="shared" si="52"/>
        <v>0.37373263412805907</v>
      </c>
      <c r="AL151" s="183">
        <v>900</v>
      </c>
      <c r="AM151" s="185">
        <f t="shared" si="53"/>
        <v>0.61855670103092786</v>
      </c>
      <c r="AN151" s="192">
        <f t="shared" si="54"/>
        <v>2.5465697578033901</v>
      </c>
      <c r="AO151" s="183">
        <v>140</v>
      </c>
      <c r="AP151" s="183">
        <v>25</v>
      </c>
      <c r="AQ151" s="184">
        <f t="shared" si="55"/>
        <v>165</v>
      </c>
      <c r="AR151" s="185">
        <f t="shared" si="56"/>
        <v>0.1134020618556701</v>
      </c>
      <c r="AS151" s="192">
        <f t="shared" si="57"/>
        <v>1.6981186543428537</v>
      </c>
      <c r="AT151" s="183">
        <v>15</v>
      </c>
      <c r="AU151" s="193" t="s">
        <v>4</v>
      </c>
      <c r="AV151" s="317" t="s">
        <v>5</v>
      </c>
    </row>
    <row r="152" spans="1:49" x14ac:dyDescent="0.2">
      <c r="A152" s="226"/>
      <c r="B152" s="271"/>
      <c r="C152" s="174">
        <v>5350124</v>
      </c>
      <c r="D152" s="175"/>
      <c r="E152" s="175"/>
      <c r="F152" s="176"/>
      <c r="G152" s="353"/>
      <c r="H152" s="178"/>
      <c r="I152" s="178"/>
      <c r="J152" s="178"/>
      <c r="K152" s="177"/>
      <c r="L152" s="178"/>
      <c r="M152" s="179"/>
      <c r="N152" s="180" t="s">
        <v>198</v>
      </c>
      <c r="O152" s="181">
        <v>0.56000000000000005</v>
      </c>
      <c r="P152" s="182">
        <f t="shared" si="42"/>
        <v>56.000000000000007</v>
      </c>
      <c r="Q152" s="183">
        <v>5416</v>
      </c>
      <c r="R152" s="183">
        <v>5354</v>
      </c>
      <c r="S152" s="183">
        <v>5320</v>
      </c>
      <c r="T152" s="184">
        <f t="shared" si="43"/>
        <v>96</v>
      </c>
      <c r="U152" s="185">
        <f t="shared" si="47"/>
        <v>1.8045112781954888E-2</v>
      </c>
      <c r="V152" s="186">
        <v>9725.2999999999993</v>
      </c>
      <c r="W152" s="178">
        <v>3470</v>
      </c>
      <c r="X152" s="187">
        <v>3555</v>
      </c>
      <c r="Y152" s="188">
        <f t="shared" si="44"/>
        <v>-85</v>
      </c>
      <c r="Z152" s="277">
        <f t="shared" si="48"/>
        <v>-2.3909985935302389E-2</v>
      </c>
      <c r="AA152" s="282">
        <v>3278</v>
      </c>
      <c r="AB152" s="183">
        <v>3365</v>
      </c>
      <c r="AC152" s="184">
        <f t="shared" si="45"/>
        <v>-87</v>
      </c>
      <c r="AD152" s="189">
        <f t="shared" si="49"/>
        <v>-2.5854383358098067E-2</v>
      </c>
      <c r="AE152" s="190">
        <f t="shared" si="46"/>
        <v>58.535714285714278</v>
      </c>
      <c r="AF152" s="183">
        <v>2505</v>
      </c>
      <c r="AG152" s="177">
        <v>610</v>
      </c>
      <c r="AH152" s="183">
        <v>60</v>
      </c>
      <c r="AI152" s="184">
        <f t="shared" si="50"/>
        <v>670</v>
      </c>
      <c r="AJ152" s="185">
        <f t="shared" si="51"/>
        <v>0.26746506986027946</v>
      </c>
      <c r="AK152" s="191">
        <f t="shared" si="52"/>
        <v>0.39308761760774497</v>
      </c>
      <c r="AL152" s="183">
        <v>1385</v>
      </c>
      <c r="AM152" s="185">
        <f t="shared" si="53"/>
        <v>0.55289421157684626</v>
      </c>
      <c r="AN152" s="192">
        <f t="shared" si="54"/>
        <v>2.2762402801869355</v>
      </c>
      <c r="AO152" s="183">
        <v>325</v>
      </c>
      <c r="AP152" s="183">
        <v>75</v>
      </c>
      <c r="AQ152" s="184">
        <f t="shared" si="55"/>
        <v>400</v>
      </c>
      <c r="AR152" s="185">
        <f t="shared" si="56"/>
        <v>0.15968063872255489</v>
      </c>
      <c r="AS152" s="192">
        <f t="shared" si="57"/>
        <v>2.3911088291962521</v>
      </c>
      <c r="AT152" s="183">
        <v>45</v>
      </c>
      <c r="AU152" s="193" t="s">
        <v>4</v>
      </c>
      <c r="AV152" s="315" t="s">
        <v>4</v>
      </c>
    </row>
    <row r="153" spans="1:49" x14ac:dyDescent="0.2">
      <c r="A153" s="227"/>
      <c r="B153" s="272"/>
      <c r="C153" s="135">
        <v>5350125</v>
      </c>
      <c r="D153" s="136"/>
      <c r="E153" s="136"/>
      <c r="F153" s="137"/>
      <c r="G153" s="355"/>
      <c r="H153" s="139"/>
      <c r="I153" s="139"/>
      <c r="J153" s="139"/>
      <c r="K153" s="138"/>
      <c r="L153" s="139"/>
      <c r="M153" s="140"/>
      <c r="N153" s="220" t="s">
        <v>199</v>
      </c>
      <c r="O153" s="141">
        <v>1.1200000000000001</v>
      </c>
      <c r="P153" s="142">
        <f t="shared" si="42"/>
        <v>112.00000000000001</v>
      </c>
      <c r="Q153" s="143">
        <v>4442</v>
      </c>
      <c r="R153" s="143">
        <v>4508</v>
      </c>
      <c r="S153" s="143">
        <v>4474</v>
      </c>
      <c r="T153" s="144">
        <f t="shared" si="43"/>
        <v>-32</v>
      </c>
      <c r="U153" s="145">
        <f t="shared" si="47"/>
        <v>-7.1524362986142157E-3</v>
      </c>
      <c r="V153" s="146">
        <v>3965.7</v>
      </c>
      <c r="W153" s="139">
        <v>1618</v>
      </c>
      <c r="X153" s="219">
        <v>1631</v>
      </c>
      <c r="Y153" s="147">
        <f t="shared" si="44"/>
        <v>-13</v>
      </c>
      <c r="Z153" s="275">
        <f t="shared" si="48"/>
        <v>-7.9705702023298592E-3</v>
      </c>
      <c r="AA153" s="279">
        <v>1543</v>
      </c>
      <c r="AB153" s="143">
        <v>1560</v>
      </c>
      <c r="AC153" s="144">
        <f t="shared" si="45"/>
        <v>-17</v>
      </c>
      <c r="AD153" s="148">
        <f t="shared" si="49"/>
        <v>-1.0897435897435897E-2</v>
      </c>
      <c r="AE153" s="149">
        <f t="shared" si="46"/>
        <v>13.776785714285712</v>
      </c>
      <c r="AF153" s="143">
        <v>1920</v>
      </c>
      <c r="AG153" s="138">
        <v>1020</v>
      </c>
      <c r="AH153" s="143">
        <v>110</v>
      </c>
      <c r="AI153" s="144">
        <f t="shared" si="50"/>
        <v>1130</v>
      </c>
      <c r="AJ153" s="145">
        <f t="shared" si="51"/>
        <v>0.58854166666666663</v>
      </c>
      <c r="AK153" s="150">
        <f t="shared" si="52"/>
        <v>0.86496693468700492</v>
      </c>
      <c r="AL153" s="143">
        <v>525</v>
      </c>
      <c r="AM153" s="145">
        <f t="shared" si="53"/>
        <v>0.2734375</v>
      </c>
      <c r="AN153" s="151">
        <f t="shared" si="54"/>
        <v>1.1257297301748059</v>
      </c>
      <c r="AO153" s="143">
        <v>140</v>
      </c>
      <c r="AP153" s="143">
        <v>50</v>
      </c>
      <c r="AQ153" s="144">
        <f t="shared" si="55"/>
        <v>190</v>
      </c>
      <c r="AR153" s="145">
        <f t="shared" si="56"/>
        <v>9.8958333333333329E-2</v>
      </c>
      <c r="AS153" s="151">
        <f t="shared" si="57"/>
        <v>1.4818336552811928</v>
      </c>
      <c r="AT153" s="143">
        <v>70</v>
      </c>
      <c r="AU153" s="153" t="s">
        <v>6</v>
      </c>
      <c r="AV153" s="316" t="s">
        <v>6</v>
      </c>
    </row>
    <row r="154" spans="1:49" x14ac:dyDescent="0.2">
      <c r="A154" s="227"/>
      <c r="B154" s="272"/>
      <c r="C154" s="135">
        <v>5350126</v>
      </c>
      <c r="D154" s="136"/>
      <c r="E154" s="136"/>
      <c r="F154" s="137"/>
      <c r="G154" s="355"/>
      <c r="H154" s="139"/>
      <c r="I154" s="139"/>
      <c r="J154" s="139"/>
      <c r="K154" s="138"/>
      <c r="L154" s="139"/>
      <c r="M154" s="140"/>
      <c r="N154" s="220" t="s">
        <v>200</v>
      </c>
      <c r="O154" s="141">
        <v>1.45</v>
      </c>
      <c r="P154" s="142">
        <f t="shared" si="42"/>
        <v>145</v>
      </c>
      <c r="Q154" s="143">
        <v>4248</v>
      </c>
      <c r="R154" s="143">
        <v>4106</v>
      </c>
      <c r="S154" s="143">
        <v>3907</v>
      </c>
      <c r="T154" s="144">
        <f t="shared" si="43"/>
        <v>341</v>
      </c>
      <c r="U154" s="145">
        <f t="shared" si="47"/>
        <v>8.7279242385461989E-2</v>
      </c>
      <c r="V154" s="146">
        <v>2931.3</v>
      </c>
      <c r="W154" s="139">
        <v>1746</v>
      </c>
      <c r="X154" s="219">
        <v>1740</v>
      </c>
      <c r="Y154" s="147">
        <f t="shared" si="44"/>
        <v>6</v>
      </c>
      <c r="Z154" s="275">
        <f t="shared" si="48"/>
        <v>3.4482758620689655E-3</v>
      </c>
      <c r="AA154" s="279">
        <v>1693</v>
      </c>
      <c r="AB154" s="143">
        <v>1680</v>
      </c>
      <c r="AC154" s="144">
        <f t="shared" si="45"/>
        <v>13</v>
      </c>
      <c r="AD154" s="148">
        <f t="shared" si="49"/>
        <v>7.7380952380952384E-3</v>
      </c>
      <c r="AE154" s="149">
        <f t="shared" si="46"/>
        <v>11.675862068965516</v>
      </c>
      <c r="AF154" s="143">
        <v>1840</v>
      </c>
      <c r="AG154" s="138">
        <v>940</v>
      </c>
      <c r="AH154" s="143">
        <v>95</v>
      </c>
      <c r="AI154" s="144">
        <f t="shared" si="50"/>
        <v>1035</v>
      </c>
      <c r="AJ154" s="145">
        <f t="shared" si="51"/>
        <v>0.5625</v>
      </c>
      <c r="AK154" s="150">
        <f t="shared" si="52"/>
        <v>0.82669406147076585</v>
      </c>
      <c r="AL154" s="143">
        <v>610</v>
      </c>
      <c r="AM154" s="145">
        <f t="shared" si="53"/>
        <v>0.33152173913043476</v>
      </c>
      <c r="AN154" s="151">
        <f t="shared" si="54"/>
        <v>1.3648598964603857</v>
      </c>
      <c r="AO154" s="143">
        <v>115</v>
      </c>
      <c r="AP154" s="143">
        <v>60</v>
      </c>
      <c r="AQ154" s="144">
        <f t="shared" si="55"/>
        <v>175</v>
      </c>
      <c r="AR154" s="145">
        <f t="shared" si="56"/>
        <v>9.5108695652173919E-2</v>
      </c>
      <c r="AS154" s="151">
        <f t="shared" si="57"/>
        <v>1.4241879524441672</v>
      </c>
      <c r="AT154" s="143">
        <v>25</v>
      </c>
      <c r="AU154" s="153" t="s">
        <v>6</v>
      </c>
      <c r="AV154" s="315" t="s">
        <v>4</v>
      </c>
    </row>
    <row r="155" spans="1:49" x14ac:dyDescent="0.2">
      <c r="A155" s="226"/>
      <c r="B155" s="271"/>
      <c r="C155" s="174">
        <v>5350127</v>
      </c>
      <c r="D155" s="175"/>
      <c r="E155" s="175"/>
      <c r="F155" s="176"/>
      <c r="G155" s="353"/>
      <c r="H155" s="178"/>
      <c r="I155" s="178"/>
      <c r="J155" s="178"/>
      <c r="K155" s="177"/>
      <c r="L155" s="178"/>
      <c r="M155" s="179"/>
      <c r="N155" s="180" t="s">
        <v>201</v>
      </c>
      <c r="O155" s="181">
        <v>0.74</v>
      </c>
      <c r="P155" s="182">
        <f t="shared" si="42"/>
        <v>74</v>
      </c>
      <c r="Q155" s="183">
        <v>5450</v>
      </c>
      <c r="R155" s="183">
        <v>5367</v>
      </c>
      <c r="S155" s="183">
        <v>5064</v>
      </c>
      <c r="T155" s="184">
        <f t="shared" si="43"/>
        <v>386</v>
      </c>
      <c r="U155" s="185">
        <f t="shared" si="47"/>
        <v>7.6224328593996846E-2</v>
      </c>
      <c r="V155" s="186">
        <v>7358.9</v>
      </c>
      <c r="W155" s="178">
        <v>2325</v>
      </c>
      <c r="X155" s="187">
        <v>2307</v>
      </c>
      <c r="Y155" s="188">
        <f t="shared" si="44"/>
        <v>18</v>
      </c>
      <c r="Z155" s="277">
        <f t="shared" si="48"/>
        <v>7.8023407022106634E-3</v>
      </c>
      <c r="AA155" s="282">
        <v>2236</v>
      </c>
      <c r="AB155" s="183">
        <v>2220</v>
      </c>
      <c r="AC155" s="184">
        <f t="shared" si="45"/>
        <v>16</v>
      </c>
      <c r="AD155" s="189">
        <f t="shared" si="49"/>
        <v>7.2072072072072073E-3</v>
      </c>
      <c r="AE155" s="190">
        <f t="shared" si="46"/>
        <v>30.216216216216218</v>
      </c>
      <c r="AF155" s="183">
        <v>2505</v>
      </c>
      <c r="AG155" s="177">
        <v>1180</v>
      </c>
      <c r="AH155" s="183">
        <v>95</v>
      </c>
      <c r="AI155" s="184">
        <f t="shared" si="50"/>
        <v>1275</v>
      </c>
      <c r="AJ155" s="185">
        <f t="shared" si="51"/>
        <v>0.50898203592814373</v>
      </c>
      <c r="AK155" s="191">
        <f t="shared" si="52"/>
        <v>0.74803986932817135</v>
      </c>
      <c r="AL155" s="183">
        <v>885</v>
      </c>
      <c r="AM155" s="185">
        <f t="shared" si="53"/>
        <v>0.3532934131736527</v>
      </c>
      <c r="AN155" s="192">
        <f t="shared" si="54"/>
        <v>1.4544928866176448</v>
      </c>
      <c r="AO155" s="183">
        <v>240</v>
      </c>
      <c r="AP155" s="183">
        <v>65</v>
      </c>
      <c r="AQ155" s="184">
        <f t="shared" si="55"/>
        <v>305</v>
      </c>
      <c r="AR155" s="185">
        <f t="shared" si="56"/>
        <v>0.1217564870259481</v>
      </c>
      <c r="AS155" s="192">
        <f t="shared" si="57"/>
        <v>1.8232204822621421</v>
      </c>
      <c r="AT155" s="183">
        <v>35</v>
      </c>
      <c r="AU155" s="193" t="s">
        <v>4</v>
      </c>
      <c r="AV155" s="316" t="s">
        <v>6</v>
      </c>
    </row>
    <row r="156" spans="1:49" x14ac:dyDescent="0.2">
      <c r="A156" s="226" t="s">
        <v>1158</v>
      </c>
      <c r="B156" s="271" t="s">
        <v>1165</v>
      </c>
      <c r="C156" s="174">
        <v>5350128.0199999996</v>
      </c>
      <c r="D156" s="175"/>
      <c r="E156" s="175"/>
      <c r="F156" s="176"/>
      <c r="G156" s="353"/>
      <c r="H156" s="178"/>
      <c r="I156" s="178"/>
      <c r="J156" s="178"/>
      <c r="K156" s="177"/>
      <c r="L156" s="178"/>
      <c r="M156" s="179"/>
      <c r="N156" s="180" t="s">
        <v>202</v>
      </c>
      <c r="O156" s="181">
        <v>0.52</v>
      </c>
      <c r="P156" s="182">
        <f t="shared" si="42"/>
        <v>52</v>
      </c>
      <c r="Q156" s="183">
        <v>8705</v>
      </c>
      <c r="R156" s="183">
        <v>8345</v>
      </c>
      <c r="S156" s="183">
        <v>6199</v>
      </c>
      <c r="T156" s="184">
        <f t="shared" si="43"/>
        <v>2506</v>
      </c>
      <c r="U156" s="185">
        <f t="shared" si="47"/>
        <v>0.40425875141151801</v>
      </c>
      <c r="V156" s="186">
        <v>16779.099999999999</v>
      </c>
      <c r="W156" s="178">
        <v>5052</v>
      </c>
      <c r="X156" s="187">
        <v>3689</v>
      </c>
      <c r="Y156" s="188">
        <f t="shared" si="44"/>
        <v>1363</v>
      </c>
      <c r="Z156" s="277">
        <f t="shared" si="48"/>
        <v>0.36947682298725942</v>
      </c>
      <c r="AA156" s="282">
        <v>4766</v>
      </c>
      <c r="AB156" s="183">
        <v>3485</v>
      </c>
      <c r="AC156" s="184">
        <f t="shared" si="45"/>
        <v>1281</v>
      </c>
      <c r="AD156" s="189">
        <f t="shared" si="49"/>
        <v>0.36757532281205163</v>
      </c>
      <c r="AE156" s="190">
        <f t="shared" si="46"/>
        <v>91.65384615384616</v>
      </c>
      <c r="AF156" s="183">
        <v>4775</v>
      </c>
      <c r="AG156" s="177">
        <v>1385</v>
      </c>
      <c r="AH156" s="183">
        <v>95</v>
      </c>
      <c r="AI156" s="184">
        <f t="shared" si="50"/>
        <v>1480</v>
      </c>
      <c r="AJ156" s="185">
        <f t="shared" si="51"/>
        <v>0.30994764397905761</v>
      </c>
      <c r="AK156" s="191">
        <f t="shared" si="52"/>
        <v>0.45552333625660818</v>
      </c>
      <c r="AL156" s="183">
        <v>2685</v>
      </c>
      <c r="AM156" s="185">
        <f t="shared" si="53"/>
        <v>0.562303664921466</v>
      </c>
      <c r="AN156" s="192">
        <f t="shared" si="54"/>
        <v>2.3149785709288095</v>
      </c>
      <c r="AO156" s="183">
        <v>490</v>
      </c>
      <c r="AP156" s="183">
        <v>70</v>
      </c>
      <c r="AQ156" s="184">
        <f t="shared" si="55"/>
        <v>560</v>
      </c>
      <c r="AR156" s="185">
        <f t="shared" si="56"/>
        <v>0.11727748691099477</v>
      </c>
      <c r="AS156" s="192">
        <f t="shared" si="57"/>
        <v>1.756150505547907</v>
      </c>
      <c r="AT156" s="183">
        <v>50</v>
      </c>
      <c r="AU156" s="193" t="s">
        <v>4</v>
      </c>
      <c r="AV156" s="315" t="s">
        <v>4</v>
      </c>
    </row>
    <row r="157" spans="1:49" x14ac:dyDescent="0.2">
      <c r="A157" s="226"/>
      <c r="B157" s="271"/>
      <c r="C157" s="174">
        <v>5350128.04</v>
      </c>
      <c r="D157" s="175"/>
      <c r="E157" s="175"/>
      <c r="F157" s="176"/>
      <c r="G157" s="353"/>
      <c r="H157" s="178"/>
      <c r="I157" s="178"/>
      <c r="J157" s="178"/>
      <c r="K157" s="177"/>
      <c r="L157" s="178"/>
      <c r="M157" s="179"/>
      <c r="N157" s="180" t="s">
        <v>204</v>
      </c>
      <c r="O157" s="181">
        <v>0.16</v>
      </c>
      <c r="P157" s="182">
        <f t="shared" si="42"/>
        <v>16</v>
      </c>
      <c r="Q157" s="183">
        <v>4698</v>
      </c>
      <c r="R157" s="183">
        <v>4202</v>
      </c>
      <c r="S157" s="183">
        <v>3854</v>
      </c>
      <c r="T157" s="184">
        <f t="shared" si="43"/>
        <v>844</v>
      </c>
      <c r="U157" s="185">
        <f t="shared" si="47"/>
        <v>0.21899325376232487</v>
      </c>
      <c r="V157" s="186">
        <v>29000</v>
      </c>
      <c r="W157" s="178">
        <v>2994</v>
      </c>
      <c r="X157" s="187">
        <v>2594</v>
      </c>
      <c r="Y157" s="188">
        <f t="shared" si="44"/>
        <v>400</v>
      </c>
      <c r="Z157" s="277">
        <f t="shared" si="48"/>
        <v>0.15420200462606015</v>
      </c>
      <c r="AA157" s="282">
        <v>2927</v>
      </c>
      <c r="AB157" s="183">
        <v>2505</v>
      </c>
      <c r="AC157" s="184">
        <f t="shared" si="45"/>
        <v>422</v>
      </c>
      <c r="AD157" s="189">
        <f t="shared" si="49"/>
        <v>0.16846307385229542</v>
      </c>
      <c r="AE157" s="190">
        <f t="shared" si="46"/>
        <v>182.9375</v>
      </c>
      <c r="AF157" s="183">
        <v>2590</v>
      </c>
      <c r="AG157" s="177">
        <v>840</v>
      </c>
      <c r="AH157" s="183">
        <v>60</v>
      </c>
      <c r="AI157" s="184">
        <f t="shared" si="50"/>
        <v>900</v>
      </c>
      <c r="AJ157" s="185">
        <f t="shared" si="51"/>
        <v>0.34749034749034752</v>
      </c>
      <c r="AK157" s="191">
        <f t="shared" si="52"/>
        <v>0.51069903411321449</v>
      </c>
      <c r="AL157" s="183">
        <v>1365</v>
      </c>
      <c r="AM157" s="185">
        <f t="shared" si="53"/>
        <v>0.52702702702702697</v>
      </c>
      <c r="AN157" s="192">
        <f t="shared" si="54"/>
        <v>2.1697462598581585</v>
      </c>
      <c r="AO157" s="183">
        <v>285</v>
      </c>
      <c r="AP157" s="183">
        <v>30</v>
      </c>
      <c r="AQ157" s="184">
        <f t="shared" si="55"/>
        <v>315</v>
      </c>
      <c r="AR157" s="185">
        <f t="shared" si="56"/>
        <v>0.12162162162162163</v>
      </c>
      <c r="AS157" s="192">
        <f t="shared" si="57"/>
        <v>1.8212009646699157</v>
      </c>
      <c r="AT157" s="183">
        <v>10</v>
      </c>
      <c r="AU157" s="193" t="s">
        <v>4</v>
      </c>
      <c r="AV157" s="315" t="s">
        <v>4</v>
      </c>
    </row>
    <row r="158" spans="1:49" x14ac:dyDescent="0.2">
      <c r="A158" s="226"/>
      <c r="B158" s="271"/>
      <c r="C158" s="174">
        <v>5350128.05</v>
      </c>
      <c r="D158" s="175">
        <v>5350128.03</v>
      </c>
      <c r="E158" s="194">
        <v>0.16755797</v>
      </c>
      <c r="F158" s="176"/>
      <c r="G158" s="354"/>
      <c r="H158" s="178">
        <v>4703</v>
      </c>
      <c r="I158" s="187">
        <v>2966</v>
      </c>
      <c r="J158" s="183">
        <v>2850</v>
      </c>
      <c r="K158" s="177"/>
      <c r="L158" s="178"/>
      <c r="M158" s="179"/>
      <c r="N158" s="180"/>
      <c r="O158" s="181">
        <v>0.18</v>
      </c>
      <c r="P158" s="182">
        <f t="shared" si="42"/>
        <v>18</v>
      </c>
      <c r="Q158" s="183">
        <v>945</v>
      </c>
      <c r="R158" s="183">
        <v>953</v>
      </c>
      <c r="S158" s="183">
        <f>H158*E158</f>
        <v>788.02513291000002</v>
      </c>
      <c r="T158" s="184">
        <f t="shared" si="43"/>
        <v>156.97486708999998</v>
      </c>
      <c r="U158" s="185">
        <f t="shared" si="47"/>
        <v>0.19920033071829449</v>
      </c>
      <c r="V158" s="186">
        <v>5203.7</v>
      </c>
      <c r="W158" s="178">
        <v>366</v>
      </c>
      <c r="X158" s="187">
        <f>I158*E158</f>
        <v>496.97693901999997</v>
      </c>
      <c r="Y158" s="188">
        <f t="shared" si="44"/>
        <v>-130.97693901999997</v>
      </c>
      <c r="Z158" s="277">
        <f t="shared" si="48"/>
        <v>-0.26354731726239922</v>
      </c>
      <c r="AA158" s="282">
        <v>304</v>
      </c>
      <c r="AB158" s="183">
        <f>J158*E158</f>
        <v>477.54021449999999</v>
      </c>
      <c r="AC158" s="184">
        <f t="shared" si="45"/>
        <v>-173.54021449999999</v>
      </c>
      <c r="AD158" s="189">
        <f t="shared" si="49"/>
        <v>-0.36340439868860508</v>
      </c>
      <c r="AE158" s="190">
        <f t="shared" si="46"/>
        <v>16.888888888888889</v>
      </c>
      <c r="AF158" s="183">
        <v>390</v>
      </c>
      <c r="AG158" s="177">
        <v>110</v>
      </c>
      <c r="AH158" s="183">
        <v>10</v>
      </c>
      <c r="AI158" s="184">
        <f t="shared" si="50"/>
        <v>120</v>
      </c>
      <c r="AJ158" s="185">
        <f t="shared" si="51"/>
        <v>0.30769230769230771</v>
      </c>
      <c r="AK158" s="191">
        <f t="shared" si="52"/>
        <v>0.45220871738571811</v>
      </c>
      <c r="AL158" s="183">
        <v>190</v>
      </c>
      <c r="AM158" s="185">
        <f t="shared" si="53"/>
        <v>0.48717948717948717</v>
      </c>
      <c r="AN158" s="192">
        <f t="shared" si="54"/>
        <v>2.0056957536887383</v>
      </c>
      <c r="AO158" s="183">
        <v>70</v>
      </c>
      <c r="AP158" s="183">
        <v>20</v>
      </c>
      <c r="AQ158" s="184">
        <f t="shared" si="55"/>
        <v>90</v>
      </c>
      <c r="AR158" s="185">
        <f t="shared" si="56"/>
        <v>0.23076923076923078</v>
      </c>
      <c r="AS158" s="192">
        <f t="shared" si="57"/>
        <v>3.4556120868095839</v>
      </c>
      <c r="AT158" s="183">
        <v>0</v>
      </c>
      <c r="AU158" s="193" t="s">
        <v>4</v>
      </c>
      <c r="AV158" s="317" t="s">
        <v>5</v>
      </c>
      <c r="AW158" s="123" t="s">
        <v>51</v>
      </c>
    </row>
    <row r="159" spans="1:49" x14ac:dyDescent="0.2">
      <c r="A159" s="228"/>
      <c r="B159" s="273"/>
      <c r="C159" s="198">
        <v>5350128.0599999996</v>
      </c>
      <c r="D159" s="199">
        <v>5350128.03</v>
      </c>
      <c r="E159" s="200">
        <v>0.83244203000000005</v>
      </c>
      <c r="F159" s="201"/>
      <c r="G159" s="357"/>
      <c r="H159" s="205">
        <v>4703</v>
      </c>
      <c r="I159" s="203">
        <v>2966</v>
      </c>
      <c r="J159" s="204">
        <v>2850</v>
      </c>
      <c r="K159" s="202"/>
      <c r="L159" s="205"/>
      <c r="M159" s="206"/>
      <c r="N159" s="207"/>
      <c r="O159" s="208">
        <v>0.09</v>
      </c>
      <c r="P159" s="209">
        <f t="shared" si="42"/>
        <v>9</v>
      </c>
      <c r="Q159" s="204">
        <v>4199</v>
      </c>
      <c r="R159" s="204">
        <v>4025</v>
      </c>
      <c r="S159" s="204">
        <f>H159*E159</f>
        <v>3914.9748670900003</v>
      </c>
      <c r="T159" s="210">
        <f t="shared" si="43"/>
        <v>284.02513290999968</v>
      </c>
      <c r="U159" s="211">
        <f t="shared" si="47"/>
        <v>7.2548392404142167E-2</v>
      </c>
      <c r="V159" s="212">
        <v>48882.400000000001</v>
      </c>
      <c r="W159" s="205">
        <v>2601</v>
      </c>
      <c r="X159" s="203">
        <f>I159*E159</f>
        <v>2469.0230609800001</v>
      </c>
      <c r="Y159" s="213">
        <f t="shared" si="44"/>
        <v>131.97693901999992</v>
      </c>
      <c r="Z159" s="278">
        <f t="shared" si="48"/>
        <v>5.3453100987892709E-2</v>
      </c>
      <c r="AA159" s="283">
        <v>2523</v>
      </c>
      <c r="AB159" s="204">
        <f>J159*E159</f>
        <v>2372.4597855000002</v>
      </c>
      <c r="AC159" s="210">
        <f t="shared" si="45"/>
        <v>150.54021449999982</v>
      </c>
      <c r="AD159" s="214">
        <f t="shared" si="49"/>
        <v>6.3453220754286971E-2</v>
      </c>
      <c r="AE159" s="215">
        <f t="shared" si="46"/>
        <v>280.33333333333331</v>
      </c>
      <c r="AF159" s="204">
        <v>2530</v>
      </c>
      <c r="AG159" s="202">
        <v>515</v>
      </c>
      <c r="AH159" s="204">
        <v>20</v>
      </c>
      <c r="AI159" s="210">
        <f t="shared" si="50"/>
        <v>535</v>
      </c>
      <c r="AJ159" s="211">
        <f t="shared" si="51"/>
        <v>0.21146245059288538</v>
      </c>
      <c r="AK159" s="216">
        <f t="shared" si="52"/>
        <v>0.31078178156301078</v>
      </c>
      <c r="AL159" s="204">
        <v>1725</v>
      </c>
      <c r="AM159" s="211">
        <f t="shared" si="53"/>
        <v>0.68181818181818177</v>
      </c>
      <c r="AN159" s="217">
        <f t="shared" si="54"/>
        <v>2.807014392124191</v>
      </c>
      <c r="AO159" s="204">
        <v>205</v>
      </c>
      <c r="AP159" s="204">
        <v>45</v>
      </c>
      <c r="AQ159" s="210">
        <f t="shared" si="55"/>
        <v>250</v>
      </c>
      <c r="AR159" s="211">
        <f t="shared" si="56"/>
        <v>9.8814229249011856E-2</v>
      </c>
      <c r="AS159" s="217">
        <f t="shared" si="57"/>
        <v>1.4796757947471866</v>
      </c>
      <c r="AT159" s="204">
        <v>15</v>
      </c>
      <c r="AU159" s="218" t="s">
        <v>5</v>
      </c>
      <c r="AV159" s="317" t="s">
        <v>5</v>
      </c>
      <c r="AW159" s="123" t="s">
        <v>51</v>
      </c>
    </row>
    <row r="160" spans="1:49" x14ac:dyDescent="0.2">
      <c r="A160" s="226"/>
      <c r="B160" s="271"/>
      <c r="C160" s="174">
        <v>5350129</v>
      </c>
      <c r="D160" s="175"/>
      <c r="E160" s="175"/>
      <c r="F160" s="176"/>
      <c r="G160" s="353"/>
      <c r="H160" s="178"/>
      <c r="I160" s="178"/>
      <c r="J160" s="178"/>
      <c r="K160" s="177"/>
      <c r="L160" s="178"/>
      <c r="M160" s="179"/>
      <c r="N160" s="180" t="s">
        <v>205</v>
      </c>
      <c r="O160" s="181">
        <v>0.93</v>
      </c>
      <c r="P160" s="182">
        <f t="shared" si="42"/>
        <v>93</v>
      </c>
      <c r="Q160" s="183">
        <v>5770</v>
      </c>
      <c r="R160" s="183">
        <v>4948</v>
      </c>
      <c r="S160" s="183">
        <v>4906</v>
      </c>
      <c r="T160" s="184">
        <f t="shared" si="43"/>
        <v>864</v>
      </c>
      <c r="U160" s="185">
        <f t="shared" si="47"/>
        <v>0.176110884631064</v>
      </c>
      <c r="V160" s="186">
        <v>6221.7</v>
      </c>
      <c r="W160" s="178">
        <v>2787</v>
      </c>
      <c r="X160" s="187">
        <v>2379</v>
      </c>
      <c r="Y160" s="188">
        <f t="shared" si="44"/>
        <v>408</v>
      </c>
      <c r="Z160" s="277">
        <f t="shared" si="48"/>
        <v>0.17150063051702397</v>
      </c>
      <c r="AA160" s="282">
        <v>2622</v>
      </c>
      <c r="AB160" s="183">
        <v>2240</v>
      </c>
      <c r="AC160" s="184">
        <f t="shared" si="45"/>
        <v>382</v>
      </c>
      <c r="AD160" s="189">
        <f t="shared" si="49"/>
        <v>0.17053571428571429</v>
      </c>
      <c r="AE160" s="190">
        <f t="shared" si="46"/>
        <v>28.193548387096776</v>
      </c>
      <c r="AF160" s="183">
        <v>2875</v>
      </c>
      <c r="AG160" s="177">
        <v>975</v>
      </c>
      <c r="AH160" s="183">
        <v>85</v>
      </c>
      <c r="AI160" s="184">
        <f t="shared" si="50"/>
        <v>1060</v>
      </c>
      <c r="AJ160" s="185">
        <f t="shared" si="51"/>
        <v>0.36869565217391304</v>
      </c>
      <c r="AK160" s="191">
        <f t="shared" si="52"/>
        <v>0.54186401091958214</v>
      </c>
      <c r="AL160" s="183">
        <v>1420</v>
      </c>
      <c r="AM160" s="185">
        <f t="shared" si="53"/>
        <v>0.49391304347826087</v>
      </c>
      <c r="AN160" s="192">
        <f t="shared" si="54"/>
        <v>2.033417498201965</v>
      </c>
      <c r="AO160" s="183">
        <v>290</v>
      </c>
      <c r="AP160" s="183">
        <v>75</v>
      </c>
      <c r="AQ160" s="184">
        <f t="shared" si="55"/>
        <v>365</v>
      </c>
      <c r="AR160" s="185">
        <f t="shared" si="56"/>
        <v>0.12695652173913044</v>
      </c>
      <c r="AS160" s="192">
        <f t="shared" si="57"/>
        <v>1.9010874610911854</v>
      </c>
      <c r="AT160" s="183">
        <v>30</v>
      </c>
      <c r="AU160" s="193" t="s">
        <v>4</v>
      </c>
      <c r="AV160" s="315" t="s">
        <v>4</v>
      </c>
    </row>
    <row r="161" spans="1:49" x14ac:dyDescent="0.2">
      <c r="A161" s="227"/>
      <c r="B161" s="272"/>
      <c r="C161" s="135">
        <v>5350130</v>
      </c>
      <c r="D161" s="136"/>
      <c r="E161" s="136"/>
      <c r="F161" s="137"/>
      <c r="G161" s="355"/>
      <c r="H161" s="139"/>
      <c r="I161" s="139"/>
      <c r="J161" s="139"/>
      <c r="K161" s="138"/>
      <c r="L161" s="139"/>
      <c r="M161" s="140"/>
      <c r="N161" s="220" t="s">
        <v>206</v>
      </c>
      <c r="O161" s="141">
        <v>1.28</v>
      </c>
      <c r="P161" s="142">
        <f t="shared" si="42"/>
        <v>128</v>
      </c>
      <c r="Q161" s="143">
        <v>3543</v>
      </c>
      <c r="R161" s="143">
        <v>3720</v>
      </c>
      <c r="S161" s="143">
        <v>3720</v>
      </c>
      <c r="T161" s="144">
        <f t="shared" si="43"/>
        <v>-177</v>
      </c>
      <c r="U161" s="145">
        <f t="shared" si="47"/>
        <v>-4.7580645161290319E-2</v>
      </c>
      <c r="V161" s="146">
        <v>2769.5</v>
      </c>
      <c r="W161" s="139">
        <v>1365</v>
      </c>
      <c r="X161" s="219">
        <v>1405</v>
      </c>
      <c r="Y161" s="147">
        <f t="shared" si="44"/>
        <v>-40</v>
      </c>
      <c r="Z161" s="275">
        <f t="shared" si="48"/>
        <v>-2.8469750889679714E-2</v>
      </c>
      <c r="AA161" s="279">
        <v>1279</v>
      </c>
      <c r="AB161" s="143">
        <v>1300</v>
      </c>
      <c r="AC161" s="144">
        <f t="shared" si="45"/>
        <v>-21</v>
      </c>
      <c r="AD161" s="148">
        <f t="shared" si="49"/>
        <v>-1.6153846153846154E-2</v>
      </c>
      <c r="AE161" s="149">
        <f t="shared" si="46"/>
        <v>9.9921875</v>
      </c>
      <c r="AF161" s="143">
        <v>1440</v>
      </c>
      <c r="AG161" s="138">
        <v>885</v>
      </c>
      <c r="AH161" s="143">
        <v>40</v>
      </c>
      <c r="AI161" s="144">
        <f t="shared" si="50"/>
        <v>925</v>
      </c>
      <c r="AJ161" s="145">
        <f t="shared" si="51"/>
        <v>0.64236111111111116</v>
      </c>
      <c r="AK161" s="150">
        <f t="shared" si="52"/>
        <v>0.94406420600056595</v>
      </c>
      <c r="AL161" s="143">
        <v>365</v>
      </c>
      <c r="AM161" s="145">
        <f t="shared" si="53"/>
        <v>0.25347222222222221</v>
      </c>
      <c r="AN161" s="151">
        <f t="shared" si="54"/>
        <v>1.0435335911461692</v>
      </c>
      <c r="AO161" s="143">
        <v>95</v>
      </c>
      <c r="AP161" s="143">
        <v>35</v>
      </c>
      <c r="AQ161" s="144">
        <f t="shared" si="55"/>
        <v>130</v>
      </c>
      <c r="AR161" s="145">
        <f t="shared" si="56"/>
        <v>9.0277777777777776E-2</v>
      </c>
      <c r="AS161" s="151">
        <f t="shared" si="57"/>
        <v>1.3518482469231936</v>
      </c>
      <c r="AT161" s="143">
        <v>20</v>
      </c>
      <c r="AU161" s="153" t="s">
        <v>6</v>
      </c>
      <c r="AV161" s="316" t="s">
        <v>6</v>
      </c>
    </row>
    <row r="162" spans="1:49" x14ac:dyDescent="0.2">
      <c r="A162" s="228"/>
      <c r="B162" s="273"/>
      <c r="C162" s="198">
        <v>5350131</v>
      </c>
      <c r="D162" s="199"/>
      <c r="E162" s="199"/>
      <c r="F162" s="201"/>
      <c r="G162" s="356"/>
      <c r="H162" s="205"/>
      <c r="I162" s="205"/>
      <c r="J162" s="205"/>
      <c r="K162" s="202"/>
      <c r="L162" s="205"/>
      <c r="M162" s="206"/>
      <c r="N162" s="207" t="s">
        <v>207</v>
      </c>
      <c r="O162" s="208">
        <v>1.04</v>
      </c>
      <c r="P162" s="209">
        <f t="shared" si="42"/>
        <v>104</v>
      </c>
      <c r="Q162" s="204">
        <v>5310</v>
      </c>
      <c r="R162" s="204">
        <v>5405</v>
      </c>
      <c r="S162" s="204">
        <v>5333</v>
      </c>
      <c r="T162" s="210">
        <f t="shared" si="43"/>
        <v>-23</v>
      </c>
      <c r="U162" s="211">
        <f t="shared" si="47"/>
        <v>-4.3127695480967556E-3</v>
      </c>
      <c r="V162" s="212">
        <v>5083.3</v>
      </c>
      <c r="W162" s="205">
        <v>2505</v>
      </c>
      <c r="X162" s="203">
        <v>2496</v>
      </c>
      <c r="Y162" s="213">
        <f t="shared" si="44"/>
        <v>9</v>
      </c>
      <c r="Z162" s="278">
        <f t="shared" si="48"/>
        <v>3.605769230769231E-3</v>
      </c>
      <c r="AA162" s="283">
        <v>2360</v>
      </c>
      <c r="AB162" s="204">
        <v>2365</v>
      </c>
      <c r="AC162" s="210">
        <f t="shared" si="45"/>
        <v>-5</v>
      </c>
      <c r="AD162" s="214">
        <f t="shared" si="49"/>
        <v>-2.1141649048625794E-3</v>
      </c>
      <c r="AE162" s="215">
        <f t="shared" si="46"/>
        <v>22.692307692307693</v>
      </c>
      <c r="AF162" s="204">
        <v>2400</v>
      </c>
      <c r="AG162" s="202">
        <v>1225</v>
      </c>
      <c r="AH162" s="204">
        <v>40</v>
      </c>
      <c r="AI162" s="210">
        <f t="shared" si="50"/>
        <v>1265</v>
      </c>
      <c r="AJ162" s="211">
        <f t="shared" si="51"/>
        <v>0.52708333333333335</v>
      </c>
      <c r="AK162" s="216">
        <f t="shared" si="52"/>
        <v>0.77464295389668059</v>
      </c>
      <c r="AL162" s="204">
        <v>875</v>
      </c>
      <c r="AM162" s="211">
        <f t="shared" si="53"/>
        <v>0.36458333333333331</v>
      </c>
      <c r="AN162" s="217">
        <f t="shared" si="54"/>
        <v>1.5009729735664077</v>
      </c>
      <c r="AO162" s="204">
        <v>130</v>
      </c>
      <c r="AP162" s="204">
        <v>85</v>
      </c>
      <c r="AQ162" s="210">
        <f t="shared" si="55"/>
        <v>215</v>
      </c>
      <c r="AR162" s="211">
        <f t="shared" si="56"/>
        <v>8.9583333333333334E-2</v>
      </c>
      <c r="AS162" s="217">
        <f t="shared" si="57"/>
        <v>1.3414494142545537</v>
      </c>
      <c r="AT162" s="204">
        <v>45</v>
      </c>
      <c r="AU162" s="218" t="s">
        <v>5</v>
      </c>
      <c r="AV162" s="316" t="s">
        <v>6</v>
      </c>
    </row>
    <row r="163" spans="1:49" x14ac:dyDescent="0.2">
      <c r="A163" s="228"/>
      <c r="B163" s="273"/>
      <c r="C163" s="198">
        <v>5350132</v>
      </c>
      <c r="D163" s="199"/>
      <c r="E163" s="199"/>
      <c r="F163" s="201"/>
      <c r="G163" s="356"/>
      <c r="H163" s="205"/>
      <c r="I163" s="205"/>
      <c r="J163" s="205"/>
      <c r="K163" s="202"/>
      <c r="L163" s="205"/>
      <c r="M163" s="206"/>
      <c r="N163" s="207" t="s">
        <v>208</v>
      </c>
      <c r="O163" s="208">
        <v>0.92</v>
      </c>
      <c r="P163" s="209">
        <f t="shared" si="42"/>
        <v>92</v>
      </c>
      <c r="Q163" s="204">
        <v>5467</v>
      </c>
      <c r="R163" s="204">
        <v>5473</v>
      </c>
      <c r="S163" s="204">
        <v>5463</v>
      </c>
      <c r="T163" s="210">
        <f t="shared" si="43"/>
        <v>4</v>
      </c>
      <c r="U163" s="211">
        <f t="shared" si="47"/>
        <v>7.3219842577338463E-4</v>
      </c>
      <c r="V163" s="212">
        <v>5912.8</v>
      </c>
      <c r="W163" s="205">
        <v>2155</v>
      </c>
      <c r="X163" s="203">
        <v>2101</v>
      </c>
      <c r="Y163" s="213">
        <f t="shared" si="44"/>
        <v>54</v>
      </c>
      <c r="Z163" s="278">
        <f t="shared" si="48"/>
        <v>2.570204664445502E-2</v>
      </c>
      <c r="AA163" s="283">
        <v>2038</v>
      </c>
      <c r="AB163" s="204">
        <v>1975</v>
      </c>
      <c r="AC163" s="210">
        <f t="shared" si="45"/>
        <v>63</v>
      </c>
      <c r="AD163" s="214">
        <f t="shared" si="49"/>
        <v>3.1898734177215192E-2</v>
      </c>
      <c r="AE163" s="215">
        <f t="shared" si="46"/>
        <v>22.152173913043477</v>
      </c>
      <c r="AF163" s="204">
        <v>2660</v>
      </c>
      <c r="AG163" s="202">
        <v>1380</v>
      </c>
      <c r="AH163" s="204">
        <v>85</v>
      </c>
      <c r="AI163" s="210">
        <f t="shared" si="50"/>
        <v>1465</v>
      </c>
      <c r="AJ163" s="211">
        <f t="shared" si="51"/>
        <v>0.5507518796992481</v>
      </c>
      <c r="AK163" s="216">
        <f t="shared" si="52"/>
        <v>0.80942810362885342</v>
      </c>
      <c r="AL163" s="204">
        <v>985</v>
      </c>
      <c r="AM163" s="211">
        <f t="shared" si="53"/>
        <v>0.37030075187969924</v>
      </c>
      <c r="AN163" s="217">
        <f t="shared" si="54"/>
        <v>1.5245113252463967</v>
      </c>
      <c r="AO163" s="204">
        <v>115</v>
      </c>
      <c r="AP163" s="204">
        <v>45</v>
      </c>
      <c r="AQ163" s="210">
        <f t="shared" si="55"/>
        <v>160</v>
      </c>
      <c r="AR163" s="211">
        <f t="shared" si="56"/>
        <v>6.0150375939849621E-2</v>
      </c>
      <c r="AS163" s="217">
        <f t="shared" si="57"/>
        <v>0.90071091987016705</v>
      </c>
      <c r="AT163" s="204">
        <v>45</v>
      </c>
      <c r="AU163" s="218" t="s">
        <v>5</v>
      </c>
      <c r="AV163" s="317" t="s">
        <v>5</v>
      </c>
    </row>
    <row r="164" spans="1:49" x14ac:dyDescent="0.2">
      <c r="A164" s="228"/>
      <c r="B164" s="273"/>
      <c r="C164" s="198">
        <v>5350133</v>
      </c>
      <c r="D164" s="199"/>
      <c r="E164" s="199"/>
      <c r="F164" s="201"/>
      <c r="G164" s="356"/>
      <c r="H164" s="205"/>
      <c r="I164" s="205"/>
      <c r="J164" s="205"/>
      <c r="K164" s="202"/>
      <c r="L164" s="205"/>
      <c r="M164" s="206"/>
      <c r="N164" s="207" t="s">
        <v>209</v>
      </c>
      <c r="O164" s="208">
        <v>0.67</v>
      </c>
      <c r="P164" s="209">
        <f t="shared" si="42"/>
        <v>67</v>
      </c>
      <c r="Q164" s="204">
        <v>7339</v>
      </c>
      <c r="R164" s="204">
        <v>7001</v>
      </c>
      <c r="S164" s="204">
        <v>6831</v>
      </c>
      <c r="T164" s="210">
        <f t="shared" si="43"/>
        <v>508</v>
      </c>
      <c r="U164" s="211">
        <f t="shared" si="47"/>
        <v>7.4366856975552634E-2</v>
      </c>
      <c r="V164" s="212">
        <v>10998.1</v>
      </c>
      <c r="W164" s="205">
        <v>3629</v>
      </c>
      <c r="X164" s="203">
        <v>3571</v>
      </c>
      <c r="Y164" s="213">
        <f t="shared" si="44"/>
        <v>58</v>
      </c>
      <c r="Z164" s="278">
        <f t="shared" si="48"/>
        <v>1.6241949033884068E-2</v>
      </c>
      <c r="AA164" s="283">
        <v>3408</v>
      </c>
      <c r="AB164" s="204">
        <v>3400</v>
      </c>
      <c r="AC164" s="210">
        <f t="shared" si="45"/>
        <v>8</v>
      </c>
      <c r="AD164" s="214">
        <f t="shared" si="49"/>
        <v>2.352941176470588E-3</v>
      </c>
      <c r="AE164" s="215">
        <f t="shared" si="46"/>
        <v>50.865671641791046</v>
      </c>
      <c r="AF164" s="204">
        <v>3630</v>
      </c>
      <c r="AG164" s="202">
        <v>1530</v>
      </c>
      <c r="AH164" s="204">
        <v>100</v>
      </c>
      <c r="AI164" s="210">
        <f t="shared" si="50"/>
        <v>1630</v>
      </c>
      <c r="AJ164" s="211">
        <f t="shared" si="51"/>
        <v>0.44903581267217629</v>
      </c>
      <c r="AK164" s="216">
        <f t="shared" si="52"/>
        <v>0.65993820395339986</v>
      </c>
      <c r="AL164" s="204">
        <v>1735</v>
      </c>
      <c r="AM164" s="211">
        <f t="shared" si="53"/>
        <v>0.47796143250688705</v>
      </c>
      <c r="AN164" s="217">
        <f t="shared" si="54"/>
        <v>1.9677454425597867</v>
      </c>
      <c r="AO164" s="204">
        <v>165</v>
      </c>
      <c r="AP164" s="204">
        <v>50</v>
      </c>
      <c r="AQ164" s="210">
        <f t="shared" si="55"/>
        <v>215</v>
      </c>
      <c r="AR164" s="211">
        <f t="shared" si="56"/>
        <v>5.9228650137741048E-2</v>
      </c>
      <c r="AS164" s="217">
        <f t="shared" si="57"/>
        <v>0.88690870363937424</v>
      </c>
      <c r="AT164" s="204">
        <v>45</v>
      </c>
      <c r="AU164" s="218" t="s">
        <v>5</v>
      </c>
      <c r="AV164" s="317" t="s">
        <v>5</v>
      </c>
    </row>
    <row r="165" spans="1:49" x14ac:dyDescent="0.2">
      <c r="A165" s="227"/>
      <c r="B165" s="272"/>
      <c r="C165" s="135">
        <v>5350134</v>
      </c>
      <c r="D165" s="136"/>
      <c r="E165" s="136"/>
      <c r="F165" s="137"/>
      <c r="G165" s="355"/>
      <c r="H165" s="139"/>
      <c r="I165" s="139"/>
      <c r="J165" s="139"/>
      <c r="K165" s="138"/>
      <c r="L165" s="139"/>
      <c r="M165" s="140"/>
      <c r="N165" s="220" t="s">
        <v>210</v>
      </c>
      <c r="O165" s="141">
        <v>0.42</v>
      </c>
      <c r="P165" s="142">
        <f t="shared" si="42"/>
        <v>42</v>
      </c>
      <c r="Q165" s="143">
        <v>2959</v>
      </c>
      <c r="R165" s="143">
        <v>2788</v>
      </c>
      <c r="S165" s="143">
        <v>2709</v>
      </c>
      <c r="T165" s="144">
        <f t="shared" si="43"/>
        <v>250</v>
      </c>
      <c r="U165" s="145">
        <f t="shared" si="47"/>
        <v>9.2284976005906239E-2</v>
      </c>
      <c r="V165" s="146">
        <v>7092.5</v>
      </c>
      <c r="W165" s="139">
        <v>1076</v>
      </c>
      <c r="X165" s="219">
        <v>1078</v>
      </c>
      <c r="Y165" s="147">
        <f t="shared" si="44"/>
        <v>-2</v>
      </c>
      <c r="Z165" s="275">
        <f t="shared" si="48"/>
        <v>-1.8552875695732839E-3</v>
      </c>
      <c r="AA165" s="279">
        <v>1033</v>
      </c>
      <c r="AB165" s="143">
        <v>1040</v>
      </c>
      <c r="AC165" s="144">
        <f t="shared" si="45"/>
        <v>-7</v>
      </c>
      <c r="AD165" s="148">
        <f t="shared" si="49"/>
        <v>-6.7307692307692311E-3</v>
      </c>
      <c r="AE165" s="149">
        <f t="shared" si="46"/>
        <v>24.595238095238095</v>
      </c>
      <c r="AF165" s="143">
        <v>1405</v>
      </c>
      <c r="AG165" s="138">
        <v>745</v>
      </c>
      <c r="AH165" s="143">
        <v>95</v>
      </c>
      <c r="AI165" s="144">
        <f t="shared" si="50"/>
        <v>840</v>
      </c>
      <c r="AJ165" s="145">
        <f t="shared" si="51"/>
        <v>0.59786476868327398</v>
      </c>
      <c r="AK165" s="150">
        <f t="shared" si="52"/>
        <v>0.87866889570321016</v>
      </c>
      <c r="AL165" s="143">
        <v>430</v>
      </c>
      <c r="AM165" s="145">
        <f t="shared" si="53"/>
        <v>0.30604982206405695</v>
      </c>
      <c r="AN165" s="151">
        <f t="shared" si="54"/>
        <v>1.2599931743532551</v>
      </c>
      <c r="AO165" s="143">
        <v>75</v>
      </c>
      <c r="AP165" s="143">
        <v>45</v>
      </c>
      <c r="AQ165" s="144">
        <f t="shared" si="55"/>
        <v>120</v>
      </c>
      <c r="AR165" s="145">
        <f t="shared" si="56"/>
        <v>8.5409252669039148E-2</v>
      </c>
      <c r="AS165" s="151">
        <f t="shared" si="57"/>
        <v>1.2789453986768566</v>
      </c>
      <c r="AT165" s="143">
        <v>15</v>
      </c>
      <c r="AU165" s="153" t="s">
        <v>6</v>
      </c>
      <c r="AV165" s="316" t="s">
        <v>6</v>
      </c>
    </row>
    <row r="166" spans="1:49" x14ac:dyDescent="0.2">
      <c r="A166" s="226"/>
      <c r="B166" s="271"/>
      <c r="C166" s="174">
        <v>5350135</v>
      </c>
      <c r="D166" s="175"/>
      <c r="E166" s="175"/>
      <c r="F166" s="176"/>
      <c r="G166" s="353"/>
      <c r="H166" s="178"/>
      <c r="I166" s="178"/>
      <c r="J166" s="178"/>
      <c r="K166" s="177"/>
      <c r="L166" s="178"/>
      <c r="M166" s="179"/>
      <c r="N166" s="180" t="s">
        <v>211</v>
      </c>
      <c r="O166" s="181">
        <v>0.72</v>
      </c>
      <c r="P166" s="182">
        <f t="shared" si="42"/>
        <v>72</v>
      </c>
      <c r="Q166" s="183">
        <v>6047</v>
      </c>
      <c r="R166" s="183">
        <v>5630</v>
      </c>
      <c r="S166" s="183">
        <v>5591</v>
      </c>
      <c r="T166" s="184">
        <f t="shared" si="43"/>
        <v>456</v>
      </c>
      <c r="U166" s="185">
        <f t="shared" si="47"/>
        <v>8.1559649436594522E-2</v>
      </c>
      <c r="V166" s="186">
        <v>8442</v>
      </c>
      <c r="W166" s="178">
        <v>3316</v>
      </c>
      <c r="X166" s="187">
        <v>3117</v>
      </c>
      <c r="Y166" s="188">
        <f t="shared" si="44"/>
        <v>199</v>
      </c>
      <c r="Z166" s="277">
        <f t="shared" si="48"/>
        <v>6.3843439204363167E-2</v>
      </c>
      <c r="AA166" s="282">
        <v>3054</v>
      </c>
      <c r="AB166" s="183">
        <v>2995</v>
      </c>
      <c r="AC166" s="184">
        <f t="shared" si="45"/>
        <v>59</v>
      </c>
      <c r="AD166" s="189">
        <f t="shared" si="49"/>
        <v>1.9699499165275459E-2</v>
      </c>
      <c r="AE166" s="190">
        <f t="shared" si="46"/>
        <v>42.416666666666664</v>
      </c>
      <c r="AF166" s="183">
        <v>3060</v>
      </c>
      <c r="AG166" s="177">
        <v>995</v>
      </c>
      <c r="AH166" s="183">
        <v>70</v>
      </c>
      <c r="AI166" s="184">
        <f t="shared" si="50"/>
        <v>1065</v>
      </c>
      <c r="AJ166" s="185">
        <f t="shared" si="51"/>
        <v>0.34803921568627449</v>
      </c>
      <c r="AK166" s="191">
        <f t="shared" si="52"/>
        <v>0.51150569380761979</v>
      </c>
      <c r="AL166" s="183">
        <v>1515</v>
      </c>
      <c r="AM166" s="185">
        <f t="shared" si="53"/>
        <v>0.49509803921568629</v>
      </c>
      <c r="AN166" s="192">
        <f t="shared" si="54"/>
        <v>2.0382960716666512</v>
      </c>
      <c r="AO166" s="183">
        <v>345</v>
      </c>
      <c r="AP166" s="183">
        <v>70</v>
      </c>
      <c r="AQ166" s="184">
        <f t="shared" si="55"/>
        <v>415</v>
      </c>
      <c r="AR166" s="185">
        <f t="shared" si="56"/>
        <v>0.13562091503267973</v>
      </c>
      <c r="AS166" s="192">
        <f t="shared" si="57"/>
        <v>2.0308308505814487</v>
      </c>
      <c r="AT166" s="183">
        <v>60</v>
      </c>
      <c r="AU166" s="193" t="s">
        <v>4</v>
      </c>
      <c r="AV166" s="315" t="s">
        <v>4</v>
      </c>
    </row>
    <row r="167" spans="1:49" x14ac:dyDescent="0.2">
      <c r="A167" s="226"/>
      <c r="B167" s="271"/>
      <c r="C167" s="174">
        <v>5350136.01</v>
      </c>
      <c r="D167" s="175"/>
      <c r="E167" s="175"/>
      <c r="F167" s="176"/>
      <c r="G167" s="353"/>
      <c r="H167" s="178"/>
      <c r="I167" s="178"/>
      <c r="J167" s="178"/>
      <c r="K167" s="177"/>
      <c r="L167" s="178"/>
      <c r="M167" s="179"/>
      <c r="N167" s="180" t="s">
        <v>212</v>
      </c>
      <c r="O167" s="181">
        <v>0.19</v>
      </c>
      <c r="P167" s="182">
        <f t="shared" si="42"/>
        <v>19</v>
      </c>
      <c r="Q167" s="183">
        <v>6128</v>
      </c>
      <c r="R167" s="183">
        <v>6073</v>
      </c>
      <c r="S167" s="183">
        <v>5038</v>
      </c>
      <c r="T167" s="184">
        <f t="shared" si="43"/>
        <v>1090</v>
      </c>
      <c r="U167" s="185">
        <f t="shared" si="47"/>
        <v>0.21635569670504168</v>
      </c>
      <c r="V167" s="186">
        <v>31916.7</v>
      </c>
      <c r="W167" s="178">
        <v>4023</v>
      </c>
      <c r="X167" s="187">
        <v>3351</v>
      </c>
      <c r="Y167" s="188">
        <f t="shared" si="44"/>
        <v>672</v>
      </c>
      <c r="Z167" s="277">
        <f t="shared" si="48"/>
        <v>0.20053715308863027</v>
      </c>
      <c r="AA167" s="282">
        <v>3779</v>
      </c>
      <c r="AB167" s="183">
        <v>3235</v>
      </c>
      <c r="AC167" s="184">
        <f t="shared" si="45"/>
        <v>544</v>
      </c>
      <c r="AD167" s="189">
        <f t="shared" si="49"/>
        <v>0.16816074188562596</v>
      </c>
      <c r="AE167" s="190">
        <f t="shared" si="46"/>
        <v>198.89473684210526</v>
      </c>
      <c r="AF167" s="183">
        <v>3640</v>
      </c>
      <c r="AG167" s="177">
        <v>1060</v>
      </c>
      <c r="AH167" s="183">
        <v>95</v>
      </c>
      <c r="AI167" s="184">
        <f t="shared" si="50"/>
        <v>1155</v>
      </c>
      <c r="AJ167" s="185">
        <f t="shared" si="51"/>
        <v>0.31730769230769229</v>
      </c>
      <c r="AK167" s="191">
        <f t="shared" si="52"/>
        <v>0.46634023980402173</v>
      </c>
      <c r="AL167" s="183">
        <v>1965</v>
      </c>
      <c r="AM167" s="185">
        <f t="shared" si="53"/>
        <v>0.5398351648351648</v>
      </c>
      <c r="AN167" s="192">
        <f t="shared" si="54"/>
        <v>2.2224767796983294</v>
      </c>
      <c r="AO167" s="183">
        <v>455</v>
      </c>
      <c r="AP167" s="183">
        <v>50</v>
      </c>
      <c r="AQ167" s="184">
        <f t="shared" si="55"/>
        <v>505</v>
      </c>
      <c r="AR167" s="185">
        <f t="shared" si="56"/>
        <v>0.13873626373626374</v>
      </c>
      <c r="AS167" s="192">
        <f t="shared" si="57"/>
        <v>2.0774810759986186</v>
      </c>
      <c r="AT167" s="183">
        <v>10</v>
      </c>
      <c r="AU167" s="193" t="s">
        <v>4</v>
      </c>
      <c r="AV167" s="315" t="s">
        <v>4</v>
      </c>
    </row>
    <row r="168" spans="1:49" x14ac:dyDescent="0.2">
      <c r="A168" s="226"/>
      <c r="B168" s="271"/>
      <c r="C168" s="174">
        <v>5350136.0199999996</v>
      </c>
      <c r="D168" s="175"/>
      <c r="E168" s="175"/>
      <c r="F168" s="176"/>
      <c r="G168" s="353"/>
      <c r="H168" s="178"/>
      <c r="I168" s="178"/>
      <c r="J168" s="178"/>
      <c r="K168" s="177"/>
      <c r="L168" s="178"/>
      <c r="M168" s="179"/>
      <c r="N168" s="180" t="s">
        <v>213</v>
      </c>
      <c r="O168" s="181">
        <v>0.21</v>
      </c>
      <c r="P168" s="182">
        <f t="shared" si="42"/>
        <v>21</v>
      </c>
      <c r="Q168" s="183">
        <v>4983</v>
      </c>
      <c r="R168" s="183">
        <v>4995</v>
      </c>
      <c r="S168" s="183">
        <v>3934</v>
      </c>
      <c r="T168" s="184">
        <f t="shared" si="43"/>
        <v>1049</v>
      </c>
      <c r="U168" s="185">
        <f t="shared" si="47"/>
        <v>0.26664972038637519</v>
      </c>
      <c r="V168" s="186">
        <v>23706</v>
      </c>
      <c r="W168" s="178">
        <v>3459</v>
      </c>
      <c r="X168" s="187">
        <v>2788</v>
      </c>
      <c r="Y168" s="188">
        <f t="shared" si="44"/>
        <v>671</v>
      </c>
      <c r="Z168" s="277">
        <f t="shared" si="48"/>
        <v>0.24067431850789095</v>
      </c>
      <c r="AA168" s="282">
        <v>3198</v>
      </c>
      <c r="AB168" s="183">
        <v>2680</v>
      </c>
      <c r="AC168" s="184">
        <f t="shared" si="45"/>
        <v>518</v>
      </c>
      <c r="AD168" s="189">
        <f t="shared" si="49"/>
        <v>0.19328358208955224</v>
      </c>
      <c r="AE168" s="190">
        <f t="shared" si="46"/>
        <v>152.28571428571428</v>
      </c>
      <c r="AF168" s="183">
        <v>2820</v>
      </c>
      <c r="AG168" s="177">
        <v>835</v>
      </c>
      <c r="AH168" s="183">
        <v>90</v>
      </c>
      <c r="AI168" s="184">
        <f t="shared" si="50"/>
        <v>925</v>
      </c>
      <c r="AJ168" s="185">
        <f t="shared" si="51"/>
        <v>0.32801418439716312</v>
      </c>
      <c r="AK168" s="191">
        <f t="shared" si="52"/>
        <v>0.48207533923433155</v>
      </c>
      <c r="AL168" s="183">
        <v>1505</v>
      </c>
      <c r="AM168" s="185">
        <f t="shared" si="53"/>
        <v>0.53368794326241131</v>
      </c>
      <c r="AN168" s="192">
        <f t="shared" si="54"/>
        <v>2.1971689485397627</v>
      </c>
      <c r="AO168" s="183">
        <v>335</v>
      </c>
      <c r="AP168" s="183">
        <v>35</v>
      </c>
      <c r="AQ168" s="184">
        <f t="shared" si="55"/>
        <v>370</v>
      </c>
      <c r="AR168" s="185">
        <f t="shared" si="56"/>
        <v>0.13120567375886524</v>
      </c>
      <c r="AS168" s="192">
        <f t="shared" si="57"/>
        <v>1.9647156190962287</v>
      </c>
      <c r="AT168" s="183">
        <v>15</v>
      </c>
      <c r="AU168" s="193" t="s">
        <v>4</v>
      </c>
      <c r="AV168" s="315" t="s">
        <v>4</v>
      </c>
    </row>
    <row r="169" spans="1:49" x14ac:dyDescent="0.2">
      <c r="A169" s="226"/>
      <c r="B169" s="271"/>
      <c r="C169" s="174">
        <v>5350137</v>
      </c>
      <c r="D169" s="175"/>
      <c r="E169" s="175"/>
      <c r="F169" s="176"/>
      <c r="G169" s="353"/>
      <c r="H169" s="178"/>
      <c r="I169" s="178"/>
      <c r="J169" s="178"/>
      <c r="K169" s="177"/>
      <c r="L169" s="178"/>
      <c r="M169" s="179"/>
      <c r="N169" s="180" t="s">
        <v>214</v>
      </c>
      <c r="O169" s="181">
        <v>0.91</v>
      </c>
      <c r="P169" s="182">
        <f t="shared" si="42"/>
        <v>91</v>
      </c>
      <c r="Q169" s="183">
        <v>7077</v>
      </c>
      <c r="R169" s="183">
        <v>6509</v>
      </c>
      <c r="S169" s="183">
        <v>6239</v>
      </c>
      <c r="T169" s="184">
        <f t="shared" si="43"/>
        <v>838</v>
      </c>
      <c r="U169" s="185">
        <f t="shared" si="47"/>
        <v>0.13431639685847091</v>
      </c>
      <c r="V169" s="186">
        <v>7740.3</v>
      </c>
      <c r="W169" s="178">
        <v>3644</v>
      </c>
      <c r="X169" s="187">
        <v>3470</v>
      </c>
      <c r="Y169" s="188">
        <f t="shared" si="44"/>
        <v>174</v>
      </c>
      <c r="Z169" s="277">
        <f t="shared" si="48"/>
        <v>5.0144092219020171E-2</v>
      </c>
      <c r="AA169" s="282">
        <v>3509</v>
      </c>
      <c r="AB169" s="183">
        <v>3285</v>
      </c>
      <c r="AC169" s="184">
        <f t="shared" si="45"/>
        <v>224</v>
      </c>
      <c r="AD169" s="189">
        <f t="shared" si="49"/>
        <v>6.8188736681887366E-2</v>
      </c>
      <c r="AE169" s="190">
        <f t="shared" si="46"/>
        <v>38.560439560439562</v>
      </c>
      <c r="AF169" s="183">
        <v>3420</v>
      </c>
      <c r="AG169" s="177">
        <v>1470</v>
      </c>
      <c r="AH169" s="183">
        <v>120</v>
      </c>
      <c r="AI169" s="184">
        <f t="shared" si="50"/>
        <v>1590</v>
      </c>
      <c r="AJ169" s="185">
        <f t="shared" si="51"/>
        <v>0.46491228070175439</v>
      </c>
      <c r="AK169" s="191">
        <f t="shared" si="52"/>
        <v>0.68327150499728018</v>
      </c>
      <c r="AL169" s="183">
        <v>1395</v>
      </c>
      <c r="AM169" s="185">
        <f t="shared" si="53"/>
        <v>0.40789473684210525</v>
      </c>
      <c r="AN169" s="192">
        <f t="shared" si="54"/>
        <v>1.6792840486216654</v>
      </c>
      <c r="AO169" s="183">
        <v>320</v>
      </c>
      <c r="AP169" s="183">
        <v>90</v>
      </c>
      <c r="AQ169" s="184">
        <f t="shared" si="55"/>
        <v>410</v>
      </c>
      <c r="AR169" s="185">
        <f t="shared" si="56"/>
        <v>0.11988304093567251</v>
      </c>
      <c r="AS169" s="192">
        <f t="shared" si="57"/>
        <v>1.7951669027967914</v>
      </c>
      <c r="AT169" s="183">
        <v>25</v>
      </c>
      <c r="AU169" s="193" t="s">
        <v>4</v>
      </c>
      <c r="AV169" s="317" t="s">
        <v>5</v>
      </c>
    </row>
    <row r="170" spans="1:49" x14ac:dyDescent="0.2">
      <c r="A170" s="227"/>
      <c r="B170" s="272"/>
      <c r="C170" s="135">
        <v>5350138</v>
      </c>
      <c r="D170" s="136"/>
      <c r="E170" s="136"/>
      <c r="F170" s="137"/>
      <c r="G170" s="355"/>
      <c r="H170" s="139"/>
      <c r="I170" s="139"/>
      <c r="J170" s="139"/>
      <c r="K170" s="138"/>
      <c r="L170" s="139"/>
      <c r="M170" s="140"/>
      <c r="N170" s="220" t="s">
        <v>215</v>
      </c>
      <c r="O170" s="141">
        <v>0.97</v>
      </c>
      <c r="P170" s="142">
        <f t="shared" si="42"/>
        <v>97</v>
      </c>
      <c r="Q170" s="143">
        <v>3103</v>
      </c>
      <c r="R170" s="143">
        <v>3132</v>
      </c>
      <c r="S170" s="143">
        <v>3111</v>
      </c>
      <c r="T170" s="144">
        <f t="shared" si="43"/>
        <v>-8</v>
      </c>
      <c r="U170" s="145">
        <f t="shared" si="47"/>
        <v>-2.5715204114432656E-3</v>
      </c>
      <c r="V170" s="146">
        <v>3214.2</v>
      </c>
      <c r="W170" s="139">
        <v>1250</v>
      </c>
      <c r="X170" s="219">
        <v>1202</v>
      </c>
      <c r="Y170" s="147">
        <f t="shared" si="44"/>
        <v>48</v>
      </c>
      <c r="Z170" s="275">
        <f t="shared" si="48"/>
        <v>3.9933444259567387E-2</v>
      </c>
      <c r="AA170" s="279">
        <v>1181</v>
      </c>
      <c r="AB170" s="143">
        <v>1150</v>
      </c>
      <c r="AC170" s="144">
        <f t="shared" si="45"/>
        <v>31</v>
      </c>
      <c r="AD170" s="148">
        <f t="shared" si="49"/>
        <v>2.6956521739130435E-2</v>
      </c>
      <c r="AE170" s="149">
        <f t="shared" si="46"/>
        <v>12.175257731958762</v>
      </c>
      <c r="AF170" s="143">
        <v>1205</v>
      </c>
      <c r="AG170" s="138">
        <v>630</v>
      </c>
      <c r="AH170" s="143">
        <v>50</v>
      </c>
      <c r="AI170" s="144">
        <f t="shared" si="50"/>
        <v>680</v>
      </c>
      <c r="AJ170" s="145">
        <f t="shared" si="51"/>
        <v>0.56431535269709543</v>
      </c>
      <c r="AK170" s="150">
        <f t="shared" si="52"/>
        <v>0.82936204599372354</v>
      </c>
      <c r="AL170" s="143">
        <v>375</v>
      </c>
      <c r="AM170" s="145">
        <f t="shared" si="53"/>
        <v>0.31120331950207469</v>
      </c>
      <c r="AN170" s="151">
        <f t="shared" si="54"/>
        <v>1.2812098885214152</v>
      </c>
      <c r="AO170" s="143">
        <v>95</v>
      </c>
      <c r="AP170" s="143">
        <v>15</v>
      </c>
      <c r="AQ170" s="144">
        <f t="shared" si="55"/>
        <v>110</v>
      </c>
      <c r="AR170" s="145">
        <f t="shared" si="56"/>
        <v>9.1286307053941904E-2</v>
      </c>
      <c r="AS170" s="151">
        <f t="shared" si="57"/>
        <v>1.3669502860685212</v>
      </c>
      <c r="AT170" s="143">
        <v>45</v>
      </c>
      <c r="AU170" s="153" t="s">
        <v>6</v>
      </c>
      <c r="AV170" s="316" t="s">
        <v>6</v>
      </c>
    </row>
    <row r="171" spans="1:49" x14ac:dyDescent="0.2">
      <c r="A171" s="228"/>
      <c r="B171" s="273"/>
      <c r="C171" s="198">
        <v>5350139.01</v>
      </c>
      <c r="D171" s="199">
        <v>5350139</v>
      </c>
      <c r="E171" s="200">
        <v>0.60171940599999996</v>
      </c>
      <c r="F171" s="201"/>
      <c r="G171" s="357"/>
      <c r="H171" s="205">
        <v>6494</v>
      </c>
      <c r="I171" s="203">
        <v>2868</v>
      </c>
      <c r="J171" s="204">
        <v>2600</v>
      </c>
      <c r="K171" s="202"/>
      <c r="L171" s="205"/>
      <c r="M171" s="206"/>
      <c r="N171" s="207"/>
      <c r="O171" s="208">
        <v>0.77</v>
      </c>
      <c r="P171" s="209">
        <f t="shared" si="42"/>
        <v>77</v>
      </c>
      <c r="Q171" s="204">
        <v>4167</v>
      </c>
      <c r="R171" s="204">
        <v>4145</v>
      </c>
      <c r="S171" s="204">
        <f>H171*E171</f>
        <v>3907.5658225639995</v>
      </c>
      <c r="T171" s="210">
        <f t="shared" si="43"/>
        <v>259.43417743600048</v>
      </c>
      <c r="U171" s="211">
        <f t="shared" si="47"/>
        <v>6.6392784975729313E-2</v>
      </c>
      <c r="V171" s="212">
        <v>5385.8</v>
      </c>
      <c r="W171" s="205">
        <v>1904</v>
      </c>
      <c r="X171" s="203">
        <f>I171*E171</f>
        <v>1725.7312564079998</v>
      </c>
      <c r="Y171" s="213">
        <f t="shared" si="44"/>
        <v>178.26874359200019</v>
      </c>
      <c r="Z171" s="278">
        <f t="shared" si="48"/>
        <v>0.10330040840950826</v>
      </c>
      <c r="AA171" s="283">
        <v>1824</v>
      </c>
      <c r="AB171" s="204">
        <f>J171*E171</f>
        <v>1564.4704555999999</v>
      </c>
      <c r="AC171" s="210">
        <f t="shared" si="45"/>
        <v>259.52954440000008</v>
      </c>
      <c r="AD171" s="214">
        <f t="shared" si="49"/>
        <v>0.16588970630350847</v>
      </c>
      <c r="AE171" s="215">
        <f t="shared" si="46"/>
        <v>23.688311688311689</v>
      </c>
      <c r="AF171" s="204">
        <v>1945</v>
      </c>
      <c r="AG171" s="202">
        <v>840</v>
      </c>
      <c r="AH171" s="204">
        <v>70</v>
      </c>
      <c r="AI171" s="210">
        <f t="shared" si="50"/>
        <v>910</v>
      </c>
      <c r="AJ171" s="211">
        <f t="shared" si="51"/>
        <v>0.46786632390745503</v>
      </c>
      <c r="AK171" s="216">
        <f t="shared" si="52"/>
        <v>0.68761299828702371</v>
      </c>
      <c r="AL171" s="204">
        <v>845</v>
      </c>
      <c r="AM171" s="211">
        <f t="shared" si="53"/>
        <v>0.43444730077120824</v>
      </c>
      <c r="AN171" s="217">
        <f t="shared" si="54"/>
        <v>1.7885997446302901</v>
      </c>
      <c r="AO171" s="204">
        <v>145</v>
      </c>
      <c r="AP171" s="204">
        <v>30</v>
      </c>
      <c r="AQ171" s="210">
        <f t="shared" si="55"/>
        <v>175</v>
      </c>
      <c r="AR171" s="211">
        <f t="shared" si="56"/>
        <v>8.9974293059125965E-2</v>
      </c>
      <c r="AS171" s="217">
        <f t="shared" si="57"/>
        <v>1.3473037699214743</v>
      </c>
      <c r="AT171" s="204">
        <v>15</v>
      </c>
      <c r="AU171" s="218" t="s">
        <v>5</v>
      </c>
      <c r="AV171" s="316" t="s">
        <v>6</v>
      </c>
      <c r="AW171" s="123" t="s">
        <v>51</v>
      </c>
    </row>
    <row r="172" spans="1:49" x14ac:dyDescent="0.2">
      <c r="A172" s="227"/>
      <c r="B172" s="272"/>
      <c r="C172" s="135">
        <v>5350139.0199999996</v>
      </c>
      <c r="D172" s="136">
        <v>5350139</v>
      </c>
      <c r="E172" s="152">
        <v>0.39828059399999999</v>
      </c>
      <c r="F172" s="137"/>
      <c r="G172" s="358"/>
      <c r="H172" s="139">
        <v>6494</v>
      </c>
      <c r="I172" s="219">
        <v>2868</v>
      </c>
      <c r="J172" s="143">
        <v>2600</v>
      </c>
      <c r="K172" s="138"/>
      <c r="L172" s="139"/>
      <c r="M172" s="140"/>
      <c r="N172" s="220"/>
      <c r="O172" s="141">
        <v>0.51</v>
      </c>
      <c r="P172" s="142">
        <f t="shared" si="42"/>
        <v>51</v>
      </c>
      <c r="Q172" s="143">
        <v>2542</v>
      </c>
      <c r="R172" s="143">
        <v>2526</v>
      </c>
      <c r="S172" s="143">
        <f>H172*E172</f>
        <v>2586.434177436</v>
      </c>
      <c r="T172" s="144">
        <f t="shared" si="43"/>
        <v>-44.434177436000027</v>
      </c>
      <c r="U172" s="145">
        <f t="shared" si="47"/>
        <v>-1.7179705489373323E-2</v>
      </c>
      <c r="V172" s="146">
        <v>4989.2</v>
      </c>
      <c r="W172" s="139">
        <v>961</v>
      </c>
      <c r="X172" s="219">
        <f>I172*E172</f>
        <v>1142.268743592</v>
      </c>
      <c r="Y172" s="147">
        <f t="shared" si="44"/>
        <v>-181.26874359199996</v>
      </c>
      <c r="Z172" s="275">
        <f t="shared" si="48"/>
        <v>-0.15869185304149952</v>
      </c>
      <c r="AA172" s="279">
        <v>920</v>
      </c>
      <c r="AB172" s="143">
        <f>J172*E172</f>
        <v>1035.5295444000001</v>
      </c>
      <c r="AC172" s="144">
        <f t="shared" si="45"/>
        <v>-115.52954440000008</v>
      </c>
      <c r="AD172" s="148">
        <f t="shared" si="49"/>
        <v>-0.11156566707803539</v>
      </c>
      <c r="AE172" s="149">
        <f t="shared" si="46"/>
        <v>18.03921568627451</v>
      </c>
      <c r="AF172" s="143">
        <v>1120</v>
      </c>
      <c r="AG172" s="138">
        <v>655</v>
      </c>
      <c r="AH172" s="143">
        <v>50</v>
      </c>
      <c r="AI172" s="144">
        <f t="shared" si="50"/>
        <v>705</v>
      </c>
      <c r="AJ172" s="145">
        <f t="shared" si="51"/>
        <v>0.6294642857142857</v>
      </c>
      <c r="AK172" s="150">
        <f t="shared" si="52"/>
        <v>0.92511002116966645</v>
      </c>
      <c r="AL172" s="143">
        <v>290</v>
      </c>
      <c r="AM172" s="145">
        <f t="shared" si="53"/>
        <v>0.25892857142857145</v>
      </c>
      <c r="AN172" s="151">
        <f t="shared" si="54"/>
        <v>1.0659971322471633</v>
      </c>
      <c r="AO172" s="143">
        <v>80</v>
      </c>
      <c r="AP172" s="143">
        <v>20</v>
      </c>
      <c r="AQ172" s="144">
        <f t="shared" si="55"/>
        <v>100</v>
      </c>
      <c r="AR172" s="145">
        <f t="shared" si="56"/>
        <v>8.9285714285714288E-2</v>
      </c>
      <c r="AS172" s="151">
        <f t="shared" si="57"/>
        <v>1.3369927716822794</v>
      </c>
      <c r="AT172" s="143">
        <v>15</v>
      </c>
      <c r="AU172" s="153" t="s">
        <v>6</v>
      </c>
      <c r="AV172" s="316" t="s">
        <v>6</v>
      </c>
      <c r="AW172" s="123" t="s">
        <v>51</v>
      </c>
    </row>
    <row r="173" spans="1:49" x14ac:dyDescent="0.2">
      <c r="A173" s="227"/>
      <c r="B173" s="272"/>
      <c r="C173" s="135">
        <v>5350140</v>
      </c>
      <c r="D173" s="136"/>
      <c r="E173" s="136"/>
      <c r="F173" s="137"/>
      <c r="G173" s="355"/>
      <c r="H173" s="139"/>
      <c r="I173" s="139"/>
      <c r="J173" s="139"/>
      <c r="K173" s="138"/>
      <c r="L173" s="139"/>
      <c r="M173" s="140"/>
      <c r="N173" s="220" t="s">
        <v>217</v>
      </c>
      <c r="O173" s="141">
        <v>0.56999999999999995</v>
      </c>
      <c r="P173" s="142">
        <f t="shared" si="42"/>
        <v>56.999999999999993</v>
      </c>
      <c r="Q173" s="143">
        <v>2408</v>
      </c>
      <c r="R173" s="143">
        <v>2479</v>
      </c>
      <c r="S173" s="143">
        <v>2513</v>
      </c>
      <c r="T173" s="144">
        <f t="shared" si="43"/>
        <v>-105</v>
      </c>
      <c r="U173" s="145">
        <f t="shared" si="47"/>
        <v>-4.1782729805013928E-2</v>
      </c>
      <c r="V173" s="146">
        <v>4209.8</v>
      </c>
      <c r="W173" s="139">
        <v>826</v>
      </c>
      <c r="X173" s="219">
        <v>815</v>
      </c>
      <c r="Y173" s="147">
        <f t="shared" si="44"/>
        <v>11</v>
      </c>
      <c r="Z173" s="275">
        <f t="shared" si="48"/>
        <v>1.3496932515337423E-2</v>
      </c>
      <c r="AA173" s="279">
        <v>791</v>
      </c>
      <c r="AB173" s="143">
        <v>780</v>
      </c>
      <c r="AC173" s="144">
        <f t="shared" si="45"/>
        <v>11</v>
      </c>
      <c r="AD173" s="148">
        <f t="shared" si="49"/>
        <v>1.4102564102564103E-2</v>
      </c>
      <c r="AE173" s="149">
        <f t="shared" si="46"/>
        <v>13.877192982456142</v>
      </c>
      <c r="AF173" s="143">
        <v>940</v>
      </c>
      <c r="AG173" s="138">
        <v>610</v>
      </c>
      <c r="AH173" s="143">
        <v>40</v>
      </c>
      <c r="AI173" s="144">
        <f t="shared" si="50"/>
        <v>650</v>
      </c>
      <c r="AJ173" s="145">
        <f t="shared" si="51"/>
        <v>0.69148936170212771</v>
      </c>
      <c r="AK173" s="150">
        <f t="shared" si="52"/>
        <v>1.016266931358861</v>
      </c>
      <c r="AL173" s="143">
        <v>220</v>
      </c>
      <c r="AM173" s="145">
        <f t="shared" si="53"/>
        <v>0.23404255319148937</v>
      </c>
      <c r="AN173" s="151">
        <f t="shared" si="54"/>
        <v>0.96354252892773662</v>
      </c>
      <c r="AO173" s="143">
        <v>25</v>
      </c>
      <c r="AP173" s="143">
        <v>25</v>
      </c>
      <c r="AQ173" s="144">
        <f t="shared" si="55"/>
        <v>50</v>
      </c>
      <c r="AR173" s="145">
        <f t="shared" si="56"/>
        <v>5.3191489361702128E-2</v>
      </c>
      <c r="AS173" s="151">
        <f t="shared" si="57"/>
        <v>0.79650633206603871</v>
      </c>
      <c r="AT173" s="143">
        <v>20</v>
      </c>
      <c r="AU173" s="153" t="s">
        <v>6</v>
      </c>
      <c r="AV173" s="316" t="s">
        <v>6</v>
      </c>
    </row>
    <row r="174" spans="1:49" x14ac:dyDescent="0.2">
      <c r="A174" s="228"/>
      <c r="B174" s="273"/>
      <c r="C174" s="198">
        <v>5350141.01</v>
      </c>
      <c r="D174" s="199"/>
      <c r="E174" s="199"/>
      <c r="F174" s="201"/>
      <c r="G174" s="356"/>
      <c r="H174" s="205"/>
      <c r="I174" s="205"/>
      <c r="J174" s="205"/>
      <c r="K174" s="202"/>
      <c r="L174" s="205"/>
      <c r="M174" s="206"/>
      <c r="N174" s="207" t="s">
        <v>218</v>
      </c>
      <c r="O174" s="208">
        <v>0.55000000000000004</v>
      </c>
      <c r="P174" s="209">
        <f t="shared" si="42"/>
        <v>55.000000000000007</v>
      </c>
      <c r="Q174" s="204">
        <v>4320</v>
      </c>
      <c r="R174" s="204">
        <v>4249</v>
      </c>
      <c r="S174" s="204">
        <v>4001</v>
      </c>
      <c r="T174" s="210">
        <f t="shared" si="43"/>
        <v>319</v>
      </c>
      <c r="U174" s="211">
        <f t="shared" si="47"/>
        <v>7.9730067483129219E-2</v>
      </c>
      <c r="V174" s="212">
        <v>7854.5</v>
      </c>
      <c r="W174" s="205">
        <v>1685</v>
      </c>
      <c r="X174" s="203">
        <v>1694</v>
      </c>
      <c r="Y174" s="213">
        <f t="shared" si="44"/>
        <v>-9</v>
      </c>
      <c r="Z174" s="278">
        <f t="shared" si="48"/>
        <v>-5.3128689492325859E-3</v>
      </c>
      <c r="AA174" s="283">
        <v>1620</v>
      </c>
      <c r="AB174" s="204">
        <v>1630</v>
      </c>
      <c r="AC174" s="210">
        <f t="shared" si="45"/>
        <v>-10</v>
      </c>
      <c r="AD174" s="214">
        <f t="shared" si="49"/>
        <v>-6.1349693251533744E-3</v>
      </c>
      <c r="AE174" s="215">
        <f t="shared" si="46"/>
        <v>29.45454545454545</v>
      </c>
      <c r="AF174" s="204">
        <v>2035</v>
      </c>
      <c r="AG174" s="202">
        <v>885</v>
      </c>
      <c r="AH174" s="204">
        <v>55</v>
      </c>
      <c r="AI174" s="210">
        <f t="shared" si="50"/>
        <v>940</v>
      </c>
      <c r="AJ174" s="211">
        <f t="shared" si="51"/>
        <v>0.46191646191646191</v>
      </c>
      <c r="AK174" s="216">
        <f t="shared" si="52"/>
        <v>0.67886861504342444</v>
      </c>
      <c r="AL174" s="204">
        <v>960</v>
      </c>
      <c r="AM174" s="211">
        <f t="shared" si="53"/>
        <v>0.47174447174447176</v>
      </c>
      <c r="AN174" s="217">
        <f t="shared" si="54"/>
        <v>1.9421504983345756</v>
      </c>
      <c r="AO174" s="204">
        <v>75</v>
      </c>
      <c r="AP174" s="204">
        <v>30</v>
      </c>
      <c r="AQ174" s="210">
        <f t="shared" si="55"/>
        <v>105</v>
      </c>
      <c r="AR174" s="211">
        <f t="shared" si="56"/>
        <v>5.1597051597051594E-2</v>
      </c>
      <c r="AS174" s="217">
        <f t="shared" si="57"/>
        <v>0.77263071228420654</v>
      </c>
      <c r="AT174" s="204">
        <v>30</v>
      </c>
      <c r="AU174" s="218" t="s">
        <v>5</v>
      </c>
      <c r="AV174" s="317" t="s">
        <v>5</v>
      </c>
    </row>
    <row r="175" spans="1:49" x14ac:dyDescent="0.2">
      <c r="A175" s="227"/>
      <c r="B175" s="272"/>
      <c r="C175" s="135">
        <v>5350141.0199999996</v>
      </c>
      <c r="D175" s="136"/>
      <c r="E175" s="136"/>
      <c r="F175" s="137"/>
      <c r="G175" s="355"/>
      <c r="H175" s="139"/>
      <c r="I175" s="139"/>
      <c r="J175" s="139"/>
      <c r="K175" s="138"/>
      <c r="L175" s="139"/>
      <c r="M175" s="140"/>
      <c r="N175" s="220" t="s">
        <v>219</v>
      </c>
      <c r="O175" s="141">
        <v>0.69</v>
      </c>
      <c r="P175" s="142">
        <f t="shared" si="42"/>
        <v>69</v>
      </c>
      <c r="Q175" s="143">
        <v>4477</v>
      </c>
      <c r="R175" s="143">
        <v>4599</v>
      </c>
      <c r="S175" s="143">
        <v>4360</v>
      </c>
      <c r="T175" s="144">
        <f t="shared" si="43"/>
        <v>117</v>
      </c>
      <c r="U175" s="145">
        <f t="shared" si="47"/>
        <v>2.6834862385321102E-2</v>
      </c>
      <c r="V175" s="146">
        <v>6512</v>
      </c>
      <c r="W175" s="139">
        <v>1624</v>
      </c>
      <c r="X175" s="219">
        <v>1626</v>
      </c>
      <c r="Y175" s="147">
        <f t="shared" si="44"/>
        <v>-2</v>
      </c>
      <c r="Z175" s="275">
        <f t="shared" si="48"/>
        <v>-1.2300123001230013E-3</v>
      </c>
      <c r="AA175" s="279">
        <v>1561</v>
      </c>
      <c r="AB175" s="143">
        <v>1575</v>
      </c>
      <c r="AC175" s="144">
        <f t="shared" si="45"/>
        <v>-14</v>
      </c>
      <c r="AD175" s="148">
        <f t="shared" si="49"/>
        <v>-8.8888888888888889E-3</v>
      </c>
      <c r="AE175" s="149">
        <f t="shared" si="46"/>
        <v>22.623188405797102</v>
      </c>
      <c r="AF175" s="143">
        <v>1980</v>
      </c>
      <c r="AG175" s="138">
        <v>1065</v>
      </c>
      <c r="AH175" s="143">
        <v>75</v>
      </c>
      <c r="AI175" s="144">
        <f t="shared" si="50"/>
        <v>1140</v>
      </c>
      <c r="AJ175" s="145">
        <f t="shared" si="51"/>
        <v>0.5757575757575758</v>
      </c>
      <c r="AK175" s="150">
        <f t="shared" si="52"/>
        <v>0.84617843328994224</v>
      </c>
      <c r="AL175" s="143">
        <v>690</v>
      </c>
      <c r="AM175" s="145">
        <f t="shared" si="53"/>
        <v>0.34848484848484851</v>
      </c>
      <c r="AN175" s="151">
        <f t="shared" si="54"/>
        <v>1.4346962448634757</v>
      </c>
      <c r="AO175" s="143">
        <v>100</v>
      </c>
      <c r="AP175" s="143">
        <v>35</v>
      </c>
      <c r="AQ175" s="144">
        <f t="shared" si="55"/>
        <v>135</v>
      </c>
      <c r="AR175" s="145">
        <f t="shared" si="56"/>
        <v>6.8181818181818177E-2</v>
      </c>
      <c r="AS175" s="151">
        <f t="shared" si="57"/>
        <v>1.0209762983755586</v>
      </c>
      <c r="AT175" s="143">
        <v>20</v>
      </c>
      <c r="AU175" s="153" t="s">
        <v>6</v>
      </c>
      <c r="AV175" s="316" t="s">
        <v>6</v>
      </c>
    </row>
    <row r="176" spans="1:49" x14ac:dyDescent="0.2">
      <c r="A176" s="228"/>
      <c r="B176" s="273"/>
      <c r="C176" s="198">
        <v>5350142</v>
      </c>
      <c r="D176" s="199"/>
      <c r="E176" s="199"/>
      <c r="F176" s="201"/>
      <c r="G176" s="356"/>
      <c r="H176" s="205"/>
      <c r="I176" s="205"/>
      <c r="J176" s="205"/>
      <c r="K176" s="202"/>
      <c r="L176" s="205"/>
      <c r="M176" s="206"/>
      <c r="N176" s="207" t="s">
        <v>220</v>
      </c>
      <c r="O176" s="208">
        <v>1.04</v>
      </c>
      <c r="P176" s="209">
        <f t="shared" si="42"/>
        <v>104</v>
      </c>
      <c r="Q176" s="204">
        <v>5810</v>
      </c>
      <c r="R176" s="204">
        <v>5693</v>
      </c>
      <c r="S176" s="204">
        <v>5388</v>
      </c>
      <c r="T176" s="210">
        <f t="shared" si="43"/>
        <v>422</v>
      </c>
      <c r="U176" s="211">
        <f t="shared" si="47"/>
        <v>7.832219747587231E-2</v>
      </c>
      <c r="V176" s="212">
        <v>5565.7</v>
      </c>
      <c r="W176" s="205">
        <v>2313</v>
      </c>
      <c r="X176" s="203">
        <v>2338</v>
      </c>
      <c r="Y176" s="213">
        <f t="shared" si="44"/>
        <v>-25</v>
      </c>
      <c r="Z176" s="278">
        <f t="shared" si="48"/>
        <v>-1.0692899914456801E-2</v>
      </c>
      <c r="AA176" s="283">
        <v>2237</v>
      </c>
      <c r="AB176" s="204">
        <v>2235</v>
      </c>
      <c r="AC176" s="210">
        <f t="shared" si="45"/>
        <v>2</v>
      </c>
      <c r="AD176" s="214">
        <f t="shared" si="49"/>
        <v>8.9485458612975394E-4</v>
      </c>
      <c r="AE176" s="215">
        <f t="shared" si="46"/>
        <v>21.509615384615383</v>
      </c>
      <c r="AF176" s="204">
        <v>2450</v>
      </c>
      <c r="AG176" s="202">
        <v>1115</v>
      </c>
      <c r="AH176" s="204">
        <v>65</v>
      </c>
      <c r="AI176" s="210">
        <f t="shared" si="50"/>
        <v>1180</v>
      </c>
      <c r="AJ176" s="211">
        <f t="shared" si="51"/>
        <v>0.48163265306122449</v>
      </c>
      <c r="AK176" s="216">
        <f t="shared" si="52"/>
        <v>0.7078450739486648</v>
      </c>
      <c r="AL176" s="204">
        <v>1045</v>
      </c>
      <c r="AM176" s="211">
        <f t="shared" si="53"/>
        <v>0.42653061224489797</v>
      </c>
      <c r="AN176" s="217">
        <f t="shared" si="54"/>
        <v>1.7560070986376914</v>
      </c>
      <c r="AO176" s="204">
        <v>165</v>
      </c>
      <c r="AP176" s="204">
        <v>20</v>
      </c>
      <c r="AQ176" s="210">
        <f t="shared" si="55"/>
        <v>185</v>
      </c>
      <c r="AR176" s="211">
        <f t="shared" si="56"/>
        <v>7.5510204081632656E-2</v>
      </c>
      <c r="AS176" s="217">
        <f t="shared" si="57"/>
        <v>1.1307138869084419</v>
      </c>
      <c r="AT176" s="204">
        <v>35</v>
      </c>
      <c r="AU176" s="218" t="s">
        <v>5</v>
      </c>
      <c r="AV176" s="316" t="s">
        <v>6</v>
      </c>
    </row>
    <row r="177" spans="1:48" x14ac:dyDescent="0.2">
      <c r="A177" s="228"/>
      <c r="B177" s="273"/>
      <c r="C177" s="198">
        <v>5350150</v>
      </c>
      <c r="D177" s="199"/>
      <c r="E177" s="199"/>
      <c r="F177" s="201"/>
      <c r="G177" s="356"/>
      <c r="H177" s="205"/>
      <c r="I177" s="205"/>
      <c r="J177" s="205"/>
      <c r="K177" s="202"/>
      <c r="L177" s="205"/>
      <c r="M177" s="206"/>
      <c r="N177" s="207" t="s">
        <v>221</v>
      </c>
      <c r="O177" s="208">
        <v>1.07</v>
      </c>
      <c r="P177" s="209">
        <f t="shared" si="42"/>
        <v>107</v>
      </c>
      <c r="Q177" s="204">
        <v>4201</v>
      </c>
      <c r="R177" s="204">
        <v>4190</v>
      </c>
      <c r="S177" s="204">
        <v>4010</v>
      </c>
      <c r="T177" s="210">
        <f t="shared" si="43"/>
        <v>191</v>
      </c>
      <c r="U177" s="211">
        <f t="shared" si="47"/>
        <v>4.7630922693266832E-2</v>
      </c>
      <c r="V177" s="212">
        <v>3939.4</v>
      </c>
      <c r="W177" s="205">
        <v>1640</v>
      </c>
      <c r="X177" s="203">
        <v>1681</v>
      </c>
      <c r="Y177" s="213">
        <f t="shared" si="44"/>
        <v>-41</v>
      </c>
      <c r="Z177" s="278">
        <f t="shared" si="48"/>
        <v>-2.4390243902439025E-2</v>
      </c>
      <c r="AA177" s="283">
        <v>1586</v>
      </c>
      <c r="AB177" s="204">
        <v>1620</v>
      </c>
      <c r="AC177" s="210">
        <f t="shared" si="45"/>
        <v>-34</v>
      </c>
      <c r="AD177" s="214">
        <f t="shared" si="49"/>
        <v>-2.0987654320987655E-2</v>
      </c>
      <c r="AE177" s="215">
        <f t="shared" si="46"/>
        <v>14.822429906542055</v>
      </c>
      <c r="AF177" s="204">
        <v>2000</v>
      </c>
      <c r="AG177" s="202">
        <v>945</v>
      </c>
      <c r="AH177" s="204">
        <v>55</v>
      </c>
      <c r="AI177" s="210">
        <f t="shared" si="50"/>
        <v>1000</v>
      </c>
      <c r="AJ177" s="211">
        <f t="shared" si="51"/>
        <v>0.5</v>
      </c>
      <c r="AK177" s="216">
        <f t="shared" si="52"/>
        <v>0.73483916575179187</v>
      </c>
      <c r="AL177" s="204">
        <v>820</v>
      </c>
      <c r="AM177" s="211">
        <f t="shared" si="53"/>
        <v>0.41</v>
      </c>
      <c r="AN177" s="217">
        <f t="shared" si="54"/>
        <v>1.6879513211306802</v>
      </c>
      <c r="AO177" s="204">
        <v>90</v>
      </c>
      <c r="AP177" s="204">
        <v>65</v>
      </c>
      <c r="AQ177" s="210">
        <f t="shared" si="55"/>
        <v>155</v>
      </c>
      <c r="AR177" s="211">
        <f t="shared" si="56"/>
        <v>7.7499999999999999E-2</v>
      </c>
      <c r="AS177" s="217">
        <f t="shared" si="57"/>
        <v>1.1605097258202184</v>
      </c>
      <c r="AT177" s="204">
        <v>20</v>
      </c>
      <c r="AU177" s="218" t="s">
        <v>5</v>
      </c>
      <c r="AV177" s="317" t="s">
        <v>5</v>
      </c>
    </row>
    <row r="178" spans="1:48" x14ac:dyDescent="0.2">
      <c r="A178" s="228"/>
      <c r="B178" s="273"/>
      <c r="C178" s="198">
        <v>5350151</v>
      </c>
      <c r="D178" s="199"/>
      <c r="E178" s="199"/>
      <c r="F178" s="201"/>
      <c r="G178" s="356"/>
      <c r="H178" s="205"/>
      <c r="I178" s="205"/>
      <c r="J178" s="205"/>
      <c r="K178" s="202"/>
      <c r="L178" s="205"/>
      <c r="M178" s="206"/>
      <c r="N178" s="207" t="s">
        <v>222</v>
      </c>
      <c r="O178" s="208">
        <v>0.63</v>
      </c>
      <c r="P178" s="209">
        <f t="shared" si="42"/>
        <v>63</v>
      </c>
      <c r="Q178" s="204">
        <v>3784</v>
      </c>
      <c r="R178" s="204">
        <v>3731</v>
      </c>
      <c r="S178" s="204">
        <v>3770</v>
      </c>
      <c r="T178" s="210">
        <f t="shared" si="43"/>
        <v>14</v>
      </c>
      <c r="U178" s="211">
        <f t="shared" si="47"/>
        <v>3.7135278514588859E-3</v>
      </c>
      <c r="V178" s="212">
        <v>5979.8</v>
      </c>
      <c r="W178" s="205">
        <v>1577</v>
      </c>
      <c r="X178" s="203">
        <v>1571</v>
      </c>
      <c r="Y178" s="213">
        <f t="shared" si="44"/>
        <v>6</v>
      </c>
      <c r="Z178" s="278">
        <f t="shared" si="48"/>
        <v>3.8192234245703373E-3</v>
      </c>
      <c r="AA178" s="283">
        <v>1535</v>
      </c>
      <c r="AB178" s="204">
        <v>1530</v>
      </c>
      <c r="AC178" s="210">
        <f t="shared" si="45"/>
        <v>5</v>
      </c>
      <c r="AD178" s="214">
        <f t="shared" si="49"/>
        <v>3.2679738562091504E-3</v>
      </c>
      <c r="AE178" s="215">
        <f t="shared" si="46"/>
        <v>24.365079365079364</v>
      </c>
      <c r="AF178" s="204">
        <v>1465</v>
      </c>
      <c r="AG178" s="202">
        <v>665</v>
      </c>
      <c r="AH178" s="204">
        <v>80</v>
      </c>
      <c r="AI178" s="210">
        <f t="shared" si="50"/>
        <v>745</v>
      </c>
      <c r="AJ178" s="211">
        <f t="shared" si="51"/>
        <v>0.50853242320819114</v>
      </c>
      <c r="AK178" s="216">
        <f t="shared" si="52"/>
        <v>0.74737908325608871</v>
      </c>
      <c r="AL178" s="204">
        <v>580</v>
      </c>
      <c r="AM178" s="211">
        <f t="shared" si="53"/>
        <v>0.39590443686006827</v>
      </c>
      <c r="AN178" s="217">
        <f t="shared" si="54"/>
        <v>1.6299205298523176</v>
      </c>
      <c r="AO178" s="204">
        <v>50</v>
      </c>
      <c r="AP178" s="204">
        <v>60</v>
      </c>
      <c r="AQ178" s="210">
        <f t="shared" si="55"/>
        <v>110</v>
      </c>
      <c r="AR178" s="211">
        <f t="shared" si="56"/>
        <v>7.5085324232081918E-2</v>
      </c>
      <c r="AS178" s="217">
        <f t="shared" si="57"/>
        <v>1.1243516004863947</v>
      </c>
      <c r="AT178" s="204">
        <v>20</v>
      </c>
      <c r="AU178" s="218" t="s">
        <v>5</v>
      </c>
      <c r="AV178" s="317" t="s">
        <v>5</v>
      </c>
    </row>
    <row r="179" spans="1:48" x14ac:dyDescent="0.2">
      <c r="A179" s="226"/>
      <c r="B179" s="271"/>
      <c r="C179" s="174">
        <v>5350152</v>
      </c>
      <c r="D179" s="175"/>
      <c r="E179" s="175"/>
      <c r="F179" s="176"/>
      <c r="G179" s="353"/>
      <c r="H179" s="178"/>
      <c r="I179" s="178"/>
      <c r="J179" s="178"/>
      <c r="K179" s="177"/>
      <c r="L179" s="178"/>
      <c r="M179" s="179"/>
      <c r="N179" s="180" t="s">
        <v>223</v>
      </c>
      <c r="O179" s="181">
        <v>0.85</v>
      </c>
      <c r="P179" s="182">
        <f t="shared" si="42"/>
        <v>85</v>
      </c>
      <c r="Q179" s="183">
        <v>4545</v>
      </c>
      <c r="R179" s="183">
        <v>4318</v>
      </c>
      <c r="S179" s="183">
        <v>4382</v>
      </c>
      <c r="T179" s="184">
        <f t="shared" si="43"/>
        <v>163</v>
      </c>
      <c r="U179" s="185">
        <f t="shared" si="47"/>
        <v>3.7197626654495664E-2</v>
      </c>
      <c r="V179" s="186">
        <v>5317.7</v>
      </c>
      <c r="W179" s="178">
        <v>1846</v>
      </c>
      <c r="X179" s="187">
        <v>1818</v>
      </c>
      <c r="Y179" s="188">
        <f t="shared" si="44"/>
        <v>28</v>
      </c>
      <c r="Z179" s="277">
        <f t="shared" si="48"/>
        <v>1.5401540154015401E-2</v>
      </c>
      <c r="AA179" s="282">
        <v>1764</v>
      </c>
      <c r="AB179" s="183">
        <v>1740</v>
      </c>
      <c r="AC179" s="184">
        <f t="shared" si="45"/>
        <v>24</v>
      </c>
      <c r="AD179" s="189">
        <f t="shared" si="49"/>
        <v>1.3793103448275862E-2</v>
      </c>
      <c r="AE179" s="190">
        <f t="shared" si="46"/>
        <v>20.752941176470589</v>
      </c>
      <c r="AF179" s="183">
        <v>2195</v>
      </c>
      <c r="AG179" s="177">
        <v>1075</v>
      </c>
      <c r="AH179" s="183">
        <v>30</v>
      </c>
      <c r="AI179" s="184">
        <f t="shared" si="50"/>
        <v>1105</v>
      </c>
      <c r="AJ179" s="185">
        <f t="shared" si="51"/>
        <v>0.50341685649202739</v>
      </c>
      <c r="AK179" s="191">
        <f t="shared" si="52"/>
        <v>0.73986084569998189</v>
      </c>
      <c r="AL179" s="183">
        <v>825</v>
      </c>
      <c r="AM179" s="185">
        <f t="shared" si="53"/>
        <v>0.37585421412300685</v>
      </c>
      <c r="AN179" s="192">
        <f t="shared" si="54"/>
        <v>1.5473746762962513</v>
      </c>
      <c r="AO179" s="183">
        <v>110</v>
      </c>
      <c r="AP179" s="183">
        <v>135</v>
      </c>
      <c r="AQ179" s="184">
        <f t="shared" si="55"/>
        <v>245</v>
      </c>
      <c r="AR179" s="185">
        <f t="shared" si="56"/>
        <v>0.11161731207289294</v>
      </c>
      <c r="AS179" s="192">
        <f t="shared" si="57"/>
        <v>1.6713932416839063</v>
      </c>
      <c r="AT179" s="183">
        <v>20</v>
      </c>
      <c r="AU179" s="193" t="s">
        <v>4</v>
      </c>
      <c r="AV179" s="316" t="s">
        <v>6</v>
      </c>
    </row>
    <row r="180" spans="1:48" x14ac:dyDescent="0.2">
      <c r="A180" s="227"/>
      <c r="B180" s="272"/>
      <c r="C180" s="135">
        <v>5350153</v>
      </c>
      <c r="D180" s="136"/>
      <c r="E180" s="136"/>
      <c r="F180" s="137"/>
      <c r="G180" s="355"/>
      <c r="H180" s="139"/>
      <c r="I180" s="139"/>
      <c r="J180" s="139"/>
      <c r="K180" s="138"/>
      <c r="L180" s="139"/>
      <c r="M180" s="140"/>
      <c r="N180" s="220" t="s">
        <v>224</v>
      </c>
      <c r="O180" s="141">
        <v>0.93</v>
      </c>
      <c r="P180" s="142">
        <f t="shared" si="42"/>
        <v>93</v>
      </c>
      <c r="Q180" s="143">
        <v>4462</v>
      </c>
      <c r="R180" s="143">
        <v>4602</v>
      </c>
      <c r="S180" s="143">
        <v>4681</v>
      </c>
      <c r="T180" s="144">
        <f t="shared" si="43"/>
        <v>-219</v>
      </c>
      <c r="U180" s="145">
        <f t="shared" si="47"/>
        <v>-4.6784875026703698E-2</v>
      </c>
      <c r="V180" s="146">
        <v>4811.3</v>
      </c>
      <c r="W180" s="139">
        <v>1783</v>
      </c>
      <c r="X180" s="219">
        <v>1739</v>
      </c>
      <c r="Y180" s="147">
        <f t="shared" si="44"/>
        <v>44</v>
      </c>
      <c r="Z180" s="275">
        <f t="shared" si="48"/>
        <v>2.5301897642323174E-2</v>
      </c>
      <c r="AA180" s="279">
        <v>1685</v>
      </c>
      <c r="AB180" s="143">
        <v>1650</v>
      </c>
      <c r="AC180" s="144">
        <f t="shared" si="45"/>
        <v>35</v>
      </c>
      <c r="AD180" s="148">
        <f t="shared" si="49"/>
        <v>2.1212121212121213E-2</v>
      </c>
      <c r="AE180" s="149">
        <f t="shared" si="46"/>
        <v>18.118279569892472</v>
      </c>
      <c r="AF180" s="143">
        <v>2165</v>
      </c>
      <c r="AG180" s="138">
        <v>1070</v>
      </c>
      <c r="AH180" s="143">
        <v>130</v>
      </c>
      <c r="AI180" s="144">
        <f t="shared" si="50"/>
        <v>1200</v>
      </c>
      <c r="AJ180" s="145">
        <f t="shared" si="51"/>
        <v>0.55427251732101612</v>
      </c>
      <c r="AK180" s="150">
        <f t="shared" si="52"/>
        <v>0.81460230845464221</v>
      </c>
      <c r="AL180" s="143">
        <v>780</v>
      </c>
      <c r="AM180" s="145">
        <f t="shared" si="53"/>
        <v>0.36027713625866054</v>
      </c>
      <c r="AN180" s="151">
        <f t="shared" si="54"/>
        <v>1.4832445563926444</v>
      </c>
      <c r="AO180" s="143">
        <v>120</v>
      </c>
      <c r="AP180" s="143">
        <v>55</v>
      </c>
      <c r="AQ180" s="144">
        <f t="shared" si="55"/>
        <v>175</v>
      </c>
      <c r="AR180" s="145">
        <f t="shared" si="56"/>
        <v>8.0831408775981523E-2</v>
      </c>
      <c r="AS180" s="151">
        <f t="shared" si="57"/>
        <v>1.2103953036938879</v>
      </c>
      <c r="AT180" s="143">
        <v>15</v>
      </c>
      <c r="AU180" s="153" t="s">
        <v>6</v>
      </c>
      <c r="AV180" s="317" t="s">
        <v>5</v>
      </c>
    </row>
    <row r="181" spans="1:48" x14ac:dyDescent="0.2">
      <c r="A181" s="227"/>
      <c r="B181" s="272"/>
      <c r="C181" s="135">
        <v>5350154</v>
      </c>
      <c r="D181" s="136"/>
      <c r="E181" s="136"/>
      <c r="F181" s="137"/>
      <c r="G181" s="355"/>
      <c r="H181" s="139"/>
      <c r="I181" s="139"/>
      <c r="J181" s="139"/>
      <c r="K181" s="138"/>
      <c r="L181" s="139"/>
      <c r="M181" s="140"/>
      <c r="N181" s="220" t="s">
        <v>225</v>
      </c>
      <c r="O181" s="141">
        <v>2.1</v>
      </c>
      <c r="P181" s="142">
        <f t="shared" si="42"/>
        <v>210</v>
      </c>
      <c r="Q181" s="143">
        <v>6157</v>
      </c>
      <c r="R181" s="143">
        <v>5801</v>
      </c>
      <c r="S181" s="143">
        <v>5884</v>
      </c>
      <c r="T181" s="144">
        <f t="shared" si="43"/>
        <v>273</v>
      </c>
      <c r="U181" s="145">
        <f t="shared" si="47"/>
        <v>4.639700883752549E-2</v>
      </c>
      <c r="V181" s="146">
        <v>2936</v>
      </c>
      <c r="W181" s="139">
        <v>2899</v>
      </c>
      <c r="X181" s="219">
        <v>2816</v>
      </c>
      <c r="Y181" s="147">
        <f t="shared" si="44"/>
        <v>83</v>
      </c>
      <c r="Z181" s="275">
        <f t="shared" si="48"/>
        <v>2.947443181818182E-2</v>
      </c>
      <c r="AA181" s="279">
        <v>2818</v>
      </c>
      <c r="AB181" s="143">
        <v>2680</v>
      </c>
      <c r="AC181" s="144">
        <f t="shared" si="45"/>
        <v>138</v>
      </c>
      <c r="AD181" s="148">
        <f t="shared" si="49"/>
        <v>5.1492537313432833E-2</v>
      </c>
      <c r="AE181" s="149">
        <f t="shared" si="46"/>
        <v>13.419047619047619</v>
      </c>
      <c r="AF181" s="143">
        <v>2815</v>
      </c>
      <c r="AG181" s="138">
        <v>1590</v>
      </c>
      <c r="AH181" s="143">
        <v>160</v>
      </c>
      <c r="AI181" s="144">
        <f t="shared" si="50"/>
        <v>1750</v>
      </c>
      <c r="AJ181" s="145">
        <f t="shared" si="51"/>
        <v>0.62166962699822381</v>
      </c>
      <c r="AK181" s="150">
        <f t="shared" si="52"/>
        <v>0.91365438015320477</v>
      </c>
      <c r="AL181" s="143">
        <v>935</v>
      </c>
      <c r="AM181" s="145">
        <f t="shared" si="53"/>
        <v>0.3321492007104796</v>
      </c>
      <c r="AN181" s="151">
        <f t="shared" si="54"/>
        <v>1.367443127199399</v>
      </c>
      <c r="AO181" s="143">
        <v>80</v>
      </c>
      <c r="AP181" s="143">
        <v>10</v>
      </c>
      <c r="AQ181" s="144">
        <f t="shared" si="55"/>
        <v>90</v>
      </c>
      <c r="AR181" s="145">
        <f t="shared" si="56"/>
        <v>3.1971580817051509E-2</v>
      </c>
      <c r="AS181" s="151">
        <f t="shared" si="57"/>
        <v>0.47875265145852131</v>
      </c>
      <c r="AT181" s="143">
        <v>40</v>
      </c>
      <c r="AU181" s="153" t="s">
        <v>6</v>
      </c>
      <c r="AV181" s="316" t="s">
        <v>6</v>
      </c>
    </row>
    <row r="182" spans="1:48" x14ac:dyDescent="0.2">
      <c r="A182" s="227"/>
      <c r="B182" s="272"/>
      <c r="C182" s="135">
        <v>5350155</v>
      </c>
      <c r="D182" s="136"/>
      <c r="E182" s="136"/>
      <c r="F182" s="137"/>
      <c r="G182" s="355"/>
      <c r="H182" s="139"/>
      <c r="I182" s="139"/>
      <c r="J182" s="139"/>
      <c r="K182" s="138"/>
      <c r="L182" s="139"/>
      <c r="M182" s="140"/>
      <c r="N182" s="220" t="s">
        <v>226</v>
      </c>
      <c r="O182" s="141">
        <v>0.81</v>
      </c>
      <c r="P182" s="142">
        <f t="shared" si="42"/>
        <v>81</v>
      </c>
      <c r="Q182" s="143">
        <v>3128</v>
      </c>
      <c r="R182" s="143">
        <v>3297</v>
      </c>
      <c r="S182" s="143">
        <v>3375</v>
      </c>
      <c r="T182" s="144">
        <f t="shared" si="43"/>
        <v>-247</v>
      </c>
      <c r="U182" s="145">
        <f t="shared" si="47"/>
        <v>-7.3185185185185186E-2</v>
      </c>
      <c r="V182" s="146">
        <v>3848.4</v>
      </c>
      <c r="W182" s="139">
        <v>1316</v>
      </c>
      <c r="X182" s="219">
        <v>1273</v>
      </c>
      <c r="Y182" s="147">
        <f t="shared" si="44"/>
        <v>43</v>
      </c>
      <c r="Z182" s="275">
        <f t="shared" si="48"/>
        <v>3.3778476040848389E-2</v>
      </c>
      <c r="AA182" s="279">
        <v>1206</v>
      </c>
      <c r="AB182" s="143">
        <v>1215</v>
      </c>
      <c r="AC182" s="144">
        <f t="shared" si="45"/>
        <v>-9</v>
      </c>
      <c r="AD182" s="148">
        <f t="shared" si="49"/>
        <v>-7.4074074074074077E-3</v>
      </c>
      <c r="AE182" s="149">
        <f t="shared" si="46"/>
        <v>14.888888888888889</v>
      </c>
      <c r="AF182" s="143">
        <v>1155</v>
      </c>
      <c r="AG182" s="138">
        <v>590</v>
      </c>
      <c r="AH182" s="143">
        <v>105</v>
      </c>
      <c r="AI182" s="144">
        <f t="shared" si="50"/>
        <v>695</v>
      </c>
      <c r="AJ182" s="145">
        <f t="shared" si="51"/>
        <v>0.60173160173160178</v>
      </c>
      <c r="AK182" s="150">
        <f t="shared" si="52"/>
        <v>0.88435189644587942</v>
      </c>
      <c r="AL182" s="143">
        <v>390</v>
      </c>
      <c r="AM182" s="145">
        <f t="shared" si="53"/>
        <v>0.33766233766233766</v>
      </c>
      <c r="AN182" s="151">
        <f t="shared" si="54"/>
        <v>1.3901404608615042</v>
      </c>
      <c r="AO182" s="143">
        <v>60</v>
      </c>
      <c r="AP182" s="143">
        <v>0</v>
      </c>
      <c r="AQ182" s="144">
        <f t="shared" si="55"/>
        <v>60</v>
      </c>
      <c r="AR182" s="145">
        <f t="shared" si="56"/>
        <v>5.1948051948051951E-2</v>
      </c>
      <c r="AS182" s="151">
        <f t="shared" si="57"/>
        <v>0.77788670352423528</v>
      </c>
      <c r="AT182" s="143">
        <v>15</v>
      </c>
      <c r="AU182" s="153" t="s">
        <v>6</v>
      </c>
      <c r="AV182" s="316" t="s">
        <v>6</v>
      </c>
    </row>
    <row r="183" spans="1:48" x14ac:dyDescent="0.2">
      <c r="A183" s="228"/>
      <c r="B183" s="273"/>
      <c r="C183" s="198">
        <v>5350156.01</v>
      </c>
      <c r="D183" s="199"/>
      <c r="E183" s="199"/>
      <c r="F183" s="201"/>
      <c r="G183" s="356"/>
      <c r="H183" s="205"/>
      <c r="I183" s="205"/>
      <c r="J183" s="205"/>
      <c r="K183" s="202"/>
      <c r="L183" s="205"/>
      <c r="M183" s="206"/>
      <c r="N183" s="207" t="s">
        <v>227</v>
      </c>
      <c r="O183" s="208">
        <v>0.61</v>
      </c>
      <c r="P183" s="209">
        <f t="shared" si="42"/>
        <v>61</v>
      </c>
      <c r="Q183" s="204">
        <v>5688</v>
      </c>
      <c r="R183" s="204">
        <v>5818</v>
      </c>
      <c r="S183" s="204">
        <v>5652</v>
      </c>
      <c r="T183" s="210">
        <f t="shared" si="43"/>
        <v>36</v>
      </c>
      <c r="U183" s="211">
        <f t="shared" si="47"/>
        <v>6.369426751592357E-3</v>
      </c>
      <c r="V183" s="212">
        <v>9395.4</v>
      </c>
      <c r="W183" s="205">
        <v>2365</v>
      </c>
      <c r="X183" s="203">
        <v>2373</v>
      </c>
      <c r="Y183" s="213">
        <f t="shared" si="44"/>
        <v>-8</v>
      </c>
      <c r="Z183" s="278">
        <f t="shared" si="48"/>
        <v>-3.3712600084281502E-3</v>
      </c>
      <c r="AA183" s="283">
        <v>2273</v>
      </c>
      <c r="AB183" s="204">
        <v>2190</v>
      </c>
      <c r="AC183" s="210">
        <f t="shared" si="45"/>
        <v>83</v>
      </c>
      <c r="AD183" s="214">
        <f t="shared" si="49"/>
        <v>3.7899543378995433E-2</v>
      </c>
      <c r="AE183" s="215">
        <f t="shared" si="46"/>
        <v>37.26229508196721</v>
      </c>
      <c r="AF183" s="204">
        <v>2230</v>
      </c>
      <c r="AG183" s="202">
        <v>945</v>
      </c>
      <c r="AH183" s="204">
        <v>160</v>
      </c>
      <c r="AI183" s="210">
        <f t="shared" si="50"/>
        <v>1105</v>
      </c>
      <c r="AJ183" s="211">
        <f t="shared" si="51"/>
        <v>0.49551569506726456</v>
      </c>
      <c r="AK183" s="216">
        <f t="shared" si="52"/>
        <v>0.72824867996029596</v>
      </c>
      <c r="AL183" s="204">
        <v>1025</v>
      </c>
      <c r="AM183" s="211">
        <f t="shared" si="53"/>
        <v>0.45964125560538116</v>
      </c>
      <c r="AN183" s="217">
        <f t="shared" si="54"/>
        <v>1.8923221088908972</v>
      </c>
      <c r="AO183" s="204">
        <v>75</v>
      </c>
      <c r="AP183" s="204">
        <v>20</v>
      </c>
      <c r="AQ183" s="210">
        <f t="shared" si="55"/>
        <v>95</v>
      </c>
      <c r="AR183" s="211">
        <f t="shared" si="56"/>
        <v>4.2600896860986545E-2</v>
      </c>
      <c r="AS183" s="217">
        <f t="shared" si="57"/>
        <v>0.63791942110759869</v>
      </c>
      <c r="AT183" s="204">
        <v>10</v>
      </c>
      <c r="AU183" s="218" t="s">
        <v>5</v>
      </c>
      <c r="AV183" s="317" t="s">
        <v>5</v>
      </c>
    </row>
    <row r="184" spans="1:48" x14ac:dyDescent="0.2">
      <c r="A184" s="228"/>
      <c r="B184" s="273"/>
      <c r="C184" s="198">
        <v>5350156.0199999996</v>
      </c>
      <c r="D184" s="199"/>
      <c r="E184" s="199"/>
      <c r="F184" s="201"/>
      <c r="G184" s="356"/>
      <c r="H184" s="205"/>
      <c r="I184" s="205"/>
      <c r="J184" s="205"/>
      <c r="K184" s="202"/>
      <c r="L184" s="205"/>
      <c r="M184" s="206"/>
      <c r="N184" s="207" t="s">
        <v>228</v>
      </c>
      <c r="O184" s="208">
        <v>0.59</v>
      </c>
      <c r="P184" s="209">
        <f t="shared" si="42"/>
        <v>59</v>
      </c>
      <c r="Q184" s="204">
        <v>2811</v>
      </c>
      <c r="R184" s="204">
        <v>2749</v>
      </c>
      <c r="S184" s="204">
        <v>2797</v>
      </c>
      <c r="T184" s="210">
        <f t="shared" si="43"/>
        <v>14</v>
      </c>
      <c r="U184" s="211">
        <f t="shared" si="47"/>
        <v>5.0053628888094386E-3</v>
      </c>
      <c r="V184" s="212">
        <v>4747.5</v>
      </c>
      <c r="W184" s="205">
        <v>1124</v>
      </c>
      <c r="X184" s="203">
        <v>1101</v>
      </c>
      <c r="Y184" s="213">
        <f t="shared" si="44"/>
        <v>23</v>
      </c>
      <c r="Z184" s="278">
        <f t="shared" si="48"/>
        <v>2.0890099909173478E-2</v>
      </c>
      <c r="AA184" s="283">
        <v>1073</v>
      </c>
      <c r="AB184" s="204">
        <v>1040</v>
      </c>
      <c r="AC184" s="210">
        <f t="shared" si="45"/>
        <v>33</v>
      </c>
      <c r="AD184" s="214">
        <f t="shared" si="49"/>
        <v>3.1730769230769229E-2</v>
      </c>
      <c r="AE184" s="215">
        <f t="shared" si="46"/>
        <v>18.1864406779661</v>
      </c>
      <c r="AF184" s="204">
        <v>1340</v>
      </c>
      <c r="AG184" s="202">
        <v>665</v>
      </c>
      <c r="AH184" s="204">
        <v>135</v>
      </c>
      <c r="AI184" s="210">
        <f t="shared" si="50"/>
        <v>800</v>
      </c>
      <c r="AJ184" s="211">
        <f t="shared" si="51"/>
        <v>0.59701492537313428</v>
      </c>
      <c r="AK184" s="216">
        <f t="shared" si="52"/>
        <v>0.87741989940512455</v>
      </c>
      <c r="AL184" s="204">
        <v>500</v>
      </c>
      <c r="AM184" s="211">
        <f t="shared" si="53"/>
        <v>0.37313432835820898</v>
      </c>
      <c r="AN184" s="217">
        <f t="shared" si="54"/>
        <v>1.5361770305157267</v>
      </c>
      <c r="AO184" s="204">
        <v>25</v>
      </c>
      <c r="AP184" s="204">
        <v>0</v>
      </c>
      <c r="AQ184" s="210">
        <f t="shared" si="55"/>
        <v>25</v>
      </c>
      <c r="AR184" s="211">
        <f t="shared" si="56"/>
        <v>1.8656716417910446E-2</v>
      </c>
      <c r="AS184" s="217">
        <f t="shared" si="57"/>
        <v>0.27937162393361059</v>
      </c>
      <c r="AT184" s="204">
        <v>15</v>
      </c>
      <c r="AU184" s="218" t="s">
        <v>5</v>
      </c>
      <c r="AV184" s="316" t="s">
        <v>6</v>
      </c>
    </row>
    <row r="185" spans="1:48" x14ac:dyDescent="0.2">
      <c r="A185" s="228"/>
      <c r="B185" s="273"/>
      <c r="C185" s="198">
        <v>5350157</v>
      </c>
      <c r="D185" s="199"/>
      <c r="E185" s="199"/>
      <c r="F185" s="201"/>
      <c r="G185" s="356"/>
      <c r="H185" s="205"/>
      <c r="I185" s="205"/>
      <c r="J185" s="205"/>
      <c r="K185" s="202"/>
      <c r="L185" s="205"/>
      <c r="M185" s="206"/>
      <c r="N185" s="207" t="s">
        <v>229</v>
      </c>
      <c r="O185" s="208">
        <v>0.46</v>
      </c>
      <c r="P185" s="209">
        <f t="shared" si="42"/>
        <v>46</v>
      </c>
      <c r="Q185" s="204">
        <v>2635</v>
      </c>
      <c r="R185" s="204">
        <v>2643</v>
      </c>
      <c r="S185" s="204">
        <v>2583</v>
      </c>
      <c r="T185" s="210">
        <f t="shared" si="43"/>
        <v>52</v>
      </c>
      <c r="U185" s="211">
        <f t="shared" si="47"/>
        <v>2.0131629887727449E-2</v>
      </c>
      <c r="V185" s="212">
        <v>5689.9</v>
      </c>
      <c r="W185" s="205">
        <v>1107</v>
      </c>
      <c r="X185" s="203">
        <v>1051</v>
      </c>
      <c r="Y185" s="213">
        <f t="shared" si="44"/>
        <v>56</v>
      </c>
      <c r="Z185" s="278">
        <f t="shared" si="48"/>
        <v>5.3282588011417699E-2</v>
      </c>
      <c r="AA185" s="283">
        <v>1016</v>
      </c>
      <c r="AB185" s="204">
        <v>950</v>
      </c>
      <c r="AC185" s="210">
        <f t="shared" si="45"/>
        <v>66</v>
      </c>
      <c r="AD185" s="214">
        <f t="shared" si="49"/>
        <v>6.9473684210526312E-2</v>
      </c>
      <c r="AE185" s="215">
        <f t="shared" si="46"/>
        <v>22.086956521739129</v>
      </c>
      <c r="AF185" s="204">
        <v>1300</v>
      </c>
      <c r="AG185" s="202">
        <v>570</v>
      </c>
      <c r="AH185" s="204">
        <v>80</v>
      </c>
      <c r="AI185" s="210">
        <f t="shared" si="50"/>
        <v>650</v>
      </c>
      <c r="AJ185" s="211">
        <f t="shared" si="51"/>
        <v>0.5</v>
      </c>
      <c r="AK185" s="216">
        <f t="shared" si="52"/>
        <v>0.73483916575179187</v>
      </c>
      <c r="AL185" s="204">
        <v>600</v>
      </c>
      <c r="AM185" s="211">
        <f t="shared" si="53"/>
        <v>0.46153846153846156</v>
      </c>
      <c r="AN185" s="217">
        <f t="shared" si="54"/>
        <v>1.9001328192840681</v>
      </c>
      <c r="AO185" s="204">
        <v>20</v>
      </c>
      <c r="AP185" s="204">
        <v>15</v>
      </c>
      <c r="AQ185" s="210">
        <f t="shared" si="55"/>
        <v>35</v>
      </c>
      <c r="AR185" s="211">
        <f t="shared" si="56"/>
        <v>2.6923076923076925E-2</v>
      </c>
      <c r="AS185" s="217">
        <f t="shared" si="57"/>
        <v>0.40315474346111807</v>
      </c>
      <c r="AT185" s="204">
        <v>15</v>
      </c>
      <c r="AU185" s="218" t="s">
        <v>5</v>
      </c>
      <c r="AV185" s="317" t="s">
        <v>5</v>
      </c>
    </row>
    <row r="186" spans="1:48" x14ac:dyDescent="0.2">
      <c r="A186" s="228"/>
      <c r="B186" s="273"/>
      <c r="C186" s="198">
        <v>5350158</v>
      </c>
      <c r="D186" s="199"/>
      <c r="E186" s="199"/>
      <c r="F186" s="201"/>
      <c r="G186" s="356"/>
      <c r="H186" s="205"/>
      <c r="I186" s="205"/>
      <c r="J186" s="205"/>
      <c r="K186" s="202"/>
      <c r="L186" s="205"/>
      <c r="M186" s="206"/>
      <c r="N186" s="207" t="s">
        <v>230</v>
      </c>
      <c r="O186" s="208">
        <v>0.64</v>
      </c>
      <c r="P186" s="209">
        <f t="shared" si="42"/>
        <v>64</v>
      </c>
      <c r="Q186" s="204">
        <v>2848</v>
      </c>
      <c r="R186" s="204">
        <v>2240</v>
      </c>
      <c r="S186" s="204">
        <v>2721</v>
      </c>
      <c r="T186" s="210">
        <f t="shared" si="43"/>
        <v>127</v>
      </c>
      <c r="U186" s="211">
        <f t="shared" si="47"/>
        <v>4.6674016905549433E-2</v>
      </c>
      <c r="V186" s="212">
        <v>4451.3999999999996</v>
      </c>
      <c r="W186" s="205">
        <v>1346</v>
      </c>
      <c r="X186" s="203">
        <v>1130</v>
      </c>
      <c r="Y186" s="213">
        <f t="shared" si="44"/>
        <v>216</v>
      </c>
      <c r="Z186" s="278">
        <f t="shared" si="48"/>
        <v>0.1911504424778761</v>
      </c>
      <c r="AA186" s="283">
        <v>1250</v>
      </c>
      <c r="AB186" s="204">
        <v>1070</v>
      </c>
      <c r="AC186" s="210">
        <f t="shared" si="45"/>
        <v>180</v>
      </c>
      <c r="AD186" s="214">
        <f t="shared" si="49"/>
        <v>0.16822429906542055</v>
      </c>
      <c r="AE186" s="215">
        <f t="shared" si="46"/>
        <v>19.53125</v>
      </c>
      <c r="AF186" s="204">
        <v>1180</v>
      </c>
      <c r="AG186" s="202">
        <v>535</v>
      </c>
      <c r="AH186" s="204">
        <v>70</v>
      </c>
      <c r="AI186" s="210">
        <f t="shared" si="50"/>
        <v>605</v>
      </c>
      <c r="AJ186" s="211">
        <f t="shared" si="51"/>
        <v>0.51271186440677963</v>
      </c>
      <c r="AK186" s="216">
        <f t="shared" si="52"/>
        <v>0.75352151742344753</v>
      </c>
      <c r="AL186" s="204">
        <v>510</v>
      </c>
      <c r="AM186" s="211">
        <f t="shared" si="53"/>
        <v>0.43220338983050849</v>
      </c>
      <c r="AN186" s="217">
        <f t="shared" si="54"/>
        <v>1.7793616655160129</v>
      </c>
      <c r="AO186" s="204">
        <v>40</v>
      </c>
      <c r="AP186" s="204">
        <v>15</v>
      </c>
      <c r="AQ186" s="210">
        <f t="shared" si="55"/>
        <v>55</v>
      </c>
      <c r="AR186" s="211">
        <f t="shared" si="56"/>
        <v>4.6610169491525424E-2</v>
      </c>
      <c r="AS186" s="217">
        <f t="shared" si="57"/>
        <v>0.69795554860702036</v>
      </c>
      <c r="AT186" s="204">
        <v>10</v>
      </c>
      <c r="AU186" s="218" t="s">
        <v>5</v>
      </c>
      <c r="AV186" s="317" t="s">
        <v>5</v>
      </c>
    </row>
    <row r="187" spans="1:48" x14ac:dyDescent="0.2">
      <c r="A187" s="227"/>
      <c r="B187" s="272"/>
      <c r="C187" s="135">
        <v>5350159.01</v>
      </c>
      <c r="D187" s="136"/>
      <c r="E187" s="136"/>
      <c r="F187" s="137"/>
      <c r="G187" s="355"/>
      <c r="H187" s="139"/>
      <c r="I187" s="139"/>
      <c r="J187" s="139"/>
      <c r="K187" s="138"/>
      <c r="L187" s="139"/>
      <c r="M187" s="140"/>
      <c r="N187" s="220" t="s">
        <v>231</v>
      </c>
      <c r="O187" s="141">
        <v>0.49</v>
      </c>
      <c r="P187" s="142">
        <f t="shared" si="42"/>
        <v>49</v>
      </c>
      <c r="Q187" s="143">
        <v>3487</v>
      </c>
      <c r="R187" s="143">
        <v>3837</v>
      </c>
      <c r="S187" s="143">
        <v>3705</v>
      </c>
      <c r="T187" s="144">
        <f t="shared" si="43"/>
        <v>-218</v>
      </c>
      <c r="U187" s="145">
        <f t="shared" si="47"/>
        <v>-5.8839406207827259E-2</v>
      </c>
      <c r="V187" s="146">
        <v>7081.6</v>
      </c>
      <c r="W187" s="139">
        <v>1386</v>
      </c>
      <c r="X187" s="219">
        <v>1482</v>
      </c>
      <c r="Y187" s="147">
        <f t="shared" si="44"/>
        <v>-96</v>
      </c>
      <c r="Z187" s="275">
        <f t="shared" si="48"/>
        <v>-6.4777327935222673E-2</v>
      </c>
      <c r="AA187" s="279">
        <v>1223</v>
      </c>
      <c r="AB187" s="143">
        <v>1345</v>
      </c>
      <c r="AC187" s="144">
        <f t="shared" si="45"/>
        <v>-122</v>
      </c>
      <c r="AD187" s="148">
        <f t="shared" si="49"/>
        <v>-9.0706319702602234E-2</v>
      </c>
      <c r="AE187" s="149">
        <f t="shared" si="46"/>
        <v>24.959183673469386</v>
      </c>
      <c r="AF187" s="143">
        <v>1580</v>
      </c>
      <c r="AG187" s="138">
        <v>800</v>
      </c>
      <c r="AH187" s="143">
        <v>150</v>
      </c>
      <c r="AI187" s="144">
        <f t="shared" si="50"/>
        <v>950</v>
      </c>
      <c r="AJ187" s="145">
        <f t="shared" si="51"/>
        <v>0.60126582278481011</v>
      </c>
      <c r="AK187" s="150">
        <f t="shared" si="52"/>
        <v>0.88366735122050921</v>
      </c>
      <c r="AL187" s="143">
        <v>545</v>
      </c>
      <c r="AM187" s="145">
        <f t="shared" si="53"/>
        <v>0.3449367088607595</v>
      </c>
      <c r="AN187" s="151">
        <f t="shared" si="54"/>
        <v>1.4200887156780191</v>
      </c>
      <c r="AO187" s="143">
        <v>75</v>
      </c>
      <c r="AP187" s="143">
        <v>10</v>
      </c>
      <c r="AQ187" s="144">
        <f t="shared" si="55"/>
        <v>85</v>
      </c>
      <c r="AR187" s="145">
        <f t="shared" si="56"/>
        <v>5.3797468354430382E-2</v>
      </c>
      <c r="AS187" s="151">
        <f t="shared" si="57"/>
        <v>0.80558045483641139</v>
      </c>
      <c r="AT187" s="143">
        <v>0</v>
      </c>
      <c r="AU187" s="153" t="s">
        <v>6</v>
      </c>
      <c r="AV187" s="316" t="s">
        <v>6</v>
      </c>
    </row>
    <row r="188" spans="1:48" x14ac:dyDescent="0.2">
      <c r="A188" s="227"/>
      <c r="B188" s="272"/>
      <c r="C188" s="135">
        <v>5350159.0199999996</v>
      </c>
      <c r="D188" s="136"/>
      <c r="E188" s="136"/>
      <c r="F188" s="137"/>
      <c r="G188" s="355"/>
      <c r="H188" s="139"/>
      <c r="I188" s="139"/>
      <c r="J188" s="139"/>
      <c r="K188" s="138"/>
      <c r="L188" s="139"/>
      <c r="M188" s="140"/>
      <c r="N188" s="220" t="s">
        <v>232</v>
      </c>
      <c r="O188" s="141">
        <v>0.57999999999999996</v>
      </c>
      <c r="P188" s="142">
        <f t="shared" si="42"/>
        <v>57.999999999999993</v>
      </c>
      <c r="Q188" s="143">
        <v>4723</v>
      </c>
      <c r="R188" s="143">
        <v>4561</v>
      </c>
      <c r="S188" s="143">
        <v>4805</v>
      </c>
      <c r="T188" s="144">
        <f t="shared" si="43"/>
        <v>-82</v>
      </c>
      <c r="U188" s="145">
        <f t="shared" si="47"/>
        <v>-1.7065556711758585E-2</v>
      </c>
      <c r="V188" s="146">
        <v>8209.6</v>
      </c>
      <c r="W188" s="139">
        <v>1843</v>
      </c>
      <c r="X188" s="219">
        <v>1774</v>
      </c>
      <c r="Y188" s="147">
        <f t="shared" si="44"/>
        <v>69</v>
      </c>
      <c r="Z188" s="275">
        <f t="shared" si="48"/>
        <v>3.8895152198421649E-2</v>
      </c>
      <c r="AA188" s="279">
        <v>1709</v>
      </c>
      <c r="AB188" s="143">
        <v>1690</v>
      </c>
      <c r="AC188" s="144">
        <f t="shared" si="45"/>
        <v>19</v>
      </c>
      <c r="AD188" s="148">
        <f t="shared" si="49"/>
        <v>1.1242603550295858E-2</v>
      </c>
      <c r="AE188" s="149">
        <f t="shared" si="46"/>
        <v>29.465517241379313</v>
      </c>
      <c r="AF188" s="143">
        <v>2220</v>
      </c>
      <c r="AG188" s="138">
        <v>1075</v>
      </c>
      <c r="AH188" s="143">
        <v>245</v>
      </c>
      <c r="AI188" s="144">
        <f t="shared" si="50"/>
        <v>1320</v>
      </c>
      <c r="AJ188" s="145">
        <f t="shared" si="51"/>
        <v>0.59459459459459463</v>
      </c>
      <c r="AK188" s="150">
        <f t="shared" si="52"/>
        <v>0.87386279170483361</v>
      </c>
      <c r="AL188" s="143">
        <v>780</v>
      </c>
      <c r="AM188" s="145">
        <f t="shared" si="53"/>
        <v>0.35135135135135137</v>
      </c>
      <c r="AN188" s="151">
        <f t="shared" si="54"/>
        <v>1.4464975065721057</v>
      </c>
      <c r="AO188" s="143">
        <v>70</v>
      </c>
      <c r="AP188" s="143">
        <v>25</v>
      </c>
      <c r="AQ188" s="144">
        <f t="shared" si="55"/>
        <v>95</v>
      </c>
      <c r="AR188" s="145">
        <f t="shared" si="56"/>
        <v>4.2792792792792793E-2</v>
      </c>
      <c r="AS188" s="151">
        <f t="shared" si="57"/>
        <v>0.64079293201348886</v>
      </c>
      <c r="AT188" s="143">
        <v>25</v>
      </c>
      <c r="AU188" s="153" t="s">
        <v>6</v>
      </c>
      <c r="AV188" s="316" t="s">
        <v>6</v>
      </c>
    </row>
    <row r="189" spans="1:48" x14ac:dyDescent="0.2">
      <c r="A189" s="227"/>
      <c r="B189" s="272"/>
      <c r="C189" s="135">
        <v>5350160</v>
      </c>
      <c r="D189" s="136"/>
      <c r="E189" s="136"/>
      <c r="F189" s="137"/>
      <c r="G189" s="355"/>
      <c r="H189" s="139"/>
      <c r="I189" s="139"/>
      <c r="J189" s="139"/>
      <c r="K189" s="138"/>
      <c r="L189" s="139"/>
      <c r="M189" s="140"/>
      <c r="N189" s="220" t="s">
        <v>233</v>
      </c>
      <c r="O189" s="141">
        <v>0.73</v>
      </c>
      <c r="P189" s="142">
        <f t="shared" si="42"/>
        <v>73</v>
      </c>
      <c r="Q189" s="143">
        <v>3116</v>
      </c>
      <c r="R189" s="143">
        <v>3230</v>
      </c>
      <c r="S189" s="143">
        <v>3335</v>
      </c>
      <c r="T189" s="144">
        <f t="shared" si="43"/>
        <v>-219</v>
      </c>
      <c r="U189" s="145">
        <f t="shared" si="47"/>
        <v>-6.56671664167916E-2</v>
      </c>
      <c r="V189" s="146">
        <v>4241.2</v>
      </c>
      <c r="W189" s="139">
        <v>1246</v>
      </c>
      <c r="X189" s="219">
        <v>1177</v>
      </c>
      <c r="Y189" s="147">
        <f t="shared" si="44"/>
        <v>69</v>
      </c>
      <c r="Z189" s="275">
        <f t="shared" si="48"/>
        <v>5.8623619371282923E-2</v>
      </c>
      <c r="AA189" s="279">
        <v>1143</v>
      </c>
      <c r="AB189" s="143">
        <v>1105</v>
      </c>
      <c r="AC189" s="144">
        <f t="shared" si="45"/>
        <v>38</v>
      </c>
      <c r="AD189" s="148">
        <f t="shared" si="49"/>
        <v>3.4389140271493215E-2</v>
      </c>
      <c r="AE189" s="149">
        <f t="shared" si="46"/>
        <v>15.657534246575343</v>
      </c>
      <c r="AF189" s="143">
        <v>1485</v>
      </c>
      <c r="AG189" s="138">
        <v>680</v>
      </c>
      <c r="AH189" s="143">
        <v>190</v>
      </c>
      <c r="AI189" s="144">
        <f t="shared" si="50"/>
        <v>870</v>
      </c>
      <c r="AJ189" s="145">
        <f t="shared" si="51"/>
        <v>0.58585858585858586</v>
      </c>
      <c r="AK189" s="150">
        <f t="shared" si="52"/>
        <v>0.86102366896169547</v>
      </c>
      <c r="AL189" s="143">
        <v>530</v>
      </c>
      <c r="AM189" s="145">
        <f t="shared" si="53"/>
        <v>0.35690235690235689</v>
      </c>
      <c r="AN189" s="151">
        <f t="shared" si="54"/>
        <v>1.4693507435316753</v>
      </c>
      <c r="AO189" s="143">
        <v>55</v>
      </c>
      <c r="AP189" s="143">
        <v>15</v>
      </c>
      <c r="AQ189" s="144">
        <f t="shared" si="55"/>
        <v>70</v>
      </c>
      <c r="AR189" s="145">
        <f t="shared" si="56"/>
        <v>4.7138047138047139E-2</v>
      </c>
      <c r="AS189" s="151">
        <f t="shared" si="57"/>
        <v>0.70586015690162085</v>
      </c>
      <c r="AT189" s="143">
        <v>15</v>
      </c>
      <c r="AU189" s="153" t="s">
        <v>6</v>
      </c>
      <c r="AV189" s="317" t="s">
        <v>5</v>
      </c>
    </row>
    <row r="190" spans="1:48" x14ac:dyDescent="0.2">
      <c r="A190" s="228"/>
      <c r="B190" s="273"/>
      <c r="C190" s="198">
        <v>5350161</v>
      </c>
      <c r="D190" s="199"/>
      <c r="E190" s="199"/>
      <c r="F190" s="201"/>
      <c r="G190" s="356"/>
      <c r="H190" s="205"/>
      <c r="I190" s="205"/>
      <c r="J190" s="205"/>
      <c r="K190" s="202"/>
      <c r="L190" s="205"/>
      <c r="M190" s="206"/>
      <c r="N190" s="207" t="s">
        <v>234</v>
      </c>
      <c r="O190" s="208">
        <v>0.81</v>
      </c>
      <c r="P190" s="209">
        <f t="shared" si="42"/>
        <v>81</v>
      </c>
      <c r="Q190" s="204">
        <v>6839</v>
      </c>
      <c r="R190" s="204">
        <v>6621</v>
      </c>
      <c r="S190" s="204">
        <v>6946</v>
      </c>
      <c r="T190" s="210">
        <f t="shared" si="43"/>
        <v>-107</v>
      </c>
      <c r="U190" s="211">
        <f t="shared" si="47"/>
        <v>-1.540454938093867E-2</v>
      </c>
      <c r="V190" s="212">
        <v>8432.7999999999993</v>
      </c>
      <c r="W190" s="205">
        <v>2689</v>
      </c>
      <c r="X190" s="203">
        <v>2604</v>
      </c>
      <c r="Y190" s="213">
        <f t="shared" si="44"/>
        <v>85</v>
      </c>
      <c r="Z190" s="278">
        <f t="shared" si="48"/>
        <v>3.2642089093701997E-2</v>
      </c>
      <c r="AA190" s="283">
        <v>2537</v>
      </c>
      <c r="AB190" s="204">
        <v>2440</v>
      </c>
      <c r="AC190" s="210">
        <f t="shared" si="45"/>
        <v>97</v>
      </c>
      <c r="AD190" s="214">
        <f t="shared" si="49"/>
        <v>3.9754098360655736E-2</v>
      </c>
      <c r="AE190" s="215">
        <f t="shared" si="46"/>
        <v>31.320987654320987</v>
      </c>
      <c r="AF190" s="204">
        <v>3465</v>
      </c>
      <c r="AG190" s="202">
        <v>1390</v>
      </c>
      <c r="AH190" s="204">
        <v>280</v>
      </c>
      <c r="AI190" s="210">
        <f t="shared" si="50"/>
        <v>1670</v>
      </c>
      <c r="AJ190" s="211">
        <f t="shared" si="51"/>
        <v>0.48196248196248198</v>
      </c>
      <c r="AK190" s="216">
        <f t="shared" si="52"/>
        <v>0.70832981633794656</v>
      </c>
      <c r="AL190" s="204">
        <v>1600</v>
      </c>
      <c r="AM190" s="211">
        <f t="shared" si="53"/>
        <v>0.46176046176046176</v>
      </c>
      <c r="AN190" s="217">
        <f t="shared" si="54"/>
        <v>1.9010467840841083</v>
      </c>
      <c r="AO190" s="204">
        <v>105</v>
      </c>
      <c r="AP190" s="204">
        <v>55</v>
      </c>
      <c r="AQ190" s="210">
        <f t="shared" si="55"/>
        <v>160</v>
      </c>
      <c r="AR190" s="211">
        <f t="shared" si="56"/>
        <v>4.6176046176046176E-2</v>
      </c>
      <c r="AS190" s="217">
        <f t="shared" si="57"/>
        <v>0.69145484757709796</v>
      </c>
      <c r="AT190" s="204">
        <v>40</v>
      </c>
      <c r="AU190" s="218" t="s">
        <v>5</v>
      </c>
      <c r="AV190" s="317" t="s">
        <v>5</v>
      </c>
    </row>
    <row r="191" spans="1:48" x14ac:dyDescent="0.2">
      <c r="A191" s="228"/>
      <c r="B191" s="273"/>
      <c r="C191" s="198">
        <v>5350162</v>
      </c>
      <c r="D191" s="199"/>
      <c r="E191" s="199"/>
      <c r="F191" s="201"/>
      <c r="G191" s="356"/>
      <c r="H191" s="205"/>
      <c r="I191" s="205"/>
      <c r="J191" s="205"/>
      <c r="K191" s="202"/>
      <c r="L191" s="205"/>
      <c r="M191" s="206"/>
      <c r="N191" s="207" t="s">
        <v>235</v>
      </c>
      <c r="O191" s="208">
        <v>0.57999999999999996</v>
      </c>
      <c r="P191" s="209">
        <f t="shared" si="42"/>
        <v>57.999999999999993</v>
      </c>
      <c r="Q191" s="204">
        <v>5119</v>
      </c>
      <c r="R191" s="204">
        <v>4968</v>
      </c>
      <c r="S191" s="204">
        <v>5268</v>
      </c>
      <c r="T191" s="210">
        <f t="shared" si="43"/>
        <v>-149</v>
      </c>
      <c r="U191" s="211">
        <f t="shared" si="47"/>
        <v>-2.8283978739559606E-2</v>
      </c>
      <c r="V191" s="212">
        <v>8890.2000000000007</v>
      </c>
      <c r="W191" s="205">
        <v>2059</v>
      </c>
      <c r="X191" s="203">
        <v>2294</v>
      </c>
      <c r="Y191" s="213">
        <f t="shared" si="44"/>
        <v>-235</v>
      </c>
      <c r="Z191" s="278">
        <f t="shared" si="48"/>
        <v>-0.1024411508282476</v>
      </c>
      <c r="AA191" s="283">
        <v>1952</v>
      </c>
      <c r="AB191" s="204">
        <v>2095</v>
      </c>
      <c r="AC191" s="210">
        <f t="shared" si="45"/>
        <v>-143</v>
      </c>
      <c r="AD191" s="214">
        <f t="shared" si="49"/>
        <v>-6.8257756563245828E-2</v>
      </c>
      <c r="AE191" s="215">
        <f t="shared" si="46"/>
        <v>33.65517241379311</v>
      </c>
      <c r="AF191" s="204">
        <v>2375</v>
      </c>
      <c r="AG191" s="202">
        <v>975</v>
      </c>
      <c r="AH191" s="204">
        <v>140</v>
      </c>
      <c r="AI191" s="210">
        <f t="shared" si="50"/>
        <v>1115</v>
      </c>
      <c r="AJ191" s="211">
        <f t="shared" si="51"/>
        <v>0.46947368421052632</v>
      </c>
      <c r="AK191" s="216">
        <f t="shared" si="52"/>
        <v>0.68997530089536663</v>
      </c>
      <c r="AL191" s="204">
        <v>1100</v>
      </c>
      <c r="AM191" s="211">
        <f t="shared" si="53"/>
        <v>0.4631578947368421</v>
      </c>
      <c r="AN191" s="217">
        <f t="shared" si="54"/>
        <v>1.9067999519833103</v>
      </c>
      <c r="AO191" s="204">
        <v>85</v>
      </c>
      <c r="AP191" s="204">
        <v>50</v>
      </c>
      <c r="AQ191" s="210">
        <f t="shared" si="55"/>
        <v>135</v>
      </c>
      <c r="AR191" s="211">
        <f t="shared" si="56"/>
        <v>5.6842105263157895E-2</v>
      </c>
      <c r="AS191" s="217">
        <f t="shared" si="57"/>
        <v>0.8511718192773079</v>
      </c>
      <c r="AT191" s="204">
        <v>30</v>
      </c>
      <c r="AU191" s="218" t="s">
        <v>5</v>
      </c>
      <c r="AV191" s="317" t="s">
        <v>5</v>
      </c>
    </row>
    <row r="192" spans="1:48" x14ac:dyDescent="0.2">
      <c r="A192" s="228"/>
      <c r="B192" s="273"/>
      <c r="C192" s="198">
        <v>5350163</v>
      </c>
      <c r="D192" s="199"/>
      <c r="E192" s="199"/>
      <c r="F192" s="201"/>
      <c r="G192" s="356"/>
      <c r="H192" s="205"/>
      <c r="I192" s="205"/>
      <c r="J192" s="205"/>
      <c r="K192" s="202"/>
      <c r="L192" s="205"/>
      <c r="M192" s="206"/>
      <c r="N192" s="207" t="s">
        <v>236</v>
      </c>
      <c r="O192" s="208">
        <v>0.45</v>
      </c>
      <c r="P192" s="209">
        <f t="shared" si="42"/>
        <v>45</v>
      </c>
      <c r="Q192" s="204">
        <v>4358</v>
      </c>
      <c r="R192" s="204">
        <v>4348</v>
      </c>
      <c r="S192" s="204">
        <v>4374</v>
      </c>
      <c r="T192" s="210">
        <f t="shared" si="43"/>
        <v>-16</v>
      </c>
      <c r="U192" s="211">
        <f t="shared" si="47"/>
        <v>-3.6579789666209418E-3</v>
      </c>
      <c r="V192" s="212">
        <v>9590.7000000000007</v>
      </c>
      <c r="W192" s="205">
        <v>1882</v>
      </c>
      <c r="X192" s="203">
        <v>1813</v>
      </c>
      <c r="Y192" s="213">
        <f t="shared" si="44"/>
        <v>69</v>
      </c>
      <c r="Z192" s="278">
        <f t="shared" si="48"/>
        <v>3.8058466629895205E-2</v>
      </c>
      <c r="AA192" s="283">
        <v>1762</v>
      </c>
      <c r="AB192" s="204">
        <v>1690</v>
      </c>
      <c r="AC192" s="210">
        <f t="shared" si="45"/>
        <v>72</v>
      </c>
      <c r="AD192" s="214">
        <f t="shared" si="49"/>
        <v>4.2603550295857988E-2</v>
      </c>
      <c r="AE192" s="215">
        <f t="shared" si="46"/>
        <v>39.155555555555559</v>
      </c>
      <c r="AF192" s="204">
        <v>2180</v>
      </c>
      <c r="AG192" s="202">
        <v>835</v>
      </c>
      <c r="AH192" s="204">
        <v>75</v>
      </c>
      <c r="AI192" s="210">
        <f t="shared" si="50"/>
        <v>910</v>
      </c>
      <c r="AJ192" s="211">
        <f t="shared" si="51"/>
        <v>0.41743119266055045</v>
      </c>
      <c r="AK192" s="216">
        <f t="shared" si="52"/>
        <v>0.61348957874690879</v>
      </c>
      <c r="AL192" s="204">
        <v>1025</v>
      </c>
      <c r="AM192" s="211">
        <f t="shared" si="53"/>
        <v>0.47018348623853212</v>
      </c>
      <c r="AN192" s="217">
        <f t="shared" si="54"/>
        <v>1.9357239921223399</v>
      </c>
      <c r="AO192" s="204">
        <v>90</v>
      </c>
      <c r="AP192" s="204">
        <v>125</v>
      </c>
      <c r="AQ192" s="210">
        <f t="shared" si="55"/>
        <v>215</v>
      </c>
      <c r="AR192" s="211">
        <f t="shared" si="56"/>
        <v>9.862385321100918E-2</v>
      </c>
      <c r="AS192" s="217">
        <f t="shared" si="57"/>
        <v>1.4768250432160224</v>
      </c>
      <c r="AT192" s="204">
        <v>35</v>
      </c>
      <c r="AU192" s="218" t="s">
        <v>5</v>
      </c>
      <c r="AV192" s="317" t="s">
        <v>5</v>
      </c>
    </row>
    <row r="193" spans="1:48" x14ac:dyDescent="0.2">
      <c r="A193" s="226"/>
      <c r="B193" s="271"/>
      <c r="C193" s="174">
        <v>5350164</v>
      </c>
      <c r="D193" s="175"/>
      <c r="E193" s="175"/>
      <c r="F193" s="176"/>
      <c r="G193" s="353"/>
      <c r="H193" s="178"/>
      <c r="I193" s="178"/>
      <c r="J193" s="178"/>
      <c r="K193" s="177"/>
      <c r="L193" s="178"/>
      <c r="M193" s="179"/>
      <c r="N193" s="180" t="s">
        <v>237</v>
      </c>
      <c r="O193" s="181">
        <v>0.63</v>
      </c>
      <c r="P193" s="182">
        <f t="shared" si="42"/>
        <v>63</v>
      </c>
      <c r="Q193" s="183">
        <v>6258</v>
      </c>
      <c r="R193" s="183">
        <v>6331</v>
      </c>
      <c r="S193" s="183">
        <v>6321</v>
      </c>
      <c r="T193" s="184">
        <f t="shared" si="43"/>
        <v>-63</v>
      </c>
      <c r="U193" s="185">
        <f t="shared" si="47"/>
        <v>-9.9667774086378731E-3</v>
      </c>
      <c r="V193" s="186">
        <v>9966.6</v>
      </c>
      <c r="W193" s="178">
        <v>2629</v>
      </c>
      <c r="X193" s="187">
        <v>2565</v>
      </c>
      <c r="Y193" s="188">
        <f t="shared" si="44"/>
        <v>64</v>
      </c>
      <c r="Z193" s="277">
        <f t="shared" si="48"/>
        <v>2.4951267056530214E-2</v>
      </c>
      <c r="AA193" s="282">
        <v>2515</v>
      </c>
      <c r="AB193" s="183">
        <v>2430</v>
      </c>
      <c r="AC193" s="184">
        <f t="shared" si="45"/>
        <v>85</v>
      </c>
      <c r="AD193" s="189">
        <f t="shared" si="49"/>
        <v>3.4979423868312758E-2</v>
      </c>
      <c r="AE193" s="190">
        <f t="shared" si="46"/>
        <v>39.920634920634917</v>
      </c>
      <c r="AF193" s="183">
        <v>2950</v>
      </c>
      <c r="AG193" s="177">
        <v>1130</v>
      </c>
      <c r="AH193" s="183">
        <v>100</v>
      </c>
      <c r="AI193" s="184">
        <f t="shared" si="50"/>
        <v>1230</v>
      </c>
      <c r="AJ193" s="185">
        <f t="shared" si="51"/>
        <v>0.41694915254237286</v>
      </c>
      <c r="AK193" s="191">
        <f t="shared" si="52"/>
        <v>0.61278113483030772</v>
      </c>
      <c r="AL193" s="183">
        <v>1355</v>
      </c>
      <c r="AM193" s="185">
        <f t="shared" si="53"/>
        <v>0.45932203389830506</v>
      </c>
      <c r="AN193" s="192">
        <f t="shared" si="54"/>
        <v>1.891007887666037</v>
      </c>
      <c r="AO193" s="183">
        <v>125</v>
      </c>
      <c r="AP193" s="183">
        <v>195</v>
      </c>
      <c r="AQ193" s="184">
        <f t="shared" si="55"/>
        <v>320</v>
      </c>
      <c r="AR193" s="185">
        <f t="shared" si="56"/>
        <v>0.10847457627118644</v>
      </c>
      <c r="AS193" s="192">
        <f t="shared" si="57"/>
        <v>1.624332913121793</v>
      </c>
      <c r="AT193" s="183">
        <v>45</v>
      </c>
      <c r="AU193" s="193" t="s">
        <v>4</v>
      </c>
      <c r="AV193" s="317" t="s">
        <v>5</v>
      </c>
    </row>
    <row r="194" spans="1:48" x14ac:dyDescent="0.2">
      <c r="A194" s="226"/>
      <c r="B194" s="271"/>
      <c r="C194" s="174">
        <v>5350165</v>
      </c>
      <c r="D194" s="175"/>
      <c r="E194" s="175"/>
      <c r="F194" s="176"/>
      <c r="G194" s="353"/>
      <c r="H194" s="178"/>
      <c r="I194" s="178"/>
      <c r="J194" s="178"/>
      <c r="K194" s="177"/>
      <c r="L194" s="178"/>
      <c r="M194" s="179"/>
      <c r="N194" s="180" t="s">
        <v>238</v>
      </c>
      <c r="O194" s="181">
        <v>0.48</v>
      </c>
      <c r="P194" s="182">
        <f t="shared" ref="P194:P257" si="58">O194*100</f>
        <v>48</v>
      </c>
      <c r="Q194" s="183">
        <v>4370</v>
      </c>
      <c r="R194" s="183">
        <v>4300</v>
      </c>
      <c r="S194" s="183">
        <v>4263</v>
      </c>
      <c r="T194" s="184">
        <f t="shared" ref="T194:T257" si="59">Q194-S194</f>
        <v>107</v>
      </c>
      <c r="U194" s="185">
        <f t="shared" si="47"/>
        <v>2.5099695050433968E-2</v>
      </c>
      <c r="V194" s="186">
        <v>9012.2000000000007</v>
      </c>
      <c r="W194" s="178">
        <v>2031</v>
      </c>
      <c r="X194" s="187">
        <v>2000</v>
      </c>
      <c r="Y194" s="188">
        <f t="shared" ref="Y194:Y257" si="60">W194-X194</f>
        <v>31</v>
      </c>
      <c r="Z194" s="277">
        <f t="shared" si="48"/>
        <v>1.55E-2</v>
      </c>
      <c r="AA194" s="282">
        <v>1943</v>
      </c>
      <c r="AB194" s="183">
        <v>1895</v>
      </c>
      <c r="AC194" s="184">
        <f t="shared" ref="AC194:AC257" si="61">AA194-AB194</f>
        <v>48</v>
      </c>
      <c r="AD194" s="189">
        <f t="shared" si="49"/>
        <v>2.5329815303430078E-2</v>
      </c>
      <c r="AE194" s="190">
        <f t="shared" ref="AE194:AE257" si="62">AA194/P194</f>
        <v>40.479166666666664</v>
      </c>
      <c r="AF194" s="183">
        <v>2225</v>
      </c>
      <c r="AG194" s="177">
        <v>755</v>
      </c>
      <c r="AH194" s="183">
        <v>65</v>
      </c>
      <c r="AI194" s="184">
        <f t="shared" si="50"/>
        <v>820</v>
      </c>
      <c r="AJ194" s="185">
        <f t="shared" si="51"/>
        <v>0.36853932584269661</v>
      </c>
      <c r="AK194" s="191">
        <f t="shared" si="52"/>
        <v>0.54163426149794991</v>
      </c>
      <c r="AL194" s="183">
        <v>1060</v>
      </c>
      <c r="AM194" s="185">
        <f t="shared" si="53"/>
        <v>0.47640449438202248</v>
      </c>
      <c r="AN194" s="192">
        <f t="shared" si="54"/>
        <v>1.9613355992310455</v>
      </c>
      <c r="AO194" s="183">
        <v>155</v>
      </c>
      <c r="AP194" s="183">
        <v>135</v>
      </c>
      <c r="AQ194" s="184">
        <f t="shared" si="55"/>
        <v>290</v>
      </c>
      <c r="AR194" s="185">
        <f t="shared" si="56"/>
        <v>0.1303370786516854</v>
      </c>
      <c r="AS194" s="192">
        <f t="shared" si="57"/>
        <v>1.9517089988422667</v>
      </c>
      <c r="AT194" s="183">
        <v>50</v>
      </c>
      <c r="AU194" s="193" t="s">
        <v>4</v>
      </c>
      <c r="AV194" s="315" t="s">
        <v>4</v>
      </c>
    </row>
    <row r="195" spans="1:48" x14ac:dyDescent="0.2">
      <c r="A195" s="228"/>
      <c r="B195" s="273"/>
      <c r="C195" s="198">
        <v>5350166</v>
      </c>
      <c r="D195" s="199"/>
      <c r="E195" s="199"/>
      <c r="F195" s="201"/>
      <c r="G195" s="356"/>
      <c r="H195" s="205"/>
      <c r="I195" s="205"/>
      <c r="J195" s="205"/>
      <c r="K195" s="202"/>
      <c r="L195" s="205"/>
      <c r="M195" s="206"/>
      <c r="N195" s="207" t="s">
        <v>239</v>
      </c>
      <c r="O195" s="208">
        <v>0.79</v>
      </c>
      <c r="P195" s="209">
        <f t="shared" si="58"/>
        <v>79</v>
      </c>
      <c r="Q195" s="204">
        <v>4180</v>
      </c>
      <c r="R195" s="204">
        <v>4178</v>
      </c>
      <c r="S195" s="204">
        <v>4059</v>
      </c>
      <c r="T195" s="210">
        <f t="shared" si="59"/>
        <v>121</v>
      </c>
      <c r="U195" s="211">
        <f t="shared" si="47"/>
        <v>2.9810298102981029E-2</v>
      </c>
      <c r="V195" s="212">
        <v>5317.4</v>
      </c>
      <c r="W195" s="205">
        <v>1691</v>
      </c>
      <c r="X195" s="203">
        <v>1698</v>
      </c>
      <c r="Y195" s="213">
        <f t="shared" si="60"/>
        <v>-7</v>
      </c>
      <c r="Z195" s="278">
        <f t="shared" si="48"/>
        <v>-4.122497055359246E-3</v>
      </c>
      <c r="AA195" s="283">
        <v>1625</v>
      </c>
      <c r="AB195" s="204">
        <v>1615</v>
      </c>
      <c r="AC195" s="210">
        <f t="shared" si="61"/>
        <v>10</v>
      </c>
      <c r="AD195" s="214">
        <f t="shared" si="49"/>
        <v>6.1919504643962852E-3</v>
      </c>
      <c r="AE195" s="215">
        <f t="shared" si="62"/>
        <v>20.569620253164558</v>
      </c>
      <c r="AF195" s="204">
        <v>1910</v>
      </c>
      <c r="AG195" s="202">
        <v>950</v>
      </c>
      <c r="AH195" s="204">
        <v>85</v>
      </c>
      <c r="AI195" s="210">
        <f t="shared" si="50"/>
        <v>1035</v>
      </c>
      <c r="AJ195" s="211">
        <f t="shared" si="51"/>
        <v>0.54188481675392675</v>
      </c>
      <c r="AK195" s="216">
        <f t="shared" si="52"/>
        <v>0.79639637335403624</v>
      </c>
      <c r="AL195" s="204">
        <v>705</v>
      </c>
      <c r="AM195" s="211">
        <f t="shared" si="53"/>
        <v>0.36910994764397903</v>
      </c>
      <c r="AN195" s="217">
        <f t="shared" si="54"/>
        <v>1.5196088384588553</v>
      </c>
      <c r="AO195" s="204">
        <v>100</v>
      </c>
      <c r="AP195" s="204">
        <v>35</v>
      </c>
      <c r="AQ195" s="210">
        <f t="shared" si="55"/>
        <v>135</v>
      </c>
      <c r="AR195" s="211">
        <f t="shared" si="56"/>
        <v>7.0680628272251314E-2</v>
      </c>
      <c r="AS195" s="217">
        <f t="shared" si="57"/>
        <v>1.0583942778971762</v>
      </c>
      <c r="AT195" s="204">
        <v>40</v>
      </c>
      <c r="AU195" s="218" t="s">
        <v>5</v>
      </c>
      <c r="AV195" s="316" t="s">
        <v>6</v>
      </c>
    </row>
    <row r="196" spans="1:48" x14ac:dyDescent="0.2">
      <c r="A196" s="228"/>
      <c r="B196" s="273"/>
      <c r="C196" s="198">
        <v>5350167.01</v>
      </c>
      <c r="D196" s="199"/>
      <c r="E196" s="199"/>
      <c r="F196" s="201"/>
      <c r="G196" s="356"/>
      <c r="H196" s="205"/>
      <c r="I196" s="205"/>
      <c r="J196" s="205"/>
      <c r="K196" s="202"/>
      <c r="L196" s="205"/>
      <c r="M196" s="206"/>
      <c r="N196" s="207" t="s">
        <v>240</v>
      </c>
      <c r="O196" s="208">
        <v>0.13</v>
      </c>
      <c r="P196" s="209">
        <f t="shared" si="58"/>
        <v>13</v>
      </c>
      <c r="Q196" s="204">
        <v>1879</v>
      </c>
      <c r="R196" s="204">
        <v>1801</v>
      </c>
      <c r="S196" s="204">
        <v>1789</v>
      </c>
      <c r="T196" s="210">
        <f t="shared" si="59"/>
        <v>90</v>
      </c>
      <c r="U196" s="211">
        <f t="shared" si="47"/>
        <v>5.0307434320849637E-2</v>
      </c>
      <c r="V196" s="212">
        <v>14001.5</v>
      </c>
      <c r="W196" s="205">
        <v>1483</v>
      </c>
      <c r="X196" s="203">
        <v>1256</v>
      </c>
      <c r="Y196" s="213">
        <f t="shared" si="60"/>
        <v>227</v>
      </c>
      <c r="Z196" s="278">
        <f t="shared" si="48"/>
        <v>0.18073248407643311</v>
      </c>
      <c r="AA196" s="283">
        <v>1312</v>
      </c>
      <c r="AB196" s="204">
        <v>1110</v>
      </c>
      <c r="AC196" s="210">
        <f t="shared" si="61"/>
        <v>202</v>
      </c>
      <c r="AD196" s="214">
        <f t="shared" si="49"/>
        <v>0.18198198198198198</v>
      </c>
      <c r="AE196" s="215">
        <f t="shared" si="62"/>
        <v>100.92307692307692</v>
      </c>
      <c r="AF196" s="204">
        <v>965</v>
      </c>
      <c r="AG196" s="202">
        <v>245</v>
      </c>
      <c r="AH196" s="204">
        <v>20</v>
      </c>
      <c r="AI196" s="210">
        <f t="shared" si="50"/>
        <v>265</v>
      </c>
      <c r="AJ196" s="211">
        <f t="shared" si="51"/>
        <v>0.27461139896373055</v>
      </c>
      <c r="AK196" s="216">
        <f t="shared" si="52"/>
        <v>0.40359042264088046</v>
      </c>
      <c r="AL196" s="204">
        <v>590</v>
      </c>
      <c r="AM196" s="211">
        <f t="shared" si="53"/>
        <v>0.6113989637305699</v>
      </c>
      <c r="AN196" s="217">
        <f t="shared" si="54"/>
        <v>2.5171016794315717</v>
      </c>
      <c r="AO196" s="204">
        <v>60</v>
      </c>
      <c r="AP196" s="204">
        <v>30</v>
      </c>
      <c r="AQ196" s="210">
        <f t="shared" si="55"/>
        <v>90</v>
      </c>
      <c r="AR196" s="211">
        <f t="shared" si="56"/>
        <v>9.3264248704663211E-2</v>
      </c>
      <c r="AS196" s="217">
        <f t="shared" si="57"/>
        <v>1.3965686153945467</v>
      </c>
      <c r="AT196" s="204">
        <v>20</v>
      </c>
      <c r="AU196" s="218" t="s">
        <v>5</v>
      </c>
      <c r="AV196" s="317" t="s">
        <v>5</v>
      </c>
    </row>
    <row r="197" spans="1:48" x14ac:dyDescent="0.2">
      <c r="A197" s="228"/>
      <c r="B197" s="273"/>
      <c r="C197" s="198">
        <v>5350167.0199999996</v>
      </c>
      <c r="D197" s="199"/>
      <c r="E197" s="199"/>
      <c r="F197" s="201"/>
      <c r="G197" s="356"/>
      <c r="H197" s="205"/>
      <c r="I197" s="205"/>
      <c r="J197" s="205"/>
      <c r="K197" s="202"/>
      <c r="L197" s="205"/>
      <c r="M197" s="206"/>
      <c r="N197" s="207" t="s">
        <v>241</v>
      </c>
      <c r="O197" s="208">
        <v>0.6</v>
      </c>
      <c r="P197" s="209">
        <f t="shared" si="58"/>
        <v>60</v>
      </c>
      <c r="Q197" s="204">
        <v>5815</v>
      </c>
      <c r="R197" s="204">
        <v>5630</v>
      </c>
      <c r="S197" s="204">
        <v>5603</v>
      </c>
      <c r="T197" s="210">
        <f t="shared" si="59"/>
        <v>212</v>
      </c>
      <c r="U197" s="211">
        <f t="shared" si="47"/>
        <v>3.7836873103694449E-2</v>
      </c>
      <c r="V197" s="212">
        <v>9667.5</v>
      </c>
      <c r="W197" s="205">
        <v>3143</v>
      </c>
      <c r="X197" s="203">
        <v>3000</v>
      </c>
      <c r="Y197" s="213">
        <f t="shared" si="60"/>
        <v>143</v>
      </c>
      <c r="Z197" s="278">
        <f t="shared" si="48"/>
        <v>4.766666666666667E-2</v>
      </c>
      <c r="AA197" s="283">
        <v>2998</v>
      </c>
      <c r="AB197" s="204">
        <v>2830</v>
      </c>
      <c r="AC197" s="210">
        <f t="shared" si="61"/>
        <v>168</v>
      </c>
      <c r="AD197" s="214">
        <f t="shared" si="49"/>
        <v>5.9363957597173146E-2</v>
      </c>
      <c r="AE197" s="215">
        <f t="shared" si="62"/>
        <v>49.966666666666669</v>
      </c>
      <c r="AF197" s="204">
        <v>3315</v>
      </c>
      <c r="AG197" s="202">
        <v>880</v>
      </c>
      <c r="AH197" s="204">
        <v>125</v>
      </c>
      <c r="AI197" s="210">
        <f t="shared" si="50"/>
        <v>1005</v>
      </c>
      <c r="AJ197" s="211">
        <f t="shared" si="51"/>
        <v>0.30316742081447962</v>
      </c>
      <c r="AK197" s="216">
        <f t="shared" si="52"/>
        <v>0.44555858918886926</v>
      </c>
      <c r="AL197" s="204">
        <v>1960</v>
      </c>
      <c r="AM197" s="211">
        <f t="shared" si="53"/>
        <v>0.59125188536953244</v>
      </c>
      <c r="AN197" s="217">
        <f t="shared" si="54"/>
        <v>2.4341570756841655</v>
      </c>
      <c r="AO197" s="204">
        <v>195</v>
      </c>
      <c r="AP197" s="204">
        <v>110</v>
      </c>
      <c r="AQ197" s="210">
        <f t="shared" si="55"/>
        <v>305</v>
      </c>
      <c r="AR197" s="211">
        <f t="shared" si="56"/>
        <v>9.2006033182503777E-2</v>
      </c>
      <c r="AS197" s="217">
        <f t="shared" si="57"/>
        <v>1.3777276947410759</v>
      </c>
      <c r="AT197" s="204">
        <v>50</v>
      </c>
      <c r="AU197" s="218" t="s">
        <v>5</v>
      </c>
      <c r="AV197" s="317" t="s">
        <v>5</v>
      </c>
    </row>
    <row r="198" spans="1:48" x14ac:dyDescent="0.2">
      <c r="A198" s="228"/>
      <c r="B198" s="273"/>
      <c r="C198" s="198">
        <v>5350168</v>
      </c>
      <c r="D198" s="199"/>
      <c r="E198" s="199"/>
      <c r="F198" s="201"/>
      <c r="G198" s="356"/>
      <c r="H198" s="205"/>
      <c r="I198" s="205"/>
      <c r="J198" s="205"/>
      <c r="K198" s="202"/>
      <c r="L198" s="205"/>
      <c r="M198" s="206"/>
      <c r="N198" s="207" t="s">
        <v>242</v>
      </c>
      <c r="O198" s="208">
        <v>0.56999999999999995</v>
      </c>
      <c r="P198" s="209">
        <f t="shared" si="58"/>
        <v>56.999999999999993</v>
      </c>
      <c r="Q198" s="204">
        <v>5475</v>
      </c>
      <c r="R198" s="204">
        <v>5426</v>
      </c>
      <c r="S198" s="204">
        <v>5480</v>
      </c>
      <c r="T198" s="210">
        <f t="shared" si="59"/>
        <v>-5</v>
      </c>
      <c r="U198" s="211">
        <f t="shared" ref="U198:U261" si="63">T198/S198</f>
        <v>-9.1240875912408756E-4</v>
      </c>
      <c r="V198" s="212">
        <v>9678.2999999999993</v>
      </c>
      <c r="W198" s="205">
        <v>2665</v>
      </c>
      <c r="X198" s="203">
        <v>2632</v>
      </c>
      <c r="Y198" s="213">
        <f t="shared" si="60"/>
        <v>33</v>
      </c>
      <c r="Z198" s="278">
        <f t="shared" si="48"/>
        <v>1.2537993920972644E-2</v>
      </c>
      <c r="AA198" s="283">
        <v>2458</v>
      </c>
      <c r="AB198" s="204">
        <v>2430</v>
      </c>
      <c r="AC198" s="210">
        <f t="shared" si="61"/>
        <v>28</v>
      </c>
      <c r="AD198" s="214">
        <f t="shared" si="49"/>
        <v>1.1522633744855968E-2</v>
      </c>
      <c r="AE198" s="215">
        <f t="shared" si="62"/>
        <v>43.122807017543863</v>
      </c>
      <c r="AF198" s="204">
        <v>2605</v>
      </c>
      <c r="AG198" s="202">
        <v>885</v>
      </c>
      <c r="AH198" s="204">
        <v>95</v>
      </c>
      <c r="AI198" s="210">
        <f t="shared" si="50"/>
        <v>980</v>
      </c>
      <c r="AJ198" s="211">
        <f t="shared" si="51"/>
        <v>0.3761996161228407</v>
      </c>
      <c r="AK198" s="216">
        <f t="shared" si="52"/>
        <v>0.55289242413570516</v>
      </c>
      <c r="AL198" s="204">
        <v>1450</v>
      </c>
      <c r="AM198" s="211">
        <f t="shared" si="53"/>
        <v>0.55662188099808063</v>
      </c>
      <c r="AN198" s="217">
        <f t="shared" si="54"/>
        <v>2.2915869253681818</v>
      </c>
      <c r="AO198" s="204">
        <v>90</v>
      </c>
      <c r="AP198" s="204">
        <v>60</v>
      </c>
      <c r="AQ198" s="210">
        <f t="shared" si="55"/>
        <v>150</v>
      </c>
      <c r="AR198" s="211">
        <f t="shared" si="56"/>
        <v>5.7581573896353169E-2</v>
      </c>
      <c r="AS198" s="217">
        <f t="shared" si="57"/>
        <v>0.86224485851294796</v>
      </c>
      <c r="AT198" s="204">
        <v>30</v>
      </c>
      <c r="AU198" s="218" t="s">
        <v>5</v>
      </c>
      <c r="AV198" s="317" t="s">
        <v>5</v>
      </c>
    </row>
    <row r="199" spans="1:48" x14ac:dyDescent="0.2">
      <c r="A199" s="228"/>
      <c r="B199" s="273"/>
      <c r="C199" s="198">
        <v>5350169.01</v>
      </c>
      <c r="D199" s="199"/>
      <c r="E199" s="199"/>
      <c r="F199" s="201"/>
      <c r="G199" s="356"/>
      <c r="H199" s="205"/>
      <c r="I199" s="205"/>
      <c r="J199" s="205"/>
      <c r="K199" s="202"/>
      <c r="L199" s="205"/>
      <c r="M199" s="206"/>
      <c r="N199" s="207" t="s">
        <v>243</v>
      </c>
      <c r="O199" s="208">
        <v>0.38</v>
      </c>
      <c r="P199" s="209">
        <f t="shared" si="58"/>
        <v>38</v>
      </c>
      <c r="Q199" s="204">
        <v>3472</v>
      </c>
      <c r="R199" s="204">
        <v>3433</v>
      </c>
      <c r="S199" s="204">
        <v>3559</v>
      </c>
      <c r="T199" s="210">
        <f t="shared" si="59"/>
        <v>-87</v>
      </c>
      <c r="U199" s="211">
        <f t="shared" si="63"/>
        <v>-2.4445068839561674E-2</v>
      </c>
      <c r="V199" s="212">
        <v>9182.7999999999993</v>
      </c>
      <c r="W199" s="205">
        <v>1457</v>
      </c>
      <c r="X199" s="203">
        <v>1460</v>
      </c>
      <c r="Y199" s="213">
        <f t="shared" si="60"/>
        <v>-3</v>
      </c>
      <c r="Z199" s="278">
        <f t="shared" si="48"/>
        <v>-2.054794520547945E-3</v>
      </c>
      <c r="AA199" s="283">
        <v>1334</v>
      </c>
      <c r="AB199" s="204">
        <v>1365</v>
      </c>
      <c r="AC199" s="210">
        <f t="shared" si="61"/>
        <v>-31</v>
      </c>
      <c r="AD199" s="214">
        <f t="shared" si="49"/>
        <v>-2.271062271062271E-2</v>
      </c>
      <c r="AE199" s="215">
        <f t="shared" si="62"/>
        <v>35.10526315789474</v>
      </c>
      <c r="AF199" s="204">
        <v>1745</v>
      </c>
      <c r="AG199" s="202">
        <v>665</v>
      </c>
      <c r="AH199" s="204">
        <v>50</v>
      </c>
      <c r="AI199" s="210">
        <f t="shared" si="50"/>
        <v>715</v>
      </c>
      <c r="AJ199" s="211">
        <f t="shared" si="51"/>
        <v>0.40974212034383956</v>
      </c>
      <c r="AK199" s="216">
        <f t="shared" si="52"/>
        <v>0.60218911577367473</v>
      </c>
      <c r="AL199" s="204">
        <v>900</v>
      </c>
      <c r="AM199" s="211">
        <f t="shared" si="53"/>
        <v>0.51575931232091687</v>
      </c>
      <c r="AN199" s="217">
        <f t="shared" si="54"/>
        <v>2.1233575917501044</v>
      </c>
      <c r="AO199" s="204">
        <v>100</v>
      </c>
      <c r="AP199" s="204">
        <v>10</v>
      </c>
      <c r="AQ199" s="210">
        <f t="shared" si="55"/>
        <v>110</v>
      </c>
      <c r="AR199" s="211">
        <f t="shared" si="56"/>
        <v>6.3037249283667621E-2</v>
      </c>
      <c r="AS199" s="217">
        <f t="shared" si="57"/>
        <v>0.94393988235677251</v>
      </c>
      <c r="AT199" s="204">
        <v>20</v>
      </c>
      <c r="AU199" s="218" t="s">
        <v>5</v>
      </c>
      <c r="AV199" s="317" t="s">
        <v>5</v>
      </c>
    </row>
    <row r="200" spans="1:48" x14ac:dyDescent="0.2">
      <c r="A200" s="228"/>
      <c r="B200" s="273"/>
      <c r="C200" s="198">
        <v>5350169.0199999996</v>
      </c>
      <c r="D200" s="199"/>
      <c r="E200" s="199"/>
      <c r="F200" s="201"/>
      <c r="G200" s="356"/>
      <c r="H200" s="205"/>
      <c r="I200" s="205"/>
      <c r="J200" s="205"/>
      <c r="K200" s="202"/>
      <c r="L200" s="205"/>
      <c r="M200" s="206"/>
      <c r="N200" s="207" t="s">
        <v>244</v>
      </c>
      <c r="O200" s="208">
        <v>0.44</v>
      </c>
      <c r="P200" s="209">
        <f t="shared" si="58"/>
        <v>44</v>
      </c>
      <c r="Q200" s="204">
        <v>7464</v>
      </c>
      <c r="R200" s="204">
        <v>7424</v>
      </c>
      <c r="S200" s="204">
        <v>7199</v>
      </c>
      <c r="T200" s="210">
        <f t="shared" si="59"/>
        <v>265</v>
      </c>
      <c r="U200" s="211">
        <f t="shared" si="63"/>
        <v>3.6810668148353938E-2</v>
      </c>
      <c r="V200" s="212">
        <v>17041.099999999999</v>
      </c>
      <c r="W200" s="205">
        <v>3318</v>
      </c>
      <c r="X200" s="203">
        <v>3267</v>
      </c>
      <c r="Y200" s="213">
        <f t="shared" si="60"/>
        <v>51</v>
      </c>
      <c r="Z200" s="278">
        <f t="shared" si="48"/>
        <v>1.5610651974288337E-2</v>
      </c>
      <c r="AA200" s="283">
        <v>3202</v>
      </c>
      <c r="AB200" s="204">
        <v>3105</v>
      </c>
      <c r="AC200" s="210">
        <f t="shared" si="61"/>
        <v>97</v>
      </c>
      <c r="AD200" s="214">
        <f t="shared" si="49"/>
        <v>3.1239935587761676E-2</v>
      </c>
      <c r="AE200" s="215">
        <f t="shared" si="62"/>
        <v>72.772727272727266</v>
      </c>
      <c r="AF200" s="204">
        <v>3840</v>
      </c>
      <c r="AG200" s="202">
        <v>1415</v>
      </c>
      <c r="AH200" s="204">
        <v>115</v>
      </c>
      <c r="AI200" s="210">
        <f t="shared" si="50"/>
        <v>1530</v>
      </c>
      <c r="AJ200" s="211">
        <f t="shared" si="51"/>
        <v>0.3984375</v>
      </c>
      <c r="AK200" s="216">
        <f t="shared" si="52"/>
        <v>0.58557496020845912</v>
      </c>
      <c r="AL200" s="204">
        <v>2075</v>
      </c>
      <c r="AM200" s="211">
        <f t="shared" si="53"/>
        <v>0.54036458333333337</v>
      </c>
      <c r="AN200" s="217">
        <f t="shared" si="54"/>
        <v>2.224656371535926</v>
      </c>
      <c r="AO200" s="204">
        <v>140</v>
      </c>
      <c r="AP200" s="204">
        <v>40</v>
      </c>
      <c r="AQ200" s="210">
        <f t="shared" si="55"/>
        <v>180</v>
      </c>
      <c r="AR200" s="211">
        <f t="shared" si="56"/>
        <v>4.6875E-2</v>
      </c>
      <c r="AS200" s="217">
        <f t="shared" si="57"/>
        <v>0.70192120513319667</v>
      </c>
      <c r="AT200" s="204">
        <v>55</v>
      </c>
      <c r="AU200" s="218" t="s">
        <v>5</v>
      </c>
      <c r="AV200" s="317" t="s">
        <v>5</v>
      </c>
    </row>
    <row r="201" spans="1:48" x14ac:dyDescent="0.2">
      <c r="A201" s="228"/>
      <c r="B201" s="273"/>
      <c r="C201" s="198">
        <v>5350170</v>
      </c>
      <c r="D201" s="199"/>
      <c r="E201" s="199"/>
      <c r="F201" s="201"/>
      <c r="G201" s="356"/>
      <c r="H201" s="205"/>
      <c r="I201" s="205"/>
      <c r="J201" s="205"/>
      <c r="K201" s="202"/>
      <c r="L201" s="205"/>
      <c r="M201" s="206"/>
      <c r="N201" s="207" t="s">
        <v>245</v>
      </c>
      <c r="O201" s="208">
        <v>1.01</v>
      </c>
      <c r="P201" s="209">
        <f t="shared" si="58"/>
        <v>101</v>
      </c>
      <c r="Q201" s="204">
        <v>3321</v>
      </c>
      <c r="R201" s="204">
        <v>3445</v>
      </c>
      <c r="S201" s="204">
        <v>3440</v>
      </c>
      <c r="T201" s="210">
        <f t="shared" si="59"/>
        <v>-119</v>
      </c>
      <c r="U201" s="211">
        <f t="shared" si="63"/>
        <v>-3.4593023255813954E-2</v>
      </c>
      <c r="V201" s="212">
        <v>3274.8</v>
      </c>
      <c r="W201" s="205">
        <v>1305</v>
      </c>
      <c r="X201" s="203">
        <v>1314</v>
      </c>
      <c r="Y201" s="213">
        <f t="shared" si="60"/>
        <v>-9</v>
      </c>
      <c r="Z201" s="278">
        <f t="shared" ref="Z201:Z264" si="64">Y201/X201</f>
        <v>-6.8493150684931503E-3</v>
      </c>
      <c r="AA201" s="283">
        <v>1201</v>
      </c>
      <c r="AB201" s="204">
        <v>1210</v>
      </c>
      <c r="AC201" s="210">
        <f t="shared" si="61"/>
        <v>-9</v>
      </c>
      <c r="AD201" s="214">
        <f t="shared" ref="AD201:AD264" si="65">AC201/AB201</f>
        <v>-7.4380165289256199E-3</v>
      </c>
      <c r="AE201" s="215">
        <f t="shared" si="62"/>
        <v>11.891089108910892</v>
      </c>
      <c r="AF201" s="204">
        <v>1635</v>
      </c>
      <c r="AG201" s="202">
        <v>790</v>
      </c>
      <c r="AH201" s="204">
        <v>140</v>
      </c>
      <c r="AI201" s="210">
        <f t="shared" ref="AI201:AI264" si="66">AG201+AH201</f>
        <v>930</v>
      </c>
      <c r="AJ201" s="211">
        <f t="shared" ref="AJ201:AJ264" si="67">AI201/AF201</f>
        <v>0.56880733944954132</v>
      </c>
      <c r="AK201" s="216">
        <f t="shared" ref="AK201:AK264" si="68">AJ201/0.680421</f>
        <v>0.83596382158919447</v>
      </c>
      <c r="AL201" s="204">
        <v>620</v>
      </c>
      <c r="AM201" s="211">
        <f t="shared" ref="AM201:AM264" si="69">AL201/AF201</f>
        <v>0.37920489296636084</v>
      </c>
      <c r="AN201" s="217">
        <f t="shared" ref="AN201:AN264" si="70">AM201/0.242898</f>
        <v>1.5611692684433829</v>
      </c>
      <c r="AO201" s="204">
        <v>65</v>
      </c>
      <c r="AP201" s="204">
        <v>10</v>
      </c>
      <c r="AQ201" s="210">
        <f t="shared" ref="AQ201:AQ264" si="71">AO201+AP201</f>
        <v>75</v>
      </c>
      <c r="AR201" s="211">
        <f t="shared" ref="AR201:AR264" si="72">AQ201/AF201</f>
        <v>4.5871559633027525E-2</v>
      </c>
      <c r="AS201" s="217">
        <f t="shared" ref="AS201:AS264" si="73">AR201/0.066781</f>
        <v>0.68689536893768477</v>
      </c>
      <c r="AT201" s="204">
        <v>10</v>
      </c>
      <c r="AU201" s="218" t="s">
        <v>5</v>
      </c>
      <c r="AV201" s="317" t="s">
        <v>5</v>
      </c>
    </row>
    <row r="202" spans="1:48" x14ac:dyDescent="0.2">
      <c r="A202" s="228"/>
      <c r="B202" s="273"/>
      <c r="C202" s="198">
        <v>5350171</v>
      </c>
      <c r="D202" s="199"/>
      <c r="E202" s="199"/>
      <c r="F202" s="201"/>
      <c r="G202" s="356"/>
      <c r="H202" s="205"/>
      <c r="I202" s="205"/>
      <c r="J202" s="205"/>
      <c r="K202" s="202"/>
      <c r="L202" s="205"/>
      <c r="M202" s="206"/>
      <c r="N202" s="207" t="s">
        <v>246</v>
      </c>
      <c r="O202" s="208">
        <v>0.61</v>
      </c>
      <c r="P202" s="209">
        <f t="shared" si="58"/>
        <v>61</v>
      </c>
      <c r="Q202" s="204">
        <v>4055</v>
      </c>
      <c r="R202" s="204">
        <v>3919</v>
      </c>
      <c r="S202" s="204">
        <v>4013</v>
      </c>
      <c r="T202" s="210">
        <f t="shared" si="59"/>
        <v>42</v>
      </c>
      <c r="U202" s="211">
        <f t="shared" si="63"/>
        <v>1.046598554697234E-2</v>
      </c>
      <c r="V202" s="212">
        <v>6668.3</v>
      </c>
      <c r="W202" s="205">
        <v>1613</v>
      </c>
      <c r="X202" s="203">
        <v>1546</v>
      </c>
      <c r="Y202" s="213">
        <f t="shared" si="60"/>
        <v>67</v>
      </c>
      <c r="Z202" s="278">
        <f t="shared" si="64"/>
        <v>4.3337645536869342E-2</v>
      </c>
      <c r="AA202" s="283">
        <v>1522</v>
      </c>
      <c r="AB202" s="204">
        <v>1450</v>
      </c>
      <c r="AC202" s="210">
        <f t="shared" si="61"/>
        <v>72</v>
      </c>
      <c r="AD202" s="214">
        <f t="shared" si="65"/>
        <v>4.9655172413793101E-2</v>
      </c>
      <c r="AE202" s="215">
        <f t="shared" si="62"/>
        <v>24.950819672131146</v>
      </c>
      <c r="AF202" s="204">
        <v>1500</v>
      </c>
      <c r="AG202" s="202">
        <v>730</v>
      </c>
      <c r="AH202" s="204">
        <v>95</v>
      </c>
      <c r="AI202" s="210">
        <f t="shared" si="66"/>
        <v>825</v>
      </c>
      <c r="AJ202" s="211">
        <f t="shared" si="67"/>
        <v>0.55000000000000004</v>
      </c>
      <c r="AK202" s="216">
        <f t="shared" si="68"/>
        <v>0.80832308232697114</v>
      </c>
      <c r="AL202" s="204">
        <v>600</v>
      </c>
      <c r="AM202" s="211">
        <f t="shared" si="69"/>
        <v>0.4</v>
      </c>
      <c r="AN202" s="217">
        <f t="shared" si="70"/>
        <v>1.646781776712859</v>
      </c>
      <c r="AO202" s="204">
        <v>55</v>
      </c>
      <c r="AP202" s="204">
        <v>10</v>
      </c>
      <c r="AQ202" s="210">
        <f t="shared" si="71"/>
        <v>65</v>
      </c>
      <c r="AR202" s="211">
        <f t="shared" si="72"/>
        <v>4.3333333333333335E-2</v>
      </c>
      <c r="AS202" s="217">
        <f t="shared" si="73"/>
        <v>0.64888715852313295</v>
      </c>
      <c r="AT202" s="204">
        <v>10</v>
      </c>
      <c r="AU202" s="218" t="s">
        <v>5</v>
      </c>
      <c r="AV202" s="317" t="s">
        <v>5</v>
      </c>
    </row>
    <row r="203" spans="1:48" x14ac:dyDescent="0.2">
      <c r="A203" s="228"/>
      <c r="B203" s="273"/>
      <c r="C203" s="198">
        <v>5350172</v>
      </c>
      <c r="D203" s="199"/>
      <c r="E203" s="199"/>
      <c r="F203" s="201"/>
      <c r="G203" s="356"/>
      <c r="H203" s="205"/>
      <c r="I203" s="205"/>
      <c r="J203" s="205"/>
      <c r="K203" s="202"/>
      <c r="L203" s="205"/>
      <c r="M203" s="206"/>
      <c r="N203" s="207" t="s">
        <v>247</v>
      </c>
      <c r="O203" s="208">
        <v>1.21</v>
      </c>
      <c r="P203" s="209">
        <f t="shared" si="58"/>
        <v>121</v>
      </c>
      <c r="Q203" s="204">
        <v>2522</v>
      </c>
      <c r="R203" s="204">
        <v>2569</v>
      </c>
      <c r="S203" s="204">
        <v>2513</v>
      </c>
      <c r="T203" s="210">
        <f t="shared" si="59"/>
        <v>9</v>
      </c>
      <c r="U203" s="211">
        <f t="shared" si="63"/>
        <v>3.5813768404297651E-3</v>
      </c>
      <c r="V203" s="212">
        <v>2083.8000000000002</v>
      </c>
      <c r="W203" s="205">
        <v>1183</v>
      </c>
      <c r="X203" s="203">
        <v>1182</v>
      </c>
      <c r="Y203" s="213">
        <f t="shared" si="60"/>
        <v>1</v>
      </c>
      <c r="Z203" s="278">
        <f t="shared" si="64"/>
        <v>8.4602368866328254E-4</v>
      </c>
      <c r="AA203" s="283">
        <v>1128</v>
      </c>
      <c r="AB203" s="204">
        <v>1060</v>
      </c>
      <c r="AC203" s="210">
        <f t="shared" si="61"/>
        <v>68</v>
      </c>
      <c r="AD203" s="214">
        <f t="shared" si="65"/>
        <v>6.4150943396226415E-2</v>
      </c>
      <c r="AE203" s="215">
        <f t="shared" si="62"/>
        <v>9.322314049586776</v>
      </c>
      <c r="AF203" s="204">
        <v>1155</v>
      </c>
      <c r="AG203" s="202">
        <v>505</v>
      </c>
      <c r="AH203" s="204">
        <v>80</v>
      </c>
      <c r="AI203" s="210">
        <f t="shared" si="66"/>
        <v>585</v>
      </c>
      <c r="AJ203" s="211">
        <f t="shared" si="67"/>
        <v>0.50649350649350644</v>
      </c>
      <c r="AK203" s="216">
        <f t="shared" si="68"/>
        <v>0.74438253154077605</v>
      </c>
      <c r="AL203" s="204">
        <v>505</v>
      </c>
      <c r="AM203" s="211">
        <f t="shared" si="69"/>
        <v>0.43722943722943725</v>
      </c>
      <c r="AN203" s="217">
        <f t="shared" si="70"/>
        <v>1.8000536736796402</v>
      </c>
      <c r="AO203" s="204">
        <v>45</v>
      </c>
      <c r="AP203" s="204">
        <v>10</v>
      </c>
      <c r="AQ203" s="210">
        <f t="shared" si="71"/>
        <v>55</v>
      </c>
      <c r="AR203" s="211">
        <f t="shared" si="72"/>
        <v>4.7619047619047616E-2</v>
      </c>
      <c r="AS203" s="217">
        <f t="shared" si="73"/>
        <v>0.71306281156388229</v>
      </c>
      <c r="AT203" s="204">
        <v>10</v>
      </c>
      <c r="AU203" s="218" t="s">
        <v>5</v>
      </c>
      <c r="AV203" s="317" t="s">
        <v>5</v>
      </c>
    </row>
    <row r="204" spans="1:48" x14ac:dyDescent="0.2">
      <c r="A204" s="228"/>
      <c r="B204" s="273"/>
      <c r="C204" s="198">
        <v>5350173</v>
      </c>
      <c r="D204" s="199"/>
      <c r="E204" s="199"/>
      <c r="F204" s="201"/>
      <c r="G204" s="356"/>
      <c r="H204" s="205"/>
      <c r="I204" s="205"/>
      <c r="J204" s="205"/>
      <c r="K204" s="202"/>
      <c r="L204" s="205"/>
      <c r="M204" s="206"/>
      <c r="N204" s="207" t="s">
        <v>248</v>
      </c>
      <c r="O204" s="208">
        <v>0.6</v>
      </c>
      <c r="P204" s="209">
        <f t="shared" si="58"/>
        <v>60</v>
      </c>
      <c r="Q204" s="204">
        <v>3694</v>
      </c>
      <c r="R204" s="204">
        <v>3168</v>
      </c>
      <c r="S204" s="204">
        <v>3487</v>
      </c>
      <c r="T204" s="210">
        <f t="shared" si="59"/>
        <v>207</v>
      </c>
      <c r="U204" s="211">
        <f t="shared" si="63"/>
        <v>5.9363349584169771E-2</v>
      </c>
      <c r="V204" s="212">
        <v>6141.3</v>
      </c>
      <c r="W204" s="205">
        <v>1528</v>
      </c>
      <c r="X204" s="203">
        <v>1499</v>
      </c>
      <c r="Y204" s="213">
        <f t="shared" si="60"/>
        <v>29</v>
      </c>
      <c r="Z204" s="278">
        <f t="shared" si="64"/>
        <v>1.9346230820547032E-2</v>
      </c>
      <c r="AA204" s="283">
        <v>1438</v>
      </c>
      <c r="AB204" s="204">
        <v>1300</v>
      </c>
      <c r="AC204" s="210">
        <f t="shared" si="61"/>
        <v>138</v>
      </c>
      <c r="AD204" s="214">
        <f t="shared" si="65"/>
        <v>0.10615384615384615</v>
      </c>
      <c r="AE204" s="215">
        <f t="shared" si="62"/>
        <v>23.966666666666665</v>
      </c>
      <c r="AF204" s="204">
        <v>1545</v>
      </c>
      <c r="AG204" s="202">
        <v>580</v>
      </c>
      <c r="AH204" s="204">
        <v>90</v>
      </c>
      <c r="AI204" s="210">
        <f t="shared" si="66"/>
        <v>670</v>
      </c>
      <c r="AJ204" s="211">
        <f t="shared" si="67"/>
        <v>0.4336569579288026</v>
      </c>
      <c r="AK204" s="216">
        <f t="shared" si="68"/>
        <v>0.63733623437372244</v>
      </c>
      <c r="AL204" s="204">
        <v>825</v>
      </c>
      <c r="AM204" s="211">
        <f t="shared" si="69"/>
        <v>0.53398058252427183</v>
      </c>
      <c r="AN204" s="217">
        <f t="shared" si="70"/>
        <v>2.1983737310487195</v>
      </c>
      <c r="AO204" s="204">
        <v>40</v>
      </c>
      <c r="AP204" s="204">
        <v>0</v>
      </c>
      <c r="AQ204" s="210">
        <f t="shared" si="71"/>
        <v>40</v>
      </c>
      <c r="AR204" s="211">
        <f t="shared" si="72"/>
        <v>2.5889967637540454E-2</v>
      </c>
      <c r="AS204" s="217">
        <f t="shared" si="73"/>
        <v>0.38768463541337295</v>
      </c>
      <c r="AT204" s="204">
        <v>0</v>
      </c>
      <c r="AU204" s="218" t="s">
        <v>5</v>
      </c>
      <c r="AV204" s="317" t="s">
        <v>5</v>
      </c>
    </row>
    <row r="205" spans="1:48" x14ac:dyDescent="0.2">
      <c r="A205" s="228"/>
      <c r="B205" s="273"/>
      <c r="C205" s="198">
        <v>5350174</v>
      </c>
      <c r="D205" s="199"/>
      <c r="E205" s="199"/>
      <c r="F205" s="201"/>
      <c r="G205" s="356"/>
      <c r="H205" s="205"/>
      <c r="I205" s="205"/>
      <c r="J205" s="205"/>
      <c r="K205" s="202"/>
      <c r="L205" s="205"/>
      <c r="M205" s="206"/>
      <c r="N205" s="207" t="s">
        <v>249</v>
      </c>
      <c r="O205" s="208">
        <v>1.05</v>
      </c>
      <c r="P205" s="209">
        <f t="shared" si="58"/>
        <v>105</v>
      </c>
      <c r="Q205" s="204">
        <v>7264</v>
      </c>
      <c r="R205" s="204">
        <v>7334</v>
      </c>
      <c r="S205" s="204">
        <v>6765</v>
      </c>
      <c r="T205" s="210">
        <f t="shared" si="59"/>
        <v>499</v>
      </c>
      <c r="U205" s="211">
        <f t="shared" si="63"/>
        <v>7.37620103473762E-2</v>
      </c>
      <c r="V205" s="212">
        <v>6928</v>
      </c>
      <c r="W205" s="205">
        <v>2751</v>
      </c>
      <c r="X205" s="203">
        <v>2447</v>
      </c>
      <c r="Y205" s="213">
        <f t="shared" si="60"/>
        <v>304</v>
      </c>
      <c r="Z205" s="278">
        <f t="shared" si="64"/>
        <v>0.12423375561912546</v>
      </c>
      <c r="AA205" s="283">
        <v>2723</v>
      </c>
      <c r="AB205" s="204">
        <v>2345</v>
      </c>
      <c r="AC205" s="210">
        <f t="shared" si="61"/>
        <v>378</v>
      </c>
      <c r="AD205" s="214">
        <f t="shared" si="65"/>
        <v>0.16119402985074627</v>
      </c>
      <c r="AE205" s="215">
        <f t="shared" si="62"/>
        <v>25.933333333333334</v>
      </c>
      <c r="AF205" s="204">
        <v>3080</v>
      </c>
      <c r="AG205" s="202">
        <v>1575</v>
      </c>
      <c r="AH205" s="204">
        <v>160</v>
      </c>
      <c r="AI205" s="210">
        <f t="shared" si="66"/>
        <v>1735</v>
      </c>
      <c r="AJ205" s="211">
        <f t="shared" si="67"/>
        <v>0.56331168831168832</v>
      </c>
      <c r="AK205" s="216">
        <f t="shared" si="68"/>
        <v>0.82788698219438883</v>
      </c>
      <c r="AL205" s="204">
        <v>1240</v>
      </c>
      <c r="AM205" s="211">
        <f t="shared" si="69"/>
        <v>0.40259740259740262</v>
      </c>
      <c r="AN205" s="217">
        <f t="shared" si="70"/>
        <v>1.6574751648733321</v>
      </c>
      <c r="AO205" s="204">
        <v>65</v>
      </c>
      <c r="AP205" s="204">
        <v>10</v>
      </c>
      <c r="AQ205" s="210">
        <f t="shared" si="71"/>
        <v>75</v>
      </c>
      <c r="AR205" s="211">
        <f t="shared" si="72"/>
        <v>2.4350649350649352E-2</v>
      </c>
      <c r="AS205" s="217">
        <f t="shared" si="73"/>
        <v>0.3646343922769853</v>
      </c>
      <c r="AT205" s="204">
        <v>25</v>
      </c>
      <c r="AU205" s="218" t="s">
        <v>5</v>
      </c>
      <c r="AV205" s="317" t="s">
        <v>5</v>
      </c>
    </row>
    <row r="206" spans="1:48" x14ac:dyDescent="0.2">
      <c r="A206" s="228"/>
      <c r="B206" s="273"/>
      <c r="C206" s="198">
        <v>5350175.01</v>
      </c>
      <c r="D206" s="199"/>
      <c r="E206" s="199"/>
      <c r="F206" s="201"/>
      <c r="G206" s="356"/>
      <c r="H206" s="205"/>
      <c r="I206" s="205"/>
      <c r="J206" s="205"/>
      <c r="K206" s="202"/>
      <c r="L206" s="205"/>
      <c r="M206" s="206"/>
      <c r="N206" s="207" t="s">
        <v>250</v>
      </c>
      <c r="O206" s="208">
        <v>0.79</v>
      </c>
      <c r="P206" s="209">
        <f t="shared" si="58"/>
        <v>79</v>
      </c>
      <c r="Q206" s="204">
        <v>6036</v>
      </c>
      <c r="R206" s="204">
        <v>5953</v>
      </c>
      <c r="S206" s="204">
        <v>5409</v>
      </c>
      <c r="T206" s="210">
        <f t="shared" si="59"/>
        <v>627</v>
      </c>
      <c r="U206" s="211">
        <f t="shared" si="63"/>
        <v>0.11591791458679977</v>
      </c>
      <c r="V206" s="212">
        <v>7676.5</v>
      </c>
      <c r="W206" s="205">
        <v>2551</v>
      </c>
      <c r="X206" s="203">
        <v>2431</v>
      </c>
      <c r="Y206" s="213">
        <f t="shared" si="60"/>
        <v>120</v>
      </c>
      <c r="Z206" s="278">
        <f t="shared" si="64"/>
        <v>4.9362402303578773E-2</v>
      </c>
      <c r="AA206" s="283">
        <v>2406</v>
      </c>
      <c r="AB206" s="204">
        <v>2090</v>
      </c>
      <c r="AC206" s="210">
        <f t="shared" si="61"/>
        <v>316</v>
      </c>
      <c r="AD206" s="214">
        <f t="shared" si="65"/>
        <v>0.15119617224880383</v>
      </c>
      <c r="AE206" s="215">
        <f t="shared" si="62"/>
        <v>30.455696202531644</v>
      </c>
      <c r="AF206" s="204">
        <v>2530</v>
      </c>
      <c r="AG206" s="202">
        <v>1250</v>
      </c>
      <c r="AH206" s="204">
        <v>120</v>
      </c>
      <c r="AI206" s="210">
        <f t="shared" si="66"/>
        <v>1370</v>
      </c>
      <c r="AJ206" s="211">
        <f t="shared" si="67"/>
        <v>0.54150197628458496</v>
      </c>
      <c r="AK206" s="216">
        <f t="shared" si="68"/>
        <v>0.79583372101182193</v>
      </c>
      <c r="AL206" s="204">
        <v>1035</v>
      </c>
      <c r="AM206" s="211">
        <f t="shared" si="69"/>
        <v>0.40909090909090912</v>
      </c>
      <c r="AN206" s="217">
        <f t="shared" si="70"/>
        <v>1.6842086352745149</v>
      </c>
      <c r="AO206" s="204">
        <v>95</v>
      </c>
      <c r="AP206" s="204">
        <v>0</v>
      </c>
      <c r="AQ206" s="210">
        <f t="shared" si="71"/>
        <v>95</v>
      </c>
      <c r="AR206" s="211">
        <f t="shared" si="72"/>
        <v>3.7549407114624504E-2</v>
      </c>
      <c r="AS206" s="217">
        <f t="shared" si="73"/>
        <v>0.56227680200393093</v>
      </c>
      <c r="AT206" s="204">
        <v>35</v>
      </c>
      <c r="AU206" s="218" t="s">
        <v>5</v>
      </c>
      <c r="AV206" s="317" t="s">
        <v>5</v>
      </c>
    </row>
    <row r="207" spans="1:48" x14ac:dyDescent="0.2">
      <c r="A207" s="228"/>
      <c r="B207" s="273"/>
      <c r="C207" s="198">
        <v>5350175.0199999996</v>
      </c>
      <c r="D207" s="199"/>
      <c r="E207" s="199"/>
      <c r="F207" s="201"/>
      <c r="G207" s="356"/>
      <c r="H207" s="205"/>
      <c r="I207" s="205"/>
      <c r="J207" s="205"/>
      <c r="K207" s="202"/>
      <c r="L207" s="205"/>
      <c r="M207" s="206"/>
      <c r="N207" s="207" t="s">
        <v>251</v>
      </c>
      <c r="O207" s="208">
        <v>0.71</v>
      </c>
      <c r="P207" s="209">
        <f t="shared" si="58"/>
        <v>71</v>
      </c>
      <c r="Q207" s="204">
        <v>7679</v>
      </c>
      <c r="R207" s="204">
        <v>7988</v>
      </c>
      <c r="S207" s="204">
        <v>6791</v>
      </c>
      <c r="T207" s="210">
        <f t="shared" si="59"/>
        <v>888</v>
      </c>
      <c r="U207" s="211">
        <f t="shared" si="63"/>
        <v>0.13076130172286851</v>
      </c>
      <c r="V207" s="212">
        <v>10824.6</v>
      </c>
      <c r="W207" s="205">
        <v>3813</v>
      </c>
      <c r="X207" s="203">
        <v>3712</v>
      </c>
      <c r="Y207" s="213">
        <f t="shared" si="60"/>
        <v>101</v>
      </c>
      <c r="Z207" s="278">
        <f t="shared" si="64"/>
        <v>2.7209051724137932E-2</v>
      </c>
      <c r="AA207" s="283">
        <v>3585</v>
      </c>
      <c r="AB207" s="204">
        <v>3310</v>
      </c>
      <c r="AC207" s="210">
        <f t="shared" si="61"/>
        <v>275</v>
      </c>
      <c r="AD207" s="214">
        <f t="shared" si="65"/>
        <v>8.3081570996978854E-2</v>
      </c>
      <c r="AE207" s="215">
        <f t="shared" si="62"/>
        <v>50.492957746478872</v>
      </c>
      <c r="AF207" s="204">
        <v>3165</v>
      </c>
      <c r="AG207" s="202">
        <v>1440</v>
      </c>
      <c r="AH207" s="204">
        <v>185</v>
      </c>
      <c r="AI207" s="210">
        <f t="shared" si="66"/>
        <v>1625</v>
      </c>
      <c r="AJ207" s="211">
        <f t="shared" si="67"/>
        <v>0.51342812006319116</v>
      </c>
      <c r="AK207" s="216">
        <f t="shared" si="68"/>
        <v>0.75457418284149247</v>
      </c>
      <c r="AL207" s="204">
        <v>1380</v>
      </c>
      <c r="AM207" s="211">
        <f t="shared" si="69"/>
        <v>0.43601895734597157</v>
      </c>
      <c r="AN207" s="217">
        <f t="shared" si="70"/>
        <v>1.7950701831467182</v>
      </c>
      <c r="AO207" s="204">
        <v>120</v>
      </c>
      <c r="AP207" s="204">
        <v>10</v>
      </c>
      <c r="AQ207" s="210">
        <f t="shared" si="71"/>
        <v>130</v>
      </c>
      <c r="AR207" s="211">
        <f t="shared" si="72"/>
        <v>4.1074249605055291E-2</v>
      </c>
      <c r="AS207" s="217">
        <f t="shared" si="73"/>
        <v>0.61505891803140555</v>
      </c>
      <c r="AT207" s="204">
        <v>40</v>
      </c>
      <c r="AU207" s="218" t="s">
        <v>5</v>
      </c>
      <c r="AV207" s="317" t="s">
        <v>5</v>
      </c>
    </row>
    <row r="208" spans="1:48" x14ac:dyDescent="0.2">
      <c r="A208" s="227"/>
      <c r="B208" s="272"/>
      <c r="C208" s="135">
        <v>5350176</v>
      </c>
      <c r="D208" s="136"/>
      <c r="E208" s="136"/>
      <c r="F208" s="137"/>
      <c r="G208" s="355"/>
      <c r="H208" s="139"/>
      <c r="I208" s="139"/>
      <c r="J208" s="139"/>
      <c r="K208" s="138"/>
      <c r="L208" s="139"/>
      <c r="M208" s="140"/>
      <c r="N208" s="220" t="s">
        <v>252</v>
      </c>
      <c r="O208" s="141">
        <v>1</v>
      </c>
      <c r="P208" s="142">
        <f t="shared" si="58"/>
        <v>100</v>
      </c>
      <c r="Q208" s="143">
        <v>4277</v>
      </c>
      <c r="R208" s="143">
        <v>4229</v>
      </c>
      <c r="S208" s="143">
        <v>4276</v>
      </c>
      <c r="T208" s="144">
        <f t="shared" si="59"/>
        <v>1</v>
      </c>
      <c r="U208" s="145">
        <f t="shared" si="63"/>
        <v>2.3386342376052386E-4</v>
      </c>
      <c r="V208" s="146">
        <v>4257.3999999999996</v>
      </c>
      <c r="W208" s="139">
        <v>1697</v>
      </c>
      <c r="X208" s="219">
        <v>1692</v>
      </c>
      <c r="Y208" s="147">
        <f t="shared" si="60"/>
        <v>5</v>
      </c>
      <c r="Z208" s="275">
        <f t="shared" si="64"/>
        <v>2.9550827423167848E-3</v>
      </c>
      <c r="AA208" s="279">
        <v>1609</v>
      </c>
      <c r="AB208" s="143">
        <v>1605</v>
      </c>
      <c r="AC208" s="144">
        <f t="shared" si="61"/>
        <v>4</v>
      </c>
      <c r="AD208" s="148">
        <f t="shared" si="65"/>
        <v>2.4922118380062306E-3</v>
      </c>
      <c r="AE208" s="149">
        <f t="shared" si="62"/>
        <v>16.09</v>
      </c>
      <c r="AF208" s="143">
        <v>2110</v>
      </c>
      <c r="AG208" s="138">
        <v>1325</v>
      </c>
      <c r="AH208" s="143">
        <v>125</v>
      </c>
      <c r="AI208" s="144">
        <f t="shared" si="66"/>
        <v>1450</v>
      </c>
      <c r="AJ208" s="145">
        <f t="shared" si="67"/>
        <v>0.6872037914691943</v>
      </c>
      <c r="AK208" s="150">
        <f t="shared" si="68"/>
        <v>1.0099685216493821</v>
      </c>
      <c r="AL208" s="143">
        <v>560</v>
      </c>
      <c r="AM208" s="145">
        <f t="shared" si="69"/>
        <v>0.26540284360189575</v>
      </c>
      <c r="AN208" s="151">
        <f t="shared" si="70"/>
        <v>1.0926514158284373</v>
      </c>
      <c r="AO208" s="143">
        <v>70</v>
      </c>
      <c r="AP208" s="143">
        <v>20</v>
      </c>
      <c r="AQ208" s="144">
        <f t="shared" si="71"/>
        <v>90</v>
      </c>
      <c r="AR208" s="145">
        <f t="shared" si="72"/>
        <v>4.2654028436018961E-2</v>
      </c>
      <c r="AS208" s="151">
        <f t="shared" si="73"/>
        <v>0.63871503026338272</v>
      </c>
      <c r="AT208" s="143">
        <v>15</v>
      </c>
      <c r="AU208" s="153" t="s">
        <v>6</v>
      </c>
      <c r="AV208" s="316" t="s">
        <v>6</v>
      </c>
    </row>
    <row r="209" spans="1:49" x14ac:dyDescent="0.2">
      <c r="A209" s="228"/>
      <c r="B209" s="273"/>
      <c r="C209" s="198">
        <v>5350180</v>
      </c>
      <c r="D209" s="199"/>
      <c r="E209" s="199"/>
      <c r="F209" s="201"/>
      <c r="G209" s="356"/>
      <c r="H209" s="205"/>
      <c r="I209" s="205"/>
      <c r="J209" s="205"/>
      <c r="K209" s="202"/>
      <c r="L209" s="205"/>
      <c r="M209" s="206"/>
      <c r="N209" s="207" t="s">
        <v>253</v>
      </c>
      <c r="O209" s="208">
        <v>0.61</v>
      </c>
      <c r="P209" s="209">
        <f t="shared" si="58"/>
        <v>61</v>
      </c>
      <c r="Q209" s="204">
        <v>6556</v>
      </c>
      <c r="R209" s="204">
        <v>6517</v>
      </c>
      <c r="S209" s="204">
        <v>7054</v>
      </c>
      <c r="T209" s="210">
        <f t="shared" si="59"/>
        <v>-498</v>
      </c>
      <c r="U209" s="211">
        <f t="shared" si="63"/>
        <v>-7.0598242132123623E-2</v>
      </c>
      <c r="V209" s="212">
        <v>10679.3</v>
      </c>
      <c r="W209" s="205">
        <v>2875</v>
      </c>
      <c r="X209" s="203">
        <v>3234</v>
      </c>
      <c r="Y209" s="213">
        <f t="shared" si="60"/>
        <v>-359</v>
      </c>
      <c r="Z209" s="278">
        <f t="shared" si="64"/>
        <v>-0.11100803957946816</v>
      </c>
      <c r="AA209" s="283">
        <v>2765</v>
      </c>
      <c r="AB209" s="204">
        <v>2910</v>
      </c>
      <c r="AC209" s="210">
        <f t="shared" si="61"/>
        <v>-145</v>
      </c>
      <c r="AD209" s="214">
        <f t="shared" si="65"/>
        <v>-4.9828178694158079E-2</v>
      </c>
      <c r="AE209" s="215">
        <f t="shared" si="62"/>
        <v>45.327868852459019</v>
      </c>
      <c r="AF209" s="204">
        <v>3015</v>
      </c>
      <c r="AG209" s="202">
        <v>940</v>
      </c>
      <c r="AH209" s="204">
        <v>75</v>
      </c>
      <c r="AI209" s="210">
        <f t="shared" si="66"/>
        <v>1015</v>
      </c>
      <c r="AJ209" s="211">
        <f t="shared" si="67"/>
        <v>0.33665008291873966</v>
      </c>
      <c r="AK209" s="216">
        <f t="shared" si="68"/>
        <v>0.49476733216455643</v>
      </c>
      <c r="AL209" s="204">
        <v>1850</v>
      </c>
      <c r="AM209" s="211">
        <f t="shared" si="69"/>
        <v>0.61359867330016582</v>
      </c>
      <c r="AN209" s="217">
        <f t="shared" si="70"/>
        <v>2.5261577835147504</v>
      </c>
      <c r="AO209" s="204">
        <v>100</v>
      </c>
      <c r="AP209" s="204">
        <v>35</v>
      </c>
      <c r="AQ209" s="210">
        <f t="shared" si="71"/>
        <v>135</v>
      </c>
      <c r="AR209" s="211">
        <f t="shared" si="72"/>
        <v>4.4776119402985072E-2</v>
      </c>
      <c r="AS209" s="217">
        <f t="shared" si="73"/>
        <v>0.6704918974406654</v>
      </c>
      <c r="AT209" s="204">
        <v>15</v>
      </c>
      <c r="AU209" s="218" t="s">
        <v>5</v>
      </c>
      <c r="AV209" s="317" t="s">
        <v>5</v>
      </c>
    </row>
    <row r="210" spans="1:49" x14ac:dyDescent="0.2">
      <c r="A210" s="228"/>
      <c r="B210" s="273"/>
      <c r="C210" s="198">
        <v>5350181.01</v>
      </c>
      <c r="D210" s="199"/>
      <c r="E210" s="199"/>
      <c r="F210" s="201"/>
      <c r="G210" s="356"/>
      <c r="H210" s="205"/>
      <c r="I210" s="205"/>
      <c r="J210" s="205"/>
      <c r="K210" s="202"/>
      <c r="L210" s="205"/>
      <c r="M210" s="206"/>
      <c r="N210" s="207" t="s">
        <v>254</v>
      </c>
      <c r="O210" s="208">
        <v>0.56999999999999995</v>
      </c>
      <c r="P210" s="209">
        <f t="shared" si="58"/>
        <v>56.999999999999993</v>
      </c>
      <c r="Q210" s="204">
        <v>4313</v>
      </c>
      <c r="R210" s="204">
        <v>4326</v>
      </c>
      <c r="S210" s="204">
        <v>4421</v>
      </c>
      <c r="T210" s="210">
        <f t="shared" si="59"/>
        <v>-108</v>
      </c>
      <c r="U210" s="211">
        <f t="shared" si="63"/>
        <v>-2.4428862248360099E-2</v>
      </c>
      <c r="V210" s="212">
        <v>7560</v>
      </c>
      <c r="W210" s="205">
        <v>1940</v>
      </c>
      <c r="X210" s="203">
        <v>1959</v>
      </c>
      <c r="Y210" s="213">
        <f t="shared" si="60"/>
        <v>-19</v>
      </c>
      <c r="Z210" s="278">
        <f t="shared" si="64"/>
        <v>-9.6988259315977533E-3</v>
      </c>
      <c r="AA210" s="283">
        <v>1858</v>
      </c>
      <c r="AB210" s="204">
        <v>1865</v>
      </c>
      <c r="AC210" s="210">
        <f t="shared" si="61"/>
        <v>-7</v>
      </c>
      <c r="AD210" s="214">
        <f t="shared" si="65"/>
        <v>-3.7533512064343165E-3</v>
      </c>
      <c r="AE210" s="215">
        <f t="shared" si="62"/>
        <v>32.596491228070178</v>
      </c>
      <c r="AF210" s="204">
        <v>2285</v>
      </c>
      <c r="AG210" s="202">
        <v>950</v>
      </c>
      <c r="AH210" s="204">
        <v>50</v>
      </c>
      <c r="AI210" s="210">
        <f t="shared" si="66"/>
        <v>1000</v>
      </c>
      <c r="AJ210" s="211">
        <f t="shared" si="67"/>
        <v>0.43763676148796499</v>
      </c>
      <c r="AK210" s="216">
        <f t="shared" si="68"/>
        <v>0.64318526542826415</v>
      </c>
      <c r="AL210" s="204">
        <v>1115</v>
      </c>
      <c r="AM210" s="211">
        <f t="shared" si="69"/>
        <v>0.48796498905908098</v>
      </c>
      <c r="AN210" s="217">
        <f t="shared" si="70"/>
        <v>2.0089296291409604</v>
      </c>
      <c r="AO210" s="204">
        <v>60</v>
      </c>
      <c r="AP210" s="204">
        <v>105</v>
      </c>
      <c r="AQ210" s="210">
        <f t="shared" si="71"/>
        <v>165</v>
      </c>
      <c r="AR210" s="211">
        <f t="shared" si="72"/>
        <v>7.2210065645514229E-2</v>
      </c>
      <c r="AS210" s="217">
        <f t="shared" si="73"/>
        <v>1.0812965610804606</v>
      </c>
      <c r="AT210" s="204">
        <v>0</v>
      </c>
      <c r="AU210" s="218" t="s">
        <v>5</v>
      </c>
      <c r="AV210" s="317" t="s">
        <v>5</v>
      </c>
    </row>
    <row r="211" spans="1:49" x14ac:dyDescent="0.2">
      <c r="A211" s="228"/>
      <c r="B211" s="273"/>
      <c r="C211" s="198">
        <v>5350181.0199999996</v>
      </c>
      <c r="D211" s="199"/>
      <c r="E211" s="199"/>
      <c r="F211" s="201"/>
      <c r="G211" s="356"/>
      <c r="H211" s="205"/>
      <c r="I211" s="205"/>
      <c r="J211" s="205"/>
      <c r="K211" s="202"/>
      <c r="L211" s="205"/>
      <c r="M211" s="206"/>
      <c r="N211" s="207" t="s">
        <v>255</v>
      </c>
      <c r="O211" s="208">
        <v>0.6</v>
      </c>
      <c r="P211" s="209">
        <f t="shared" si="58"/>
        <v>60</v>
      </c>
      <c r="Q211" s="204">
        <v>3552</v>
      </c>
      <c r="R211" s="204">
        <v>3500</v>
      </c>
      <c r="S211" s="204">
        <v>3630</v>
      </c>
      <c r="T211" s="210">
        <f t="shared" si="59"/>
        <v>-78</v>
      </c>
      <c r="U211" s="211">
        <f t="shared" si="63"/>
        <v>-2.1487603305785124E-2</v>
      </c>
      <c r="V211" s="212">
        <v>5901.3</v>
      </c>
      <c r="W211" s="205">
        <v>1664</v>
      </c>
      <c r="X211" s="203">
        <v>1658</v>
      </c>
      <c r="Y211" s="213">
        <f t="shared" si="60"/>
        <v>6</v>
      </c>
      <c r="Z211" s="278">
        <f t="shared" si="64"/>
        <v>3.6188178528347406E-3</v>
      </c>
      <c r="AA211" s="283">
        <v>1591</v>
      </c>
      <c r="AB211" s="204">
        <v>1585</v>
      </c>
      <c r="AC211" s="210">
        <f t="shared" si="61"/>
        <v>6</v>
      </c>
      <c r="AD211" s="214">
        <f t="shared" si="65"/>
        <v>3.7854889589905363E-3</v>
      </c>
      <c r="AE211" s="215">
        <f t="shared" si="62"/>
        <v>26.516666666666666</v>
      </c>
      <c r="AF211" s="204">
        <v>1815</v>
      </c>
      <c r="AG211" s="202">
        <v>735</v>
      </c>
      <c r="AH211" s="204">
        <v>70</v>
      </c>
      <c r="AI211" s="210">
        <f t="shared" si="66"/>
        <v>805</v>
      </c>
      <c r="AJ211" s="211">
        <f t="shared" si="67"/>
        <v>0.44352617079889806</v>
      </c>
      <c r="AK211" s="216">
        <f t="shared" si="68"/>
        <v>0.65184080267789801</v>
      </c>
      <c r="AL211" s="204">
        <v>825</v>
      </c>
      <c r="AM211" s="211">
        <f t="shared" si="69"/>
        <v>0.45454545454545453</v>
      </c>
      <c r="AN211" s="217">
        <f t="shared" si="70"/>
        <v>1.871342928082794</v>
      </c>
      <c r="AO211" s="204">
        <v>85</v>
      </c>
      <c r="AP211" s="204">
        <v>70</v>
      </c>
      <c r="AQ211" s="210">
        <f t="shared" si="71"/>
        <v>155</v>
      </c>
      <c r="AR211" s="211">
        <f t="shared" si="72"/>
        <v>8.5399449035812675E-2</v>
      </c>
      <c r="AS211" s="217">
        <f t="shared" si="73"/>
        <v>1.2787985959451442</v>
      </c>
      <c r="AT211" s="204">
        <v>30</v>
      </c>
      <c r="AU211" s="218" t="s">
        <v>5</v>
      </c>
      <c r="AV211" s="317" t="s">
        <v>5</v>
      </c>
    </row>
    <row r="212" spans="1:49" x14ac:dyDescent="0.2">
      <c r="A212" s="228"/>
      <c r="B212" s="273"/>
      <c r="C212" s="198">
        <v>5350182</v>
      </c>
      <c r="D212" s="199"/>
      <c r="E212" s="199"/>
      <c r="F212" s="201"/>
      <c r="G212" s="356"/>
      <c r="H212" s="205"/>
      <c r="I212" s="205"/>
      <c r="J212" s="205"/>
      <c r="K212" s="202"/>
      <c r="L212" s="205"/>
      <c r="M212" s="206"/>
      <c r="N212" s="207" t="s">
        <v>256</v>
      </c>
      <c r="O212" s="208">
        <v>0.76</v>
      </c>
      <c r="P212" s="209">
        <f t="shared" si="58"/>
        <v>76</v>
      </c>
      <c r="Q212" s="204">
        <v>5531</v>
      </c>
      <c r="R212" s="204">
        <v>5366</v>
      </c>
      <c r="S212" s="204">
        <v>5205</v>
      </c>
      <c r="T212" s="210">
        <f t="shared" si="59"/>
        <v>326</v>
      </c>
      <c r="U212" s="211">
        <f t="shared" si="63"/>
        <v>6.2632084534101823E-2</v>
      </c>
      <c r="V212" s="212">
        <v>7272.8</v>
      </c>
      <c r="W212" s="205">
        <v>2297</v>
      </c>
      <c r="X212" s="203">
        <v>2303</v>
      </c>
      <c r="Y212" s="213">
        <f t="shared" si="60"/>
        <v>-6</v>
      </c>
      <c r="Z212" s="278">
        <f t="shared" si="64"/>
        <v>-2.6052974381241857E-3</v>
      </c>
      <c r="AA212" s="283">
        <v>2186</v>
      </c>
      <c r="AB212" s="204">
        <v>2185</v>
      </c>
      <c r="AC212" s="210">
        <f t="shared" si="61"/>
        <v>1</v>
      </c>
      <c r="AD212" s="214">
        <f t="shared" si="65"/>
        <v>4.5766590389016021E-4</v>
      </c>
      <c r="AE212" s="215">
        <f t="shared" si="62"/>
        <v>28.763157894736842</v>
      </c>
      <c r="AF212" s="204">
        <v>2595</v>
      </c>
      <c r="AG212" s="202">
        <v>1090</v>
      </c>
      <c r="AH212" s="204">
        <v>155</v>
      </c>
      <c r="AI212" s="210">
        <f t="shared" si="66"/>
        <v>1245</v>
      </c>
      <c r="AJ212" s="211">
        <f t="shared" si="67"/>
        <v>0.47976878612716761</v>
      </c>
      <c r="AK212" s="216">
        <f t="shared" si="68"/>
        <v>0.70510578910287536</v>
      </c>
      <c r="AL212" s="204">
        <v>1045</v>
      </c>
      <c r="AM212" s="211">
        <f t="shared" si="69"/>
        <v>0.40269749518304432</v>
      </c>
      <c r="AN212" s="217">
        <f t="shared" si="70"/>
        <v>1.6578872414883792</v>
      </c>
      <c r="AO212" s="204">
        <v>150</v>
      </c>
      <c r="AP212" s="204">
        <v>110</v>
      </c>
      <c r="AQ212" s="210">
        <f t="shared" si="71"/>
        <v>260</v>
      </c>
      <c r="AR212" s="211">
        <f t="shared" si="72"/>
        <v>0.1001926782273603</v>
      </c>
      <c r="AS212" s="217">
        <f t="shared" si="73"/>
        <v>1.5003171295332551</v>
      </c>
      <c r="AT212" s="204">
        <v>55</v>
      </c>
      <c r="AU212" s="218" t="s">
        <v>5</v>
      </c>
      <c r="AV212" s="317" t="s">
        <v>5</v>
      </c>
    </row>
    <row r="213" spans="1:49" x14ac:dyDescent="0.2">
      <c r="A213" s="226"/>
      <c r="B213" s="271"/>
      <c r="C213" s="174">
        <v>5350183.01</v>
      </c>
      <c r="D213" s="175">
        <v>5350183</v>
      </c>
      <c r="E213" s="194">
        <v>0.39655896099999999</v>
      </c>
      <c r="F213" s="176"/>
      <c r="G213" s="354"/>
      <c r="H213" s="178">
        <v>6454</v>
      </c>
      <c r="I213" s="187">
        <v>2677</v>
      </c>
      <c r="J213" s="183">
        <v>2545</v>
      </c>
      <c r="K213" s="177"/>
      <c r="L213" s="178"/>
      <c r="M213" s="179"/>
      <c r="N213" s="180"/>
      <c r="O213" s="181">
        <v>0.52</v>
      </c>
      <c r="P213" s="182">
        <f t="shared" si="58"/>
        <v>52</v>
      </c>
      <c r="Q213" s="183">
        <v>2603</v>
      </c>
      <c r="R213" s="183">
        <v>2535</v>
      </c>
      <c r="S213" s="183">
        <f>H213*E213</f>
        <v>2559.3915342939999</v>
      </c>
      <c r="T213" s="184">
        <f t="shared" si="59"/>
        <v>43.608465706000061</v>
      </c>
      <c r="U213" s="185">
        <f t="shared" si="63"/>
        <v>1.7038606685096082E-2</v>
      </c>
      <c r="V213" s="186">
        <v>4966.6000000000004</v>
      </c>
      <c r="W213" s="178">
        <v>1048</v>
      </c>
      <c r="X213" s="187">
        <f>I213*E213</f>
        <v>1061.5883385970001</v>
      </c>
      <c r="Y213" s="188">
        <f t="shared" si="60"/>
        <v>-13.588338597000075</v>
      </c>
      <c r="Z213" s="277">
        <f t="shared" si="64"/>
        <v>-1.2800007406786782E-2</v>
      </c>
      <c r="AA213" s="282">
        <v>1007</v>
      </c>
      <c r="AB213" s="183">
        <f>J213*E213</f>
        <v>1009.242555745</v>
      </c>
      <c r="AC213" s="184">
        <f t="shared" si="61"/>
        <v>-2.2425557450000042</v>
      </c>
      <c r="AD213" s="189">
        <f t="shared" si="65"/>
        <v>-2.2220186140928236E-3</v>
      </c>
      <c r="AE213" s="190">
        <f t="shared" si="62"/>
        <v>19.365384615384617</v>
      </c>
      <c r="AF213" s="183">
        <v>1290</v>
      </c>
      <c r="AG213" s="177">
        <v>655</v>
      </c>
      <c r="AH213" s="183">
        <v>55</v>
      </c>
      <c r="AI213" s="184">
        <f t="shared" si="66"/>
        <v>710</v>
      </c>
      <c r="AJ213" s="185">
        <f t="shared" si="67"/>
        <v>0.55038759689922478</v>
      </c>
      <c r="AK213" s="191">
        <f t="shared" si="68"/>
        <v>0.80889272509111965</v>
      </c>
      <c r="AL213" s="183">
        <v>430</v>
      </c>
      <c r="AM213" s="185">
        <f t="shared" si="69"/>
        <v>0.33333333333333331</v>
      </c>
      <c r="AN213" s="192">
        <f t="shared" si="70"/>
        <v>1.3723181472607155</v>
      </c>
      <c r="AO213" s="183">
        <v>70</v>
      </c>
      <c r="AP213" s="183">
        <v>65</v>
      </c>
      <c r="AQ213" s="184">
        <f t="shared" si="71"/>
        <v>135</v>
      </c>
      <c r="AR213" s="185">
        <f t="shared" si="72"/>
        <v>0.10465116279069768</v>
      </c>
      <c r="AS213" s="192">
        <f t="shared" si="73"/>
        <v>1.567079899832253</v>
      </c>
      <c r="AT213" s="183">
        <v>15</v>
      </c>
      <c r="AU213" s="193" t="s">
        <v>4</v>
      </c>
      <c r="AV213" s="317" t="s">
        <v>5</v>
      </c>
      <c r="AW213" s="123" t="s">
        <v>51</v>
      </c>
    </row>
    <row r="214" spans="1:49" x14ac:dyDescent="0.2">
      <c r="A214" s="226"/>
      <c r="B214" s="271"/>
      <c r="C214" s="174">
        <v>5350183.0199999996</v>
      </c>
      <c r="D214" s="175">
        <v>5350183</v>
      </c>
      <c r="E214" s="194">
        <v>0.60344103900000001</v>
      </c>
      <c r="F214" s="176"/>
      <c r="G214" s="354"/>
      <c r="H214" s="178">
        <v>6454</v>
      </c>
      <c r="I214" s="187">
        <v>2677</v>
      </c>
      <c r="J214" s="183">
        <v>2545</v>
      </c>
      <c r="K214" s="177"/>
      <c r="L214" s="178"/>
      <c r="M214" s="179"/>
      <c r="N214" s="180"/>
      <c r="O214" s="181">
        <v>0.43</v>
      </c>
      <c r="P214" s="182">
        <f t="shared" si="58"/>
        <v>43</v>
      </c>
      <c r="Q214" s="183">
        <v>3938</v>
      </c>
      <c r="R214" s="183">
        <v>3919</v>
      </c>
      <c r="S214" s="183">
        <f>H214*E214</f>
        <v>3894.6084657060001</v>
      </c>
      <c r="T214" s="184">
        <f t="shared" si="59"/>
        <v>43.391534293999939</v>
      </c>
      <c r="U214" s="185">
        <f t="shared" si="63"/>
        <v>1.1141436854586122E-2</v>
      </c>
      <c r="V214" s="186">
        <v>9196.6</v>
      </c>
      <c r="W214" s="178">
        <v>1584</v>
      </c>
      <c r="X214" s="187">
        <f>I214*E214</f>
        <v>1615.4116614029999</v>
      </c>
      <c r="Y214" s="188">
        <f t="shared" si="60"/>
        <v>-31.411661402999925</v>
      </c>
      <c r="Z214" s="277">
        <f t="shared" si="64"/>
        <v>-1.9444988638820774E-2</v>
      </c>
      <c r="AA214" s="282">
        <v>1522</v>
      </c>
      <c r="AB214" s="183">
        <f>J214*E214</f>
        <v>1535.7574442550001</v>
      </c>
      <c r="AC214" s="184">
        <f t="shared" si="61"/>
        <v>-13.757444255000109</v>
      </c>
      <c r="AD214" s="189">
        <f t="shared" si="65"/>
        <v>-8.9580840428052626E-3</v>
      </c>
      <c r="AE214" s="190">
        <f t="shared" si="62"/>
        <v>35.395348837209305</v>
      </c>
      <c r="AF214" s="183">
        <v>1925</v>
      </c>
      <c r="AG214" s="177">
        <v>785</v>
      </c>
      <c r="AH214" s="183">
        <v>45</v>
      </c>
      <c r="AI214" s="184">
        <f t="shared" si="66"/>
        <v>830</v>
      </c>
      <c r="AJ214" s="185">
        <f t="shared" si="67"/>
        <v>0.43116883116883115</v>
      </c>
      <c r="AK214" s="191">
        <f t="shared" si="68"/>
        <v>0.63367948838855814</v>
      </c>
      <c r="AL214" s="183">
        <v>810</v>
      </c>
      <c r="AM214" s="185">
        <f t="shared" si="69"/>
        <v>0.42077922077922075</v>
      </c>
      <c r="AN214" s="192">
        <f t="shared" si="70"/>
        <v>1.7323288819966436</v>
      </c>
      <c r="AO214" s="183">
        <v>135</v>
      </c>
      <c r="AP214" s="183">
        <v>130</v>
      </c>
      <c r="AQ214" s="184">
        <f t="shared" si="71"/>
        <v>265</v>
      </c>
      <c r="AR214" s="185">
        <f t="shared" si="72"/>
        <v>0.13766233766233765</v>
      </c>
      <c r="AS214" s="192">
        <f t="shared" si="73"/>
        <v>2.0613997643392232</v>
      </c>
      <c r="AT214" s="183">
        <v>20</v>
      </c>
      <c r="AU214" s="193" t="s">
        <v>4</v>
      </c>
      <c r="AV214" s="317" t="s">
        <v>5</v>
      </c>
      <c r="AW214" s="123" t="s">
        <v>51</v>
      </c>
    </row>
    <row r="215" spans="1:49" x14ac:dyDescent="0.2">
      <c r="A215" s="228"/>
      <c r="B215" s="273"/>
      <c r="C215" s="198">
        <v>5350184.01</v>
      </c>
      <c r="D215" s="199"/>
      <c r="E215" s="199"/>
      <c r="F215" s="201"/>
      <c r="G215" s="356"/>
      <c r="H215" s="205"/>
      <c r="I215" s="205"/>
      <c r="J215" s="205"/>
      <c r="K215" s="202"/>
      <c r="L215" s="205"/>
      <c r="M215" s="206"/>
      <c r="N215" s="207" t="s">
        <v>258</v>
      </c>
      <c r="O215" s="208">
        <v>0.47</v>
      </c>
      <c r="P215" s="209">
        <f t="shared" si="58"/>
        <v>47</v>
      </c>
      <c r="Q215" s="204">
        <v>5108</v>
      </c>
      <c r="R215" s="204">
        <v>4892</v>
      </c>
      <c r="S215" s="204">
        <v>4841</v>
      </c>
      <c r="T215" s="210">
        <f t="shared" si="59"/>
        <v>267</v>
      </c>
      <c r="U215" s="211">
        <f t="shared" si="63"/>
        <v>5.5153893823590171E-2</v>
      </c>
      <c r="V215" s="212">
        <v>10767.3</v>
      </c>
      <c r="W215" s="205">
        <v>2346</v>
      </c>
      <c r="X215" s="203">
        <v>2218</v>
      </c>
      <c r="Y215" s="213">
        <f t="shared" si="60"/>
        <v>128</v>
      </c>
      <c r="Z215" s="278">
        <f t="shared" si="64"/>
        <v>5.7709648331830475E-2</v>
      </c>
      <c r="AA215" s="283">
        <v>2307</v>
      </c>
      <c r="AB215" s="204">
        <v>2130</v>
      </c>
      <c r="AC215" s="210">
        <f t="shared" si="61"/>
        <v>177</v>
      </c>
      <c r="AD215" s="214">
        <f t="shared" si="65"/>
        <v>8.3098591549295775E-2</v>
      </c>
      <c r="AE215" s="215">
        <f t="shared" si="62"/>
        <v>49.085106382978722</v>
      </c>
      <c r="AF215" s="204">
        <v>2225</v>
      </c>
      <c r="AG215" s="202">
        <v>850</v>
      </c>
      <c r="AH215" s="204">
        <v>100</v>
      </c>
      <c r="AI215" s="210">
        <f t="shared" si="66"/>
        <v>950</v>
      </c>
      <c r="AJ215" s="211">
        <f t="shared" si="67"/>
        <v>0.42696629213483145</v>
      </c>
      <c r="AK215" s="216">
        <f t="shared" si="68"/>
        <v>0.62750310783299079</v>
      </c>
      <c r="AL215" s="204">
        <v>1085</v>
      </c>
      <c r="AM215" s="211">
        <f t="shared" si="69"/>
        <v>0.48764044943820223</v>
      </c>
      <c r="AN215" s="217">
        <f t="shared" si="70"/>
        <v>2.0075935143072492</v>
      </c>
      <c r="AO215" s="204">
        <v>70</v>
      </c>
      <c r="AP215" s="204">
        <v>95</v>
      </c>
      <c r="AQ215" s="210">
        <f t="shared" si="71"/>
        <v>165</v>
      </c>
      <c r="AR215" s="211">
        <f t="shared" si="72"/>
        <v>7.415730337078652E-2</v>
      </c>
      <c r="AS215" s="217">
        <f t="shared" si="73"/>
        <v>1.1104551200309449</v>
      </c>
      <c r="AT215" s="204">
        <v>30</v>
      </c>
      <c r="AU215" s="218" t="s">
        <v>5</v>
      </c>
      <c r="AV215" s="317" t="s">
        <v>5</v>
      </c>
    </row>
    <row r="216" spans="1:49" x14ac:dyDescent="0.2">
      <c r="A216" s="228"/>
      <c r="B216" s="273"/>
      <c r="C216" s="198">
        <v>5350184.0199999996</v>
      </c>
      <c r="D216" s="199"/>
      <c r="E216" s="199"/>
      <c r="F216" s="201"/>
      <c r="G216" s="356"/>
      <c r="H216" s="205"/>
      <c r="I216" s="205"/>
      <c r="J216" s="205"/>
      <c r="K216" s="202"/>
      <c r="L216" s="205"/>
      <c r="M216" s="206"/>
      <c r="N216" s="207" t="s">
        <v>259</v>
      </c>
      <c r="O216" s="208">
        <v>0.56000000000000005</v>
      </c>
      <c r="P216" s="209">
        <f t="shared" si="58"/>
        <v>56.000000000000007</v>
      </c>
      <c r="Q216" s="204">
        <v>3768</v>
      </c>
      <c r="R216" s="204">
        <v>3760</v>
      </c>
      <c r="S216" s="204">
        <v>3818</v>
      </c>
      <c r="T216" s="210">
        <f t="shared" si="59"/>
        <v>-50</v>
      </c>
      <c r="U216" s="211">
        <f t="shared" si="63"/>
        <v>-1.3095861707700367E-2</v>
      </c>
      <c r="V216" s="212">
        <v>6757.5</v>
      </c>
      <c r="W216" s="205">
        <v>1694</v>
      </c>
      <c r="X216" s="203">
        <v>1723</v>
      </c>
      <c r="Y216" s="213">
        <f t="shared" si="60"/>
        <v>-29</v>
      </c>
      <c r="Z216" s="278">
        <f t="shared" si="64"/>
        <v>-1.6831108531630876E-2</v>
      </c>
      <c r="AA216" s="283">
        <v>1642</v>
      </c>
      <c r="AB216" s="204">
        <v>1615</v>
      </c>
      <c r="AC216" s="210">
        <f t="shared" si="61"/>
        <v>27</v>
      </c>
      <c r="AD216" s="214">
        <f t="shared" si="65"/>
        <v>1.6718266253869969E-2</v>
      </c>
      <c r="AE216" s="215">
        <f t="shared" si="62"/>
        <v>29.321428571428569</v>
      </c>
      <c r="AF216" s="204">
        <v>1775</v>
      </c>
      <c r="AG216" s="202">
        <v>790</v>
      </c>
      <c r="AH216" s="204">
        <v>80</v>
      </c>
      <c r="AI216" s="210">
        <f t="shared" si="66"/>
        <v>870</v>
      </c>
      <c r="AJ216" s="211">
        <f t="shared" si="67"/>
        <v>0.49014084507042255</v>
      </c>
      <c r="AK216" s="216">
        <f t="shared" si="68"/>
        <v>0.7203493793848551</v>
      </c>
      <c r="AL216" s="204">
        <v>785</v>
      </c>
      <c r="AM216" s="211">
        <f t="shared" si="69"/>
        <v>0.44225352112676058</v>
      </c>
      <c r="AN216" s="217">
        <f t="shared" si="70"/>
        <v>1.8207375981966116</v>
      </c>
      <c r="AO216" s="204">
        <v>50</v>
      </c>
      <c r="AP216" s="204">
        <v>50</v>
      </c>
      <c r="AQ216" s="210">
        <f t="shared" si="71"/>
        <v>100</v>
      </c>
      <c r="AR216" s="211">
        <f t="shared" si="72"/>
        <v>5.6338028169014086E-2</v>
      </c>
      <c r="AS216" s="217">
        <f t="shared" si="73"/>
        <v>0.8436236080474101</v>
      </c>
      <c r="AT216" s="204">
        <v>15</v>
      </c>
      <c r="AU216" s="218" t="s">
        <v>5</v>
      </c>
      <c r="AV216" s="317" t="s">
        <v>5</v>
      </c>
    </row>
    <row r="217" spans="1:49" x14ac:dyDescent="0.2">
      <c r="A217" s="226"/>
      <c r="B217" s="271"/>
      <c r="C217" s="174">
        <v>5350185.01</v>
      </c>
      <c r="D217" s="175"/>
      <c r="E217" s="175"/>
      <c r="F217" s="176"/>
      <c r="G217" s="353"/>
      <c r="H217" s="178"/>
      <c r="I217" s="178"/>
      <c r="J217" s="178"/>
      <c r="K217" s="177"/>
      <c r="L217" s="178"/>
      <c r="M217" s="179"/>
      <c r="N217" s="180" t="s">
        <v>260</v>
      </c>
      <c r="O217" s="181">
        <v>0.5</v>
      </c>
      <c r="P217" s="182">
        <f t="shared" si="58"/>
        <v>50</v>
      </c>
      <c r="Q217" s="183">
        <v>6810</v>
      </c>
      <c r="R217" s="183">
        <v>6772</v>
      </c>
      <c r="S217" s="183">
        <v>6958</v>
      </c>
      <c r="T217" s="184">
        <f t="shared" si="59"/>
        <v>-148</v>
      </c>
      <c r="U217" s="185">
        <f t="shared" si="63"/>
        <v>-2.1270480022995114E-2</v>
      </c>
      <c r="V217" s="186">
        <v>13647.3</v>
      </c>
      <c r="W217" s="178">
        <v>3507</v>
      </c>
      <c r="X217" s="187">
        <v>3431</v>
      </c>
      <c r="Y217" s="188">
        <f t="shared" si="60"/>
        <v>76</v>
      </c>
      <c r="Z217" s="277">
        <f t="shared" si="64"/>
        <v>2.2150976391722529E-2</v>
      </c>
      <c r="AA217" s="282">
        <v>3394</v>
      </c>
      <c r="AB217" s="183">
        <v>3295</v>
      </c>
      <c r="AC217" s="184">
        <f t="shared" si="61"/>
        <v>99</v>
      </c>
      <c r="AD217" s="189">
        <f t="shared" si="65"/>
        <v>3.0045523520485583E-2</v>
      </c>
      <c r="AE217" s="190">
        <f t="shared" si="62"/>
        <v>67.88</v>
      </c>
      <c r="AF217" s="183">
        <v>3355</v>
      </c>
      <c r="AG217" s="177">
        <v>1145</v>
      </c>
      <c r="AH217" s="183">
        <v>80</v>
      </c>
      <c r="AI217" s="184">
        <f t="shared" si="66"/>
        <v>1225</v>
      </c>
      <c r="AJ217" s="185">
        <f t="shared" si="67"/>
        <v>0.36512667660208642</v>
      </c>
      <c r="AK217" s="191">
        <f t="shared" si="68"/>
        <v>0.53661876485600302</v>
      </c>
      <c r="AL217" s="183">
        <v>1670</v>
      </c>
      <c r="AM217" s="185">
        <f t="shared" si="69"/>
        <v>0.49776453055141578</v>
      </c>
      <c r="AN217" s="192">
        <f t="shared" si="70"/>
        <v>2.0492738950152565</v>
      </c>
      <c r="AO217" s="183">
        <v>235</v>
      </c>
      <c r="AP217" s="183">
        <v>205</v>
      </c>
      <c r="AQ217" s="184">
        <f t="shared" si="71"/>
        <v>440</v>
      </c>
      <c r="AR217" s="185">
        <f t="shared" si="72"/>
        <v>0.13114754098360656</v>
      </c>
      <c r="AS217" s="192">
        <f t="shared" si="73"/>
        <v>1.9638451203726595</v>
      </c>
      <c r="AT217" s="183">
        <v>15</v>
      </c>
      <c r="AU217" s="193" t="s">
        <v>4</v>
      </c>
      <c r="AV217" s="317" t="s">
        <v>5</v>
      </c>
    </row>
    <row r="218" spans="1:49" x14ac:dyDescent="0.2">
      <c r="A218" s="228"/>
      <c r="B218" s="273"/>
      <c r="C218" s="198">
        <v>5350185.0199999996</v>
      </c>
      <c r="D218" s="199"/>
      <c r="E218" s="199"/>
      <c r="F218" s="201"/>
      <c r="G218" s="356"/>
      <c r="H218" s="205"/>
      <c r="I218" s="205"/>
      <c r="J218" s="205"/>
      <c r="K218" s="202"/>
      <c r="L218" s="205"/>
      <c r="M218" s="206"/>
      <c r="N218" s="207" t="s">
        <v>261</v>
      </c>
      <c r="O218" s="208">
        <v>1.2</v>
      </c>
      <c r="P218" s="209">
        <f t="shared" si="58"/>
        <v>120</v>
      </c>
      <c r="Q218" s="204">
        <v>4689</v>
      </c>
      <c r="R218" s="204">
        <v>4791</v>
      </c>
      <c r="S218" s="204">
        <v>4638</v>
      </c>
      <c r="T218" s="210">
        <f t="shared" si="59"/>
        <v>51</v>
      </c>
      <c r="U218" s="211">
        <f t="shared" si="63"/>
        <v>1.0996119016817595E-2</v>
      </c>
      <c r="V218" s="212">
        <v>3921.6</v>
      </c>
      <c r="W218" s="205">
        <v>2305</v>
      </c>
      <c r="X218" s="203">
        <v>2135</v>
      </c>
      <c r="Y218" s="213">
        <f t="shared" si="60"/>
        <v>170</v>
      </c>
      <c r="Z218" s="278">
        <f t="shared" si="64"/>
        <v>7.9625292740046844E-2</v>
      </c>
      <c r="AA218" s="283">
        <v>2269</v>
      </c>
      <c r="AB218" s="204">
        <v>2050</v>
      </c>
      <c r="AC218" s="210">
        <f t="shared" si="61"/>
        <v>219</v>
      </c>
      <c r="AD218" s="214">
        <f t="shared" si="65"/>
        <v>0.10682926829268292</v>
      </c>
      <c r="AE218" s="215">
        <f t="shared" si="62"/>
        <v>18.908333333333335</v>
      </c>
      <c r="AF218" s="204">
        <v>2230</v>
      </c>
      <c r="AG218" s="202">
        <v>865</v>
      </c>
      <c r="AH218" s="204">
        <v>85</v>
      </c>
      <c r="AI218" s="210">
        <f t="shared" si="66"/>
        <v>950</v>
      </c>
      <c r="AJ218" s="211">
        <f t="shared" si="67"/>
        <v>0.42600896860986548</v>
      </c>
      <c r="AK218" s="216">
        <f t="shared" si="68"/>
        <v>0.62609615019210962</v>
      </c>
      <c r="AL218" s="204">
        <v>1040</v>
      </c>
      <c r="AM218" s="211">
        <f t="shared" si="69"/>
        <v>0.46636771300448432</v>
      </c>
      <c r="AN218" s="217">
        <f t="shared" si="70"/>
        <v>1.9200146275575933</v>
      </c>
      <c r="AO218" s="204">
        <v>110</v>
      </c>
      <c r="AP218" s="204">
        <v>90</v>
      </c>
      <c r="AQ218" s="210">
        <f t="shared" si="71"/>
        <v>200</v>
      </c>
      <c r="AR218" s="211">
        <f t="shared" si="72"/>
        <v>8.9686098654708515E-2</v>
      </c>
      <c r="AS218" s="217">
        <f t="shared" si="73"/>
        <v>1.3429882549633656</v>
      </c>
      <c r="AT218" s="204">
        <v>40</v>
      </c>
      <c r="AU218" s="218" t="s">
        <v>5</v>
      </c>
      <c r="AV218" s="317" t="s">
        <v>5</v>
      </c>
    </row>
    <row r="219" spans="1:49" x14ac:dyDescent="0.2">
      <c r="A219" s="227"/>
      <c r="B219" s="272"/>
      <c r="C219" s="135">
        <v>5350186</v>
      </c>
      <c r="D219" s="136"/>
      <c r="E219" s="136"/>
      <c r="F219" s="137"/>
      <c r="G219" s="355"/>
      <c r="H219" s="139"/>
      <c r="I219" s="139"/>
      <c r="J219" s="139"/>
      <c r="K219" s="138"/>
      <c r="L219" s="139"/>
      <c r="M219" s="140"/>
      <c r="N219" s="220" t="s">
        <v>262</v>
      </c>
      <c r="O219" s="141">
        <v>1.86</v>
      </c>
      <c r="P219" s="142">
        <f t="shared" si="58"/>
        <v>186</v>
      </c>
      <c r="Q219" s="143">
        <v>2416</v>
      </c>
      <c r="R219" s="143">
        <v>2298</v>
      </c>
      <c r="S219" s="143">
        <v>2112</v>
      </c>
      <c r="T219" s="144">
        <f t="shared" si="59"/>
        <v>304</v>
      </c>
      <c r="U219" s="145">
        <f t="shared" si="63"/>
        <v>0.14393939393939395</v>
      </c>
      <c r="V219" s="146">
        <v>1297.7</v>
      </c>
      <c r="W219" s="139">
        <v>949</v>
      </c>
      <c r="X219" s="219">
        <v>918</v>
      </c>
      <c r="Y219" s="147">
        <f t="shared" si="60"/>
        <v>31</v>
      </c>
      <c r="Z219" s="275">
        <f t="shared" si="64"/>
        <v>3.3769063180827889E-2</v>
      </c>
      <c r="AA219" s="279">
        <v>913</v>
      </c>
      <c r="AB219" s="143">
        <v>880</v>
      </c>
      <c r="AC219" s="144">
        <f t="shared" si="61"/>
        <v>33</v>
      </c>
      <c r="AD219" s="148">
        <f t="shared" si="65"/>
        <v>3.7499999999999999E-2</v>
      </c>
      <c r="AE219" s="149">
        <f t="shared" si="62"/>
        <v>4.908602150537634</v>
      </c>
      <c r="AF219" s="143">
        <v>985</v>
      </c>
      <c r="AG219" s="138">
        <v>650</v>
      </c>
      <c r="AH219" s="143">
        <v>60</v>
      </c>
      <c r="AI219" s="144">
        <f t="shared" si="66"/>
        <v>710</v>
      </c>
      <c r="AJ219" s="145">
        <f t="shared" si="67"/>
        <v>0.7208121827411168</v>
      </c>
      <c r="AK219" s="150">
        <f t="shared" si="68"/>
        <v>1.0593620460584208</v>
      </c>
      <c r="AL219" s="143">
        <v>205</v>
      </c>
      <c r="AM219" s="145">
        <f t="shared" si="69"/>
        <v>0.20812182741116753</v>
      </c>
      <c r="AN219" s="151">
        <f t="shared" si="70"/>
        <v>0.85682808179222358</v>
      </c>
      <c r="AO219" s="143">
        <v>35</v>
      </c>
      <c r="AP219" s="143">
        <v>30</v>
      </c>
      <c r="AQ219" s="144">
        <f t="shared" si="71"/>
        <v>65</v>
      </c>
      <c r="AR219" s="145">
        <f t="shared" si="72"/>
        <v>6.5989847715736044E-2</v>
      </c>
      <c r="AS219" s="151">
        <f t="shared" si="73"/>
        <v>0.98815303328395876</v>
      </c>
      <c r="AT219" s="143">
        <v>10</v>
      </c>
      <c r="AU219" s="153" t="s">
        <v>6</v>
      </c>
      <c r="AV219" s="316" t="s">
        <v>6</v>
      </c>
    </row>
    <row r="220" spans="1:49" x14ac:dyDescent="0.2">
      <c r="A220" s="227"/>
      <c r="B220" s="272"/>
      <c r="C220" s="135">
        <v>5350187</v>
      </c>
      <c r="D220" s="136"/>
      <c r="E220" s="136"/>
      <c r="F220" s="137"/>
      <c r="G220" s="355"/>
      <c r="H220" s="139"/>
      <c r="I220" s="139"/>
      <c r="J220" s="139"/>
      <c r="K220" s="138"/>
      <c r="L220" s="139"/>
      <c r="M220" s="140"/>
      <c r="N220" s="220" t="s">
        <v>263</v>
      </c>
      <c r="O220" s="141">
        <v>1.2</v>
      </c>
      <c r="P220" s="142">
        <f t="shared" si="58"/>
        <v>120</v>
      </c>
      <c r="Q220" s="143">
        <v>3448</v>
      </c>
      <c r="R220" s="143">
        <v>3405</v>
      </c>
      <c r="S220" s="143">
        <v>3217</v>
      </c>
      <c r="T220" s="144">
        <f t="shared" si="59"/>
        <v>231</v>
      </c>
      <c r="U220" s="145">
        <f t="shared" si="63"/>
        <v>7.1806030463164444E-2</v>
      </c>
      <c r="V220" s="146">
        <v>2878.1</v>
      </c>
      <c r="W220" s="139">
        <v>1424</v>
      </c>
      <c r="X220" s="219">
        <v>1436</v>
      </c>
      <c r="Y220" s="147">
        <f t="shared" si="60"/>
        <v>-12</v>
      </c>
      <c r="Z220" s="275">
        <f t="shared" si="64"/>
        <v>-8.356545961002786E-3</v>
      </c>
      <c r="AA220" s="279">
        <v>1351</v>
      </c>
      <c r="AB220" s="143">
        <v>1350</v>
      </c>
      <c r="AC220" s="144">
        <f t="shared" si="61"/>
        <v>1</v>
      </c>
      <c r="AD220" s="148">
        <f t="shared" si="65"/>
        <v>7.407407407407407E-4</v>
      </c>
      <c r="AE220" s="149">
        <f t="shared" si="62"/>
        <v>11.258333333333333</v>
      </c>
      <c r="AF220" s="143">
        <v>1785</v>
      </c>
      <c r="AG220" s="138">
        <v>1000</v>
      </c>
      <c r="AH220" s="143">
        <v>100</v>
      </c>
      <c r="AI220" s="144">
        <f t="shared" si="66"/>
        <v>1100</v>
      </c>
      <c r="AJ220" s="145">
        <f t="shared" si="67"/>
        <v>0.61624649859943981</v>
      </c>
      <c r="AK220" s="150">
        <f t="shared" si="68"/>
        <v>0.90568412585655023</v>
      </c>
      <c r="AL220" s="143">
        <v>525</v>
      </c>
      <c r="AM220" s="145">
        <f t="shared" si="69"/>
        <v>0.29411764705882354</v>
      </c>
      <c r="AN220" s="151">
        <f t="shared" si="70"/>
        <v>1.2108689534653374</v>
      </c>
      <c r="AO220" s="143">
        <v>90</v>
      </c>
      <c r="AP220" s="143">
        <v>55</v>
      </c>
      <c r="AQ220" s="144">
        <f t="shared" si="71"/>
        <v>145</v>
      </c>
      <c r="AR220" s="145">
        <f t="shared" si="72"/>
        <v>8.1232492997198882E-2</v>
      </c>
      <c r="AS220" s="151">
        <f t="shared" si="73"/>
        <v>1.2164012667854462</v>
      </c>
      <c r="AT220" s="143">
        <v>15</v>
      </c>
      <c r="AU220" s="153" t="s">
        <v>6</v>
      </c>
      <c r="AV220" s="316" t="s">
        <v>6</v>
      </c>
    </row>
    <row r="221" spans="1:49" x14ac:dyDescent="0.2">
      <c r="A221" s="227"/>
      <c r="B221" s="272"/>
      <c r="C221" s="135">
        <v>5350188</v>
      </c>
      <c r="D221" s="136"/>
      <c r="E221" s="136"/>
      <c r="F221" s="137"/>
      <c r="G221" s="355"/>
      <c r="H221" s="139"/>
      <c r="I221" s="139"/>
      <c r="J221" s="139"/>
      <c r="K221" s="138"/>
      <c r="L221" s="139"/>
      <c r="M221" s="140"/>
      <c r="N221" s="220" t="s">
        <v>264</v>
      </c>
      <c r="O221" s="141">
        <v>0.55000000000000004</v>
      </c>
      <c r="P221" s="142">
        <f t="shared" si="58"/>
        <v>55.000000000000007</v>
      </c>
      <c r="Q221" s="143">
        <v>2017</v>
      </c>
      <c r="R221" s="143">
        <v>1953</v>
      </c>
      <c r="S221" s="143">
        <v>1984</v>
      </c>
      <c r="T221" s="144">
        <f t="shared" si="59"/>
        <v>33</v>
      </c>
      <c r="U221" s="145">
        <f t="shared" si="63"/>
        <v>1.6633064516129031E-2</v>
      </c>
      <c r="V221" s="146">
        <v>3655.3</v>
      </c>
      <c r="W221" s="139">
        <v>842</v>
      </c>
      <c r="X221" s="219">
        <v>864</v>
      </c>
      <c r="Y221" s="147">
        <f t="shared" si="60"/>
        <v>-22</v>
      </c>
      <c r="Z221" s="275">
        <f t="shared" si="64"/>
        <v>-2.5462962962962962E-2</v>
      </c>
      <c r="AA221" s="279">
        <v>797</v>
      </c>
      <c r="AB221" s="143">
        <v>815</v>
      </c>
      <c r="AC221" s="144">
        <f t="shared" si="61"/>
        <v>-18</v>
      </c>
      <c r="AD221" s="148">
        <f t="shared" si="65"/>
        <v>-2.2085889570552148E-2</v>
      </c>
      <c r="AE221" s="149">
        <f t="shared" si="62"/>
        <v>14.490909090909089</v>
      </c>
      <c r="AF221" s="143">
        <v>965</v>
      </c>
      <c r="AG221" s="138">
        <v>580</v>
      </c>
      <c r="AH221" s="143">
        <v>55</v>
      </c>
      <c r="AI221" s="144">
        <f t="shared" si="66"/>
        <v>635</v>
      </c>
      <c r="AJ221" s="145">
        <f t="shared" si="67"/>
        <v>0.65803108808290156</v>
      </c>
      <c r="AK221" s="150">
        <f t="shared" si="68"/>
        <v>0.96709403161116647</v>
      </c>
      <c r="AL221" s="143">
        <v>250</v>
      </c>
      <c r="AM221" s="145">
        <f t="shared" si="69"/>
        <v>0.25906735751295334</v>
      </c>
      <c r="AN221" s="151">
        <f t="shared" si="70"/>
        <v>1.0665685082337168</v>
      </c>
      <c r="AO221" s="143">
        <v>30</v>
      </c>
      <c r="AP221" s="143">
        <v>40</v>
      </c>
      <c r="AQ221" s="144">
        <f t="shared" si="71"/>
        <v>70</v>
      </c>
      <c r="AR221" s="145">
        <f t="shared" si="72"/>
        <v>7.2538860103626937E-2</v>
      </c>
      <c r="AS221" s="151">
        <f t="shared" si="73"/>
        <v>1.0862200341957584</v>
      </c>
      <c r="AT221" s="143">
        <v>0</v>
      </c>
      <c r="AU221" s="153" t="s">
        <v>6</v>
      </c>
      <c r="AV221" s="316" t="s">
        <v>6</v>
      </c>
    </row>
    <row r="222" spans="1:49" x14ac:dyDescent="0.2">
      <c r="A222" s="228"/>
      <c r="B222" s="273"/>
      <c r="C222" s="198">
        <v>5350189</v>
      </c>
      <c r="D222" s="199"/>
      <c r="E222" s="199"/>
      <c r="F222" s="201"/>
      <c r="G222" s="356"/>
      <c r="H222" s="205"/>
      <c r="I222" s="205"/>
      <c r="J222" s="205"/>
      <c r="K222" s="202"/>
      <c r="L222" s="205"/>
      <c r="M222" s="206"/>
      <c r="N222" s="207" t="s">
        <v>265</v>
      </c>
      <c r="O222" s="208">
        <v>1.24</v>
      </c>
      <c r="P222" s="209">
        <f t="shared" si="58"/>
        <v>124</v>
      </c>
      <c r="Q222" s="204">
        <v>5462</v>
      </c>
      <c r="R222" s="204">
        <v>5472</v>
      </c>
      <c r="S222" s="204">
        <v>5237</v>
      </c>
      <c r="T222" s="210">
        <f t="shared" si="59"/>
        <v>225</v>
      </c>
      <c r="U222" s="211">
        <f t="shared" si="63"/>
        <v>4.2963528737827002E-2</v>
      </c>
      <c r="V222" s="212">
        <v>4406.3</v>
      </c>
      <c r="W222" s="205">
        <v>2226</v>
      </c>
      <c r="X222" s="203">
        <v>2336</v>
      </c>
      <c r="Y222" s="213">
        <f t="shared" si="60"/>
        <v>-110</v>
      </c>
      <c r="Z222" s="278">
        <f t="shared" si="64"/>
        <v>-4.7089041095890412E-2</v>
      </c>
      <c r="AA222" s="283">
        <v>2180</v>
      </c>
      <c r="AB222" s="204">
        <v>2105</v>
      </c>
      <c r="AC222" s="210">
        <f t="shared" si="61"/>
        <v>75</v>
      </c>
      <c r="AD222" s="214">
        <f t="shared" si="65"/>
        <v>3.5629453681710214E-2</v>
      </c>
      <c r="AE222" s="215">
        <f t="shared" si="62"/>
        <v>17.580645161290324</v>
      </c>
      <c r="AF222" s="204">
        <v>2260</v>
      </c>
      <c r="AG222" s="202">
        <v>1060</v>
      </c>
      <c r="AH222" s="204">
        <v>105</v>
      </c>
      <c r="AI222" s="210">
        <f t="shared" si="66"/>
        <v>1165</v>
      </c>
      <c r="AJ222" s="211">
        <f t="shared" si="67"/>
        <v>0.51548672566371678</v>
      </c>
      <c r="AK222" s="216">
        <f t="shared" si="68"/>
        <v>0.75759967088569691</v>
      </c>
      <c r="AL222" s="204">
        <v>990</v>
      </c>
      <c r="AM222" s="211">
        <f t="shared" si="69"/>
        <v>0.43805309734513276</v>
      </c>
      <c r="AN222" s="217">
        <f t="shared" si="70"/>
        <v>1.8034446448514716</v>
      </c>
      <c r="AO222" s="204">
        <v>50</v>
      </c>
      <c r="AP222" s="204">
        <v>25</v>
      </c>
      <c r="AQ222" s="210">
        <f t="shared" si="71"/>
        <v>75</v>
      </c>
      <c r="AR222" s="211">
        <f t="shared" si="72"/>
        <v>3.3185840707964605E-2</v>
      </c>
      <c r="AS222" s="217">
        <f t="shared" si="73"/>
        <v>0.49693536646597997</v>
      </c>
      <c r="AT222" s="204">
        <v>30</v>
      </c>
      <c r="AU222" s="218" t="s">
        <v>5</v>
      </c>
      <c r="AV222" s="317" t="s">
        <v>5</v>
      </c>
    </row>
    <row r="223" spans="1:49" x14ac:dyDescent="0.2">
      <c r="A223" s="228"/>
      <c r="B223" s="273"/>
      <c r="C223" s="198">
        <v>5350190.01</v>
      </c>
      <c r="D223" s="199"/>
      <c r="E223" s="199"/>
      <c r="F223" s="201"/>
      <c r="G223" s="356"/>
      <c r="H223" s="205"/>
      <c r="I223" s="205"/>
      <c r="J223" s="205"/>
      <c r="K223" s="202"/>
      <c r="L223" s="205"/>
      <c r="M223" s="206"/>
      <c r="N223" s="207" t="s">
        <v>266</v>
      </c>
      <c r="O223" s="208">
        <v>0.4</v>
      </c>
      <c r="P223" s="209">
        <f t="shared" si="58"/>
        <v>40</v>
      </c>
      <c r="Q223" s="204">
        <v>9127</v>
      </c>
      <c r="R223" s="204">
        <v>9077</v>
      </c>
      <c r="S223" s="204">
        <v>8157</v>
      </c>
      <c r="T223" s="210">
        <f t="shared" si="59"/>
        <v>970</v>
      </c>
      <c r="U223" s="211">
        <f t="shared" si="63"/>
        <v>0.11891626823587104</v>
      </c>
      <c r="V223" s="212">
        <v>22681.4</v>
      </c>
      <c r="W223" s="205">
        <v>3577</v>
      </c>
      <c r="X223" s="203">
        <v>3219</v>
      </c>
      <c r="Y223" s="213">
        <f t="shared" si="60"/>
        <v>358</v>
      </c>
      <c r="Z223" s="278">
        <f t="shared" si="64"/>
        <v>0.11121466293880088</v>
      </c>
      <c r="AA223" s="283">
        <v>3507</v>
      </c>
      <c r="AB223" s="204">
        <v>3050</v>
      </c>
      <c r="AC223" s="210">
        <f t="shared" si="61"/>
        <v>457</v>
      </c>
      <c r="AD223" s="214">
        <f t="shared" si="65"/>
        <v>0.14983606557377049</v>
      </c>
      <c r="AE223" s="215">
        <f t="shared" si="62"/>
        <v>87.674999999999997</v>
      </c>
      <c r="AF223" s="204">
        <v>3650</v>
      </c>
      <c r="AG223" s="202">
        <v>1000</v>
      </c>
      <c r="AH223" s="204">
        <v>60</v>
      </c>
      <c r="AI223" s="210">
        <f t="shared" si="66"/>
        <v>1060</v>
      </c>
      <c r="AJ223" s="211">
        <f t="shared" si="67"/>
        <v>0.29041095890410956</v>
      </c>
      <c r="AK223" s="216">
        <f t="shared" si="68"/>
        <v>0.42681069353254758</v>
      </c>
      <c r="AL223" s="204">
        <v>2395</v>
      </c>
      <c r="AM223" s="211">
        <f t="shared" si="69"/>
        <v>0.65616438356164386</v>
      </c>
      <c r="AN223" s="217">
        <f t="shared" si="70"/>
        <v>2.7013988734433543</v>
      </c>
      <c r="AO223" s="204">
        <v>160</v>
      </c>
      <c r="AP223" s="204">
        <v>20</v>
      </c>
      <c r="AQ223" s="210">
        <f t="shared" si="71"/>
        <v>180</v>
      </c>
      <c r="AR223" s="211">
        <f t="shared" si="72"/>
        <v>4.9315068493150684E-2</v>
      </c>
      <c r="AS223" s="217">
        <f t="shared" si="73"/>
        <v>0.73845956923602052</v>
      </c>
      <c r="AT223" s="204">
        <v>20</v>
      </c>
      <c r="AU223" s="218" t="s">
        <v>5</v>
      </c>
      <c r="AV223" s="317" t="s">
        <v>5</v>
      </c>
    </row>
    <row r="224" spans="1:49" x14ac:dyDescent="0.2">
      <c r="A224" s="228"/>
      <c r="B224" s="273"/>
      <c r="C224" s="198">
        <v>5350190.0199999996</v>
      </c>
      <c r="D224" s="199"/>
      <c r="E224" s="199"/>
      <c r="F224" s="201"/>
      <c r="G224" s="356"/>
      <c r="H224" s="205"/>
      <c r="I224" s="205"/>
      <c r="J224" s="205"/>
      <c r="K224" s="202"/>
      <c r="L224" s="205"/>
      <c r="M224" s="206"/>
      <c r="N224" s="207" t="s">
        <v>267</v>
      </c>
      <c r="O224" s="208">
        <v>0.57999999999999996</v>
      </c>
      <c r="P224" s="209">
        <f t="shared" si="58"/>
        <v>57.999999999999993</v>
      </c>
      <c r="Q224" s="204">
        <v>4765</v>
      </c>
      <c r="R224" s="204">
        <v>4615</v>
      </c>
      <c r="S224" s="204">
        <v>4472</v>
      </c>
      <c r="T224" s="210">
        <f t="shared" si="59"/>
        <v>293</v>
      </c>
      <c r="U224" s="211">
        <f t="shared" si="63"/>
        <v>6.5518783542039355E-2</v>
      </c>
      <c r="V224" s="212">
        <v>8197.1</v>
      </c>
      <c r="W224" s="205">
        <v>2102</v>
      </c>
      <c r="X224" s="203">
        <v>2053</v>
      </c>
      <c r="Y224" s="213">
        <f t="shared" si="60"/>
        <v>49</v>
      </c>
      <c r="Z224" s="278">
        <f t="shared" si="64"/>
        <v>2.3867510959571358E-2</v>
      </c>
      <c r="AA224" s="283">
        <v>2026</v>
      </c>
      <c r="AB224" s="204">
        <v>1875</v>
      </c>
      <c r="AC224" s="210">
        <f t="shared" si="61"/>
        <v>151</v>
      </c>
      <c r="AD224" s="214">
        <f t="shared" si="65"/>
        <v>8.0533333333333332E-2</v>
      </c>
      <c r="AE224" s="215">
        <f t="shared" si="62"/>
        <v>34.931034482758626</v>
      </c>
      <c r="AF224" s="204">
        <v>1980</v>
      </c>
      <c r="AG224" s="202">
        <v>845</v>
      </c>
      <c r="AH224" s="204">
        <v>90</v>
      </c>
      <c r="AI224" s="210">
        <f t="shared" si="66"/>
        <v>935</v>
      </c>
      <c r="AJ224" s="211">
        <f t="shared" si="67"/>
        <v>0.47222222222222221</v>
      </c>
      <c r="AK224" s="216">
        <f t="shared" si="68"/>
        <v>0.69401476765447001</v>
      </c>
      <c r="AL224" s="204">
        <v>965</v>
      </c>
      <c r="AM224" s="211">
        <f t="shared" si="69"/>
        <v>0.48737373737373735</v>
      </c>
      <c r="AN224" s="217">
        <f t="shared" si="70"/>
        <v>2.0064954728887736</v>
      </c>
      <c r="AO224" s="204">
        <v>45</v>
      </c>
      <c r="AP224" s="204">
        <v>20</v>
      </c>
      <c r="AQ224" s="210">
        <f t="shared" si="71"/>
        <v>65</v>
      </c>
      <c r="AR224" s="211">
        <f t="shared" si="72"/>
        <v>3.2828282828282832E-2</v>
      </c>
      <c r="AS224" s="217">
        <f t="shared" si="73"/>
        <v>0.49158118069934315</v>
      </c>
      <c r="AT224" s="204">
        <v>20</v>
      </c>
      <c r="AU224" s="218" t="s">
        <v>5</v>
      </c>
      <c r="AV224" s="317" t="s">
        <v>5</v>
      </c>
    </row>
    <row r="225" spans="1:49" x14ac:dyDescent="0.2">
      <c r="A225" s="227"/>
      <c r="B225" s="272"/>
      <c r="C225" s="135">
        <v>5350191</v>
      </c>
      <c r="D225" s="136"/>
      <c r="E225" s="136"/>
      <c r="F225" s="137"/>
      <c r="G225" s="355"/>
      <c r="H225" s="139"/>
      <c r="I225" s="139"/>
      <c r="J225" s="139"/>
      <c r="K225" s="138"/>
      <c r="L225" s="139"/>
      <c r="M225" s="140"/>
      <c r="N225" s="220" t="s">
        <v>268</v>
      </c>
      <c r="O225" s="141">
        <v>0.82</v>
      </c>
      <c r="P225" s="142">
        <f t="shared" si="58"/>
        <v>82</v>
      </c>
      <c r="Q225" s="143">
        <v>4229</v>
      </c>
      <c r="R225" s="143">
        <v>4214</v>
      </c>
      <c r="S225" s="143">
        <v>4174</v>
      </c>
      <c r="T225" s="144">
        <f t="shared" si="59"/>
        <v>55</v>
      </c>
      <c r="U225" s="145">
        <f t="shared" si="63"/>
        <v>1.3176808816482991E-2</v>
      </c>
      <c r="V225" s="146">
        <v>5137.3</v>
      </c>
      <c r="W225" s="139">
        <v>1853</v>
      </c>
      <c r="X225" s="219">
        <v>1812</v>
      </c>
      <c r="Y225" s="147">
        <f t="shared" si="60"/>
        <v>41</v>
      </c>
      <c r="Z225" s="275">
        <f t="shared" si="64"/>
        <v>2.2626931567328919E-2</v>
      </c>
      <c r="AA225" s="279">
        <v>1779</v>
      </c>
      <c r="AB225" s="143">
        <v>1715</v>
      </c>
      <c r="AC225" s="144">
        <f t="shared" si="61"/>
        <v>64</v>
      </c>
      <c r="AD225" s="148">
        <f t="shared" si="65"/>
        <v>3.7317784256559766E-2</v>
      </c>
      <c r="AE225" s="149">
        <f t="shared" si="62"/>
        <v>21.695121951219512</v>
      </c>
      <c r="AF225" s="143">
        <v>2110</v>
      </c>
      <c r="AG225" s="138">
        <v>1130</v>
      </c>
      <c r="AH225" s="143">
        <v>110</v>
      </c>
      <c r="AI225" s="144">
        <f t="shared" si="66"/>
        <v>1240</v>
      </c>
      <c r="AJ225" s="145">
        <f t="shared" si="67"/>
        <v>0.58767772511848337</v>
      </c>
      <c r="AK225" s="150">
        <f t="shared" si="68"/>
        <v>0.86369721851395431</v>
      </c>
      <c r="AL225" s="143">
        <v>750</v>
      </c>
      <c r="AM225" s="145">
        <f t="shared" si="69"/>
        <v>0.35545023696682465</v>
      </c>
      <c r="AN225" s="151">
        <f t="shared" si="70"/>
        <v>1.4633724319130854</v>
      </c>
      <c r="AO225" s="143">
        <v>70</v>
      </c>
      <c r="AP225" s="143">
        <v>40</v>
      </c>
      <c r="AQ225" s="144">
        <f t="shared" si="71"/>
        <v>110</v>
      </c>
      <c r="AR225" s="145">
        <f t="shared" si="72"/>
        <v>5.2132701421800945E-2</v>
      </c>
      <c r="AS225" s="151">
        <f t="shared" si="73"/>
        <v>0.7806517036552455</v>
      </c>
      <c r="AT225" s="143">
        <v>15</v>
      </c>
      <c r="AU225" s="153" t="s">
        <v>6</v>
      </c>
      <c r="AV225" s="316" t="s">
        <v>6</v>
      </c>
    </row>
    <row r="226" spans="1:49" x14ac:dyDescent="0.2">
      <c r="A226" s="228"/>
      <c r="B226" s="273"/>
      <c r="C226" s="198">
        <v>5350192</v>
      </c>
      <c r="D226" s="199"/>
      <c r="E226" s="199"/>
      <c r="F226" s="201"/>
      <c r="G226" s="356"/>
      <c r="H226" s="205"/>
      <c r="I226" s="205"/>
      <c r="J226" s="205"/>
      <c r="K226" s="202"/>
      <c r="L226" s="205"/>
      <c r="M226" s="206"/>
      <c r="N226" s="207" t="s">
        <v>269</v>
      </c>
      <c r="O226" s="208">
        <v>0.92</v>
      </c>
      <c r="P226" s="209">
        <f t="shared" si="58"/>
        <v>92</v>
      </c>
      <c r="Q226" s="204">
        <v>905</v>
      </c>
      <c r="R226" s="204">
        <v>956</v>
      </c>
      <c r="S226" s="204">
        <v>936</v>
      </c>
      <c r="T226" s="210">
        <f t="shared" si="59"/>
        <v>-31</v>
      </c>
      <c r="U226" s="211">
        <f t="shared" si="63"/>
        <v>-3.311965811965812E-2</v>
      </c>
      <c r="V226" s="212">
        <v>986.8</v>
      </c>
      <c r="W226" s="205">
        <v>462</v>
      </c>
      <c r="X226" s="203">
        <v>461</v>
      </c>
      <c r="Y226" s="213">
        <f t="shared" si="60"/>
        <v>1</v>
      </c>
      <c r="Z226" s="278">
        <f t="shared" si="64"/>
        <v>2.1691973969631237E-3</v>
      </c>
      <c r="AA226" s="283">
        <v>440</v>
      </c>
      <c r="AB226" s="204">
        <v>430</v>
      </c>
      <c r="AC226" s="210">
        <f t="shared" si="61"/>
        <v>10</v>
      </c>
      <c r="AD226" s="214">
        <f t="shared" si="65"/>
        <v>2.3255813953488372E-2</v>
      </c>
      <c r="AE226" s="215">
        <f t="shared" si="62"/>
        <v>4.7826086956521738</v>
      </c>
      <c r="AF226" s="204">
        <v>365</v>
      </c>
      <c r="AG226" s="202">
        <v>145</v>
      </c>
      <c r="AH226" s="204">
        <v>0</v>
      </c>
      <c r="AI226" s="210">
        <f t="shared" si="66"/>
        <v>145</v>
      </c>
      <c r="AJ226" s="211">
        <f t="shared" si="67"/>
        <v>0.39726027397260272</v>
      </c>
      <c r="AK226" s="216">
        <f t="shared" si="68"/>
        <v>0.58384481662471133</v>
      </c>
      <c r="AL226" s="204">
        <v>180</v>
      </c>
      <c r="AM226" s="211">
        <f t="shared" si="69"/>
        <v>0.49315068493150682</v>
      </c>
      <c r="AN226" s="217">
        <f t="shared" si="70"/>
        <v>2.0302789027966752</v>
      </c>
      <c r="AO226" s="204">
        <v>35</v>
      </c>
      <c r="AP226" s="204">
        <v>0</v>
      </c>
      <c r="AQ226" s="210">
        <f t="shared" si="71"/>
        <v>35</v>
      </c>
      <c r="AR226" s="211">
        <f t="shared" si="72"/>
        <v>9.5890410958904104E-2</v>
      </c>
      <c r="AS226" s="217">
        <f t="shared" si="73"/>
        <v>1.4358936068478176</v>
      </c>
      <c r="AT226" s="204">
        <v>0</v>
      </c>
      <c r="AU226" s="218" t="s">
        <v>5</v>
      </c>
      <c r="AV226" s="317" t="s">
        <v>5</v>
      </c>
    </row>
    <row r="227" spans="1:49" x14ac:dyDescent="0.2">
      <c r="A227" s="227"/>
      <c r="B227" s="272"/>
      <c r="C227" s="135">
        <v>5350193</v>
      </c>
      <c r="D227" s="136"/>
      <c r="E227" s="136"/>
      <c r="F227" s="137"/>
      <c r="G227" s="355"/>
      <c r="H227" s="139"/>
      <c r="I227" s="139"/>
      <c r="J227" s="139"/>
      <c r="K227" s="138"/>
      <c r="L227" s="139"/>
      <c r="M227" s="140"/>
      <c r="N227" s="220" t="s">
        <v>270</v>
      </c>
      <c r="O227" s="141">
        <v>1.38</v>
      </c>
      <c r="P227" s="142">
        <f t="shared" si="58"/>
        <v>138</v>
      </c>
      <c r="Q227" s="143">
        <v>3314</v>
      </c>
      <c r="R227" s="143">
        <v>3059</v>
      </c>
      <c r="S227" s="143">
        <v>2921</v>
      </c>
      <c r="T227" s="144">
        <f t="shared" si="59"/>
        <v>393</v>
      </c>
      <c r="U227" s="145">
        <f t="shared" si="63"/>
        <v>0.1345429647381034</v>
      </c>
      <c r="V227" s="146">
        <v>2396.1999999999998</v>
      </c>
      <c r="W227" s="139">
        <v>1070</v>
      </c>
      <c r="X227" s="219">
        <v>1028</v>
      </c>
      <c r="Y227" s="147">
        <f t="shared" si="60"/>
        <v>42</v>
      </c>
      <c r="Z227" s="275">
        <f t="shared" si="64"/>
        <v>4.085603112840467E-2</v>
      </c>
      <c r="AA227" s="279">
        <v>1043</v>
      </c>
      <c r="AB227" s="143">
        <v>995</v>
      </c>
      <c r="AC227" s="144">
        <f t="shared" si="61"/>
        <v>48</v>
      </c>
      <c r="AD227" s="148">
        <f t="shared" si="65"/>
        <v>4.8241206030150752E-2</v>
      </c>
      <c r="AE227" s="149">
        <f t="shared" si="62"/>
        <v>7.5579710144927539</v>
      </c>
      <c r="AF227" s="143">
        <v>1360</v>
      </c>
      <c r="AG227" s="138">
        <v>860</v>
      </c>
      <c r="AH227" s="143">
        <v>70</v>
      </c>
      <c r="AI227" s="144">
        <f t="shared" si="66"/>
        <v>930</v>
      </c>
      <c r="AJ227" s="145">
        <f t="shared" si="67"/>
        <v>0.68382352941176472</v>
      </c>
      <c r="AK227" s="150">
        <f t="shared" si="68"/>
        <v>1.0050006237487741</v>
      </c>
      <c r="AL227" s="143">
        <v>355</v>
      </c>
      <c r="AM227" s="145">
        <f t="shared" si="69"/>
        <v>0.2610294117647059</v>
      </c>
      <c r="AN227" s="151">
        <f t="shared" si="70"/>
        <v>1.074646196200487</v>
      </c>
      <c r="AO227" s="143">
        <v>45</v>
      </c>
      <c r="AP227" s="143">
        <v>10</v>
      </c>
      <c r="AQ227" s="144">
        <f t="shared" si="71"/>
        <v>55</v>
      </c>
      <c r="AR227" s="145">
        <f t="shared" si="72"/>
        <v>4.0441176470588237E-2</v>
      </c>
      <c r="AS227" s="151">
        <f t="shared" si="73"/>
        <v>0.6055790789384442</v>
      </c>
      <c r="AT227" s="143">
        <v>20</v>
      </c>
      <c r="AU227" s="153" t="s">
        <v>6</v>
      </c>
      <c r="AV227" s="316" t="s">
        <v>6</v>
      </c>
    </row>
    <row r="228" spans="1:49" x14ac:dyDescent="0.2">
      <c r="A228" s="226"/>
      <c r="B228" s="271"/>
      <c r="C228" s="174">
        <v>5350194.01</v>
      </c>
      <c r="D228" s="175"/>
      <c r="E228" s="175"/>
      <c r="F228" s="176"/>
      <c r="G228" s="353"/>
      <c r="H228" s="178"/>
      <c r="I228" s="178"/>
      <c r="J228" s="178"/>
      <c r="K228" s="177"/>
      <c r="L228" s="178"/>
      <c r="M228" s="179"/>
      <c r="N228" s="180" t="s">
        <v>271</v>
      </c>
      <c r="O228" s="181">
        <v>0.22</v>
      </c>
      <c r="P228" s="182">
        <f t="shared" si="58"/>
        <v>22</v>
      </c>
      <c r="Q228" s="183">
        <v>5498</v>
      </c>
      <c r="R228" s="183">
        <v>5313</v>
      </c>
      <c r="S228" s="183">
        <v>4672</v>
      </c>
      <c r="T228" s="184">
        <f t="shared" si="59"/>
        <v>826</v>
      </c>
      <c r="U228" s="185">
        <f t="shared" si="63"/>
        <v>0.17679794520547945</v>
      </c>
      <c r="V228" s="186">
        <v>24922.9</v>
      </c>
      <c r="W228" s="178">
        <v>1482</v>
      </c>
      <c r="X228" s="187">
        <v>1471</v>
      </c>
      <c r="Y228" s="188">
        <f t="shared" si="60"/>
        <v>11</v>
      </c>
      <c r="Z228" s="277">
        <f t="shared" si="64"/>
        <v>7.4779061862678452E-3</v>
      </c>
      <c r="AA228" s="282">
        <v>1463</v>
      </c>
      <c r="AB228" s="183">
        <v>1405</v>
      </c>
      <c r="AC228" s="184">
        <f t="shared" si="61"/>
        <v>58</v>
      </c>
      <c r="AD228" s="189">
        <f t="shared" si="65"/>
        <v>4.1281138790035588E-2</v>
      </c>
      <c r="AE228" s="190">
        <f t="shared" si="62"/>
        <v>66.5</v>
      </c>
      <c r="AF228" s="183">
        <v>1535</v>
      </c>
      <c r="AG228" s="177">
        <v>645</v>
      </c>
      <c r="AH228" s="183">
        <v>80</v>
      </c>
      <c r="AI228" s="184">
        <f t="shared" si="66"/>
        <v>725</v>
      </c>
      <c r="AJ228" s="185">
        <f t="shared" si="67"/>
        <v>0.47231270358306188</v>
      </c>
      <c r="AK228" s="191">
        <f t="shared" si="68"/>
        <v>0.69414774614990105</v>
      </c>
      <c r="AL228" s="183">
        <v>620</v>
      </c>
      <c r="AM228" s="185">
        <f t="shared" si="69"/>
        <v>0.40390879478827363</v>
      </c>
      <c r="AN228" s="192">
        <f t="shared" si="70"/>
        <v>1.6628741067784569</v>
      </c>
      <c r="AO228" s="183">
        <v>160</v>
      </c>
      <c r="AP228" s="183">
        <v>25</v>
      </c>
      <c r="AQ228" s="184">
        <f t="shared" si="71"/>
        <v>185</v>
      </c>
      <c r="AR228" s="185">
        <f t="shared" si="72"/>
        <v>0.12052117263843648</v>
      </c>
      <c r="AS228" s="192">
        <f t="shared" si="73"/>
        <v>1.8047224905053307</v>
      </c>
      <c r="AT228" s="183">
        <v>0</v>
      </c>
      <c r="AU228" s="193" t="s">
        <v>4</v>
      </c>
      <c r="AV228" s="315" t="s">
        <v>4</v>
      </c>
    </row>
    <row r="229" spans="1:49" x14ac:dyDescent="0.2">
      <c r="A229" s="228"/>
      <c r="B229" s="273"/>
      <c r="C229" s="198">
        <v>5350194.0199999996</v>
      </c>
      <c r="D229" s="199"/>
      <c r="E229" s="199"/>
      <c r="F229" s="201"/>
      <c r="G229" s="356"/>
      <c r="H229" s="205"/>
      <c r="I229" s="205"/>
      <c r="J229" s="205"/>
      <c r="K229" s="202"/>
      <c r="L229" s="205"/>
      <c r="M229" s="206"/>
      <c r="N229" s="207" t="s">
        <v>272</v>
      </c>
      <c r="O229" s="208">
        <v>0.35</v>
      </c>
      <c r="P229" s="209">
        <f t="shared" si="58"/>
        <v>35</v>
      </c>
      <c r="Q229" s="204">
        <v>6240</v>
      </c>
      <c r="R229" s="204">
        <v>5659</v>
      </c>
      <c r="S229" s="204">
        <v>5500</v>
      </c>
      <c r="T229" s="210">
        <f t="shared" si="59"/>
        <v>740</v>
      </c>
      <c r="U229" s="211">
        <f t="shared" si="63"/>
        <v>0.13454545454545455</v>
      </c>
      <c r="V229" s="212">
        <v>18013.900000000001</v>
      </c>
      <c r="W229" s="205">
        <v>1934</v>
      </c>
      <c r="X229" s="203">
        <v>1914</v>
      </c>
      <c r="Y229" s="213">
        <f t="shared" si="60"/>
        <v>20</v>
      </c>
      <c r="Z229" s="278">
        <f t="shared" si="64"/>
        <v>1.0449320794148381E-2</v>
      </c>
      <c r="AA229" s="283">
        <v>1923</v>
      </c>
      <c r="AB229" s="204">
        <v>1805</v>
      </c>
      <c r="AC229" s="210">
        <f t="shared" si="61"/>
        <v>118</v>
      </c>
      <c r="AD229" s="214">
        <f t="shared" si="65"/>
        <v>6.5373961218836568E-2</v>
      </c>
      <c r="AE229" s="215">
        <f t="shared" si="62"/>
        <v>54.942857142857143</v>
      </c>
      <c r="AF229" s="204">
        <v>1805</v>
      </c>
      <c r="AG229" s="202">
        <v>760</v>
      </c>
      <c r="AH229" s="204">
        <v>50</v>
      </c>
      <c r="AI229" s="210">
        <f t="shared" si="66"/>
        <v>810</v>
      </c>
      <c r="AJ229" s="211">
        <f t="shared" si="67"/>
        <v>0.44875346260387811</v>
      </c>
      <c r="AK229" s="216">
        <f t="shared" si="68"/>
        <v>0.6595232401761234</v>
      </c>
      <c r="AL229" s="204">
        <v>780</v>
      </c>
      <c r="AM229" s="211">
        <f t="shared" si="69"/>
        <v>0.43213296398891965</v>
      </c>
      <c r="AN229" s="217">
        <f t="shared" si="70"/>
        <v>1.7790717255346673</v>
      </c>
      <c r="AO229" s="204">
        <v>165</v>
      </c>
      <c r="AP229" s="204">
        <v>10</v>
      </c>
      <c r="AQ229" s="210">
        <f t="shared" si="71"/>
        <v>175</v>
      </c>
      <c r="AR229" s="211">
        <f t="shared" si="72"/>
        <v>9.6952908587257622E-2</v>
      </c>
      <c r="AS229" s="217">
        <f t="shared" si="73"/>
        <v>1.4518037853170458</v>
      </c>
      <c r="AT229" s="204">
        <v>45</v>
      </c>
      <c r="AU229" s="218" t="s">
        <v>5</v>
      </c>
      <c r="AV229" s="317" t="s">
        <v>5</v>
      </c>
    </row>
    <row r="230" spans="1:49" x14ac:dyDescent="0.2">
      <c r="A230" s="228"/>
      <c r="B230" s="273"/>
      <c r="C230" s="198">
        <v>5350194.03</v>
      </c>
      <c r="D230" s="199"/>
      <c r="E230" s="199"/>
      <c r="F230" s="201"/>
      <c r="G230" s="356"/>
      <c r="H230" s="205"/>
      <c r="I230" s="205"/>
      <c r="J230" s="205"/>
      <c r="K230" s="202"/>
      <c r="L230" s="205"/>
      <c r="M230" s="206"/>
      <c r="N230" s="207" t="s">
        <v>273</v>
      </c>
      <c r="O230" s="208">
        <v>0.25</v>
      </c>
      <c r="P230" s="209">
        <f t="shared" si="58"/>
        <v>25</v>
      </c>
      <c r="Q230" s="204">
        <v>2933</v>
      </c>
      <c r="R230" s="204">
        <v>2762</v>
      </c>
      <c r="S230" s="204">
        <v>2804</v>
      </c>
      <c r="T230" s="210">
        <f t="shared" si="59"/>
        <v>129</v>
      </c>
      <c r="U230" s="211">
        <f t="shared" si="63"/>
        <v>4.6005706134094153E-2</v>
      </c>
      <c r="V230" s="212">
        <v>11722.6</v>
      </c>
      <c r="W230" s="205">
        <v>1238</v>
      </c>
      <c r="X230" s="203">
        <v>1238</v>
      </c>
      <c r="Y230" s="213">
        <f t="shared" si="60"/>
        <v>0</v>
      </c>
      <c r="Z230" s="278">
        <f t="shared" si="64"/>
        <v>0</v>
      </c>
      <c r="AA230" s="283">
        <v>1229</v>
      </c>
      <c r="AB230" s="204">
        <v>1190</v>
      </c>
      <c r="AC230" s="210">
        <f t="shared" si="61"/>
        <v>39</v>
      </c>
      <c r="AD230" s="214">
        <f t="shared" si="65"/>
        <v>3.2773109243697481E-2</v>
      </c>
      <c r="AE230" s="215">
        <f t="shared" si="62"/>
        <v>49.16</v>
      </c>
      <c r="AF230" s="204">
        <v>1085</v>
      </c>
      <c r="AG230" s="202">
        <v>255</v>
      </c>
      <c r="AH230" s="204">
        <v>30</v>
      </c>
      <c r="AI230" s="210">
        <f t="shared" si="66"/>
        <v>285</v>
      </c>
      <c r="AJ230" s="211">
        <f t="shared" si="67"/>
        <v>0.26267281105990781</v>
      </c>
      <c r="AK230" s="216">
        <f t="shared" si="68"/>
        <v>0.38604453868988137</v>
      </c>
      <c r="AL230" s="204">
        <v>700</v>
      </c>
      <c r="AM230" s="211">
        <f t="shared" si="69"/>
        <v>0.64516129032258063</v>
      </c>
      <c r="AN230" s="217">
        <f t="shared" si="70"/>
        <v>2.6560996398594496</v>
      </c>
      <c r="AO230" s="204">
        <v>90</v>
      </c>
      <c r="AP230" s="204">
        <v>0</v>
      </c>
      <c r="AQ230" s="210">
        <f t="shared" si="71"/>
        <v>90</v>
      </c>
      <c r="AR230" s="211">
        <f t="shared" si="72"/>
        <v>8.294930875576037E-2</v>
      </c>
      <c r="AS230" s="217">
        <f t="shared" si="73"/>
        <v>1.242109413691924</v>
      </c>
      <c r="AT230" s="204">
        <v>10</v>
      </c>
      <c r="AU230" s="218" t="s">
        <v>5</v>
      </c>
      <c r="AV230" s="317" t="s">
        <v>5</v>
      </c>
    </row>
    <row r="231" spans="1:49" x14ac:dyDescent="0.2">
      <c r="A231" s="228"/>
      <c r="B231" s="273"/>
      <c r="C231" s="198">
        <v>5350194.04</v>
      </c>
      <c r="D231" s="199"/>
      <c r="E231" s="199"/>
      <c r="F231" s="201"/>
      <c r="G231" s="356"/>
      <c r="H231" s="205"/>
      <c r="I231" s="205"/>
      <c r="J231" s="205"/>
      <c r="K231" s="202"/>
      <c r="L231" s="205"/>
      <c r="M231" s="206"/>
      <c r="N231" s="207" t="s">
        <v>274</v>
      </c>
      <c r="O231" s="208">
        <v>2.29</v>
      </c>
      <c r="P231" s="209">
        <f t="shared" si="58"/>
        <v>229</v>
      </c>
      <c r="Q231" s="204">
        <v>6437</v>
      </c>
      <c r="R231" s="204">
        <v>5491</v>
      </c>
      <c r="S231" s="204">
        <v>4973</v>
      </c>
      <c r="T231" s="210">
        <f t="shared" si="59"/>
        <v>1464</v>
      </c>
      <c r="U231" s="211">
        <f t="shared" si="63"/>
        <v>0.29438970440378043</v>
      </c>
      <c r="V231" s="212">
        <v>2813.5</v>
      </c>
      <c r="W231" s="205">
        <v>2571</v>
      </c>
      <c r="X231" s="203">
        <v>2129</v>
      </c>
      <c r="Y231" s="213">
        <f t="shared" si="60"/>
        <v>442</v>
      </c>
      <c r="Z231" s="278">
        <f t="shared" si="64"/>
        <v>0.20760920620009393</v>
      </c>
      <c r="AA231" s="283">
        <v>2508</v>
      </c>
      <c r="AB231" s="204">
        <v>2015</v>
      </c>
      <c r="AC231" s="210">
        <f t="shared" si="61"/>
        <v>493</v>
      </c>
      <c r="AD231" s="214">
        <f t="shared" si="65"/>
        <v>0.24466501240694788</v>
      </c>
      <c r="AE231" s="215">
        <f t="shared" si="62"/>
        <v>10.951965065502183</v>
      </c>
      <c r="AF231" s="204">
        <v>2600</v>
      </c>
      <c r="AG231" s="202">
        <v>1175</v>
      </c>
      <c r="AH231" s="204">
        <v>130</v>
      </c>
      <c r="AI231" s="210">
        <f t="shared" si="66"/>
        <v>1305</v>
      </c>
      <c r="AJ231" s="211">
        <f t="shared" si="67"/>
        <v>0.50192307692307692</v>
      </c>
      <c r="AK231" s="216">
        <f t="shared" si="68"/>
        <v>0.73766547023545259</v>
      </c>
      <c r="AL231" s="204">
        <v>1090</v>
      </c>
      <c r="AM231" s="211">
        <f t="shared" si="69"/>
        <v>0.41923076923076924</v>
      </c>
      <c r="AN231" s="217">
        <f t="shared" si="70"/>
        <v>1.7259539775163617</v>
      </c>
      <c r="AO231" s="204">
        <v>150</v>
      </c>
      <c r="AP231" s="204">
        <v>20</v>
      </c>
      <c r="AQ231" s="210">
        <f t="shared" si="71"/>
        <v>170</v>
      </c>
      <c r="AR231" s="211">
        <f t="shared" si="72"/>
        <v>6.5384615384615388E-2</v>
      </c>
      <c r="AS231" s="217">
        <f t="shared" si="73"/>
        <v>0.9790900912627154</v>
      </c>
      <c r="AT231" s="204">
        <v>35</v>
      </c>
      <c r="AU231" s="218" t="s">
        <v>5</v>
      </c>
      <c r="AV231" s="317" t="s">
        <v>5</v>
      </c>
    </row>
    <row r="232" spans="1:49" x14ac:dyDescent="0.2">
      <c r="A232" s="226"/>
      <c r="B232" s="271"/>
      <c r="C232" s="174">
        <v>5350195.01</v>
      </c>
      <c r="D232" s="175">
        <v>5350195</v>
      </c>
      <c r="E232" s="194">
        <v>0.664722908</v>
      </c>
      <c r="F232" s="176"/>
      <c r="G232" s="354"/>
      <c r="H232" s="178">
        <v>6222</v>
      </c>
      <c r="I232" s="187">
        <v>2625</v>
      </c>
      <c r="J232" s="183">
        <v>2525</v>
      </c>
      <c r="K232" s="177"/>
      <c r="L232" s="178"/>
      <c r="M232" s="179"/>
      <c r="N232" s="180"/>
      <c r="O232" s="181">
        <v>0.95</v>
      </c>
      <c r="P232" s="182">
        <f t="shared" si="58"/>
        <v>95</v>
      </c>
      <c r="Q232" s="183">
        <v>4483</v>
      </c>
      <c r="R232" s="183">
        <v>4334</v>
      </c>
      <c r="S232" s="183">
        <f t="shared" ref="S232:S237" si="74">H232*E232</f>
        <v>4135.9059335760003</v>
      </c>
      <c r="T232" s="184">
        <f t="shared" si="59"/>
        <v>347.09406642399972</v>
      </c>
      <c r="U232" s="185">
        <f t="shared" si="63"/>
        <v>8.3922137495011678E-2</v>
      </c>
      <c r="V232" s="186">
        <v>4737.3999999999996</v>
      </c>
      <c r="W232" s="178">
        <v>1656</v>
      </c>
      <c r="X232" s="187">
        <f t="shared" ref="X232:X237" si="75">I232*E232</f>
        <v>1744.8976335</v>
      </c>
      <c r="Y232" s="188">
        <f t="shared" si="60"/>
        <v>-88.897633499999984</v>
      </c>
      <c r="Z232" s="277">
        <f t="shared" si="64"/>
        <v>-5.0947191281178375E-2</v>
      </c>
      <c r="AA232" s="282">
        <v>1604</v>
      </c>
      <c r="AB232" s="183">
        <f t="shared" ref="AB232:AB237" si="76">J232*E232</f>
        <v>1678.4253427000001</v>
      </c>
      <c r="AC232" s="184">
        <f t="shared" si="61"/>
        <v>-74.425342700000101</v>
      </c>
      <c r="AD232" s="189">
        <f t="shared" si="65"/>
        <v>-4.4342361144449664E-2</v>
      </c>
      <c r="AE232" s="190">
        <f t="shared" si="62"/>
        <v>16.88421052631579</v>
      </c>
      <c r="AF232" s="183">
        <v>2060</v>
      </c>
      <c r="AG232" s="177">
        <v>1210</v>
      </c>
      <c r="AH232" s="183">
        <v>90</v>
      </c>
      <c r="AI232" s="184">
        <f t="shared" si="66"/>
        <v>1300</v>
      </c>
      <c r="AJ232" s="185">
        <f t="shared" si="67"/>
        <v>0.6310679611650486</v>
      </c>
      <c r="AK232" s="191">
        <f t="shared" si="68"/>
        <v>0.927466908230417</v>
      </c>
      <c r="AL232" s="183">
        <v>535</v>
      </c>
      <c r="AM232" s="185">
        <f t="shared" si="69"/>
        <v>0.25970873786407767</v>
      </c>
      <c r="AN232" s="192">
        <f t="shared" si="70"/>
        <v>1.0692090419191498</v>
      </c>
      <c r="AO232" s="183">
        <v>155</v>
      </c>
      <c r="AP232" s="183">
        <v>60</v>
      </c>
      <c r="AQ232" s="184">
        <f t="shared" si="71"/>
        <v>215</v>
      </c>
      <c r="AR232" s="185">
        <f t="shared" si="72"/>
        <v>0.10436893203883495</v>
      </c>
      <c r="AS232" s="192">
        <f t="shared" si="73"/>
        <v>1.5628536865101594</v>
      </c>
      <c r="AT232" s="183">
        <v>10</v>
      </c>
      <c r="AU232" s="193" t="s">
        <v>4</v>
      </c>
      <c r="AV232" s="316" t="s">
        <v>6</v>
      </c>
      <c r="AW232" s="123" t="s">
        <v>51</v>
      </c>
    </row>
    <row r="233" spans="1:49" x14ac:dyDescent="0.2">
      <c r="A233" s="227"/>
      <c r="B233" s="272"/>
      <c r="C233" s="135">
        <v>5350195.0199999996</v>
      </c>
      <c r="D233" s="136">
        <v>5350195</v>
      </c>
      <c r="E233" s="152">
        <v>0.335277092</v>
      </c>
      <c r="F233" s="137"/>
      <c r="G233" s="358"/>
      <c r="H233" s="139">
        <v>6222</v>
      </c>
      <c r="I233" s="219">
        <v>2625</v>
      </c>
      <c r="J233" s="143">
        <v>2525</v>
      </c>
      <c r="K233" s="138"/>
      <c r="L233" s="139"/>
      <c r="M233" s="140"/>
      <c r="N233" s="220"/>
      <c r="O233" s="141">
        <v>0.38</v>
      </c>
      <c r="P233" s="142">
        <f t="shared" si="58"/>
        <v>38</v>
      </c>
      <c r="Q233" s="143">
        <v>2317</v>
      </c>
      <c r="R233" s="143">
        <v>2258</v>
      </c>
      <c r="S233" s="143">
        <f t="shared" si="74"/>
        <v>2086.0940664240002</v>
      </c>
      <c r="T233" s="144">
        <f t="shared" si="59"/>
        <v>230.90593357599982</v>
      </c>
      <c r="U233" s="145">
        <f t="shared" si="63"/>
        <v>0.11068816948020982</v>
      </c>
      <c r="V233" s="146">
        <v>6124.8</v>
      </c>
      <c r="W233" s="139">
        <v>920</v>
      </c>
      <c r="X233" s="219">
        <f t="shared" si="75"/>
        <v>880.10236650000002</v>
      </c>
      <c r="Y233" s="147">
        <f t="shared" si="60"/>
        <v>39.897633499999984</v>
      </c>
      <c r="Z233" s="275">
        <f t="shared" si="64"/>
        <v>4.5332946505603995E-2</v>
      </c>
      <c r="AA233" s="279">
        <v>894</v>
      </c>
      <c r="AB233" s="143">
        <f t="shared" si="76"/>
        <v>846.57465730000001</v>
      </c>
      <c r="AC233" s="144">
        <f t="shared" si="61"/>
        <v>47.425342699999987</v>
      </c>
      <c r="AD233" s="148">
        <f t="shared" si="65"/>
        <v>5.6020272153261379E-2</v>
      </c>
      <c r="AE233" s="149">
        <f t="shared" si="62"/>
        <v>23.526315789473685</v>
      </c>
      <c r="AF233" s="143">
        <v>1065</v>
      </c>
      <c r="AG233" s="138">
        <v>650</v>
      </c>
      <c r="AH233" s="143">
        <v>30</v>
      </c>
      <c r="AI233" s="144">
        <f t="shared" si="66"/>
        <v>680</v>
      </c>
      <c r="AJ233" s="145">
        <f t="shared" si="67"/>
        <v>0.63849765258215962</v>
      </c>
      <c r="AK233" s="150">
        <f t="shared" si="68"/>
        <v>0.93838616471590319</v>
      </c>
      <c r="AL233" s="143">
        <v>280</v>
      </c>
      <c r="AM233" s="145">
        <f t="shared" si="69"/>
        <v>0.26291079812206575</v>
      </c>
      <c r="AN233" s="151">
        <f t="shared" si="70"/>
        <v>1.0823917781211281</v>
      </c>
      <c r="AO233" s="143">
        <v>55</v>
      </c>
      <c r="AP233" s="143">
        <v>45</v>
      </c>
      <c r="AQ233" s="144">
        <f t="shared" si="71"/>
        <v>100</v>
      </c>
      <c r="AR233" s="145">
        <f t="shared" si="72"/>
        <v>9.3896713615023469E-2</v>
      </c>
      <c r="AS233" s="151">
        <f t="shared" si="73"/>
        <v>1.4060393467456833</v>
      </c>
      <c r="AT233" s="143">
        <v>10</v>
      </c>
      <c r="AU233" s="153" t="s">
        <v>6</v>
      </c>
      <c r="AV233" s="316" t="s">
        <v>6</v>
      </c>
      <c r="AW233" s="123" t="s">
        <v>51</v>
      </c>
    </row>
    <row r="234" spans="1:49" x14ac:dyDescent="0.2">
      <c r="A234" s="226"/>
      <c r="B234" s="271"/>
      <c r="C234" s="174">
        <v>5350196.01</v>
      </c>
      <c r="D234" s="175">
        <v>5350196</v>
      </c>
      <c r="E234" s="194">
        <v>0.25548441599999999</v>
      </c>
      <c r="F234" s="176"/>
      <c r="G234" s="354"/>
      <c r="H234" s="178">
        <v>7654</v>
      </c>
      <c r="I234" s="187">
        <v>3215</v>
      </c>
      <c r="J234" s="183">
        <v>3090</v>
      </c>
      <c r="K234" s="177"/>
      <c r="L234" s="178"/>
      <c r="M234" s="179"/>
      <c r="N234" s="180"/>
      <c r="O234" s="181">
        <v>0.38</v>
      </c>
      <c r="P234" s="182">
        <f t="shared" si="58"/>
        <v>38</v>
      </c>
      <c r="Q234" s="183">
        <v>1977</v>
      </c>
      <c r="R234" s="183">
        <v>2373</v>
      </c>
      <c r="S234" s="183">
        <f t="shared" si="74"/>
        <v>1955.4777200639999</v>
      </c>
      <c r="T234" s="184">
        <f t="shared" si="59"/>
        <v>21.522279936000132</v>
      </c>
      <c r="U234" s="185">
        <f t="shared" si="63"/>
        <v>1.1006149400309065E-2</v>
      </c>
      <c r="V234" s="186">
        <v>5237.1000000000004</v>
      </c>
      <c r="W234" s="178">
        <v>811</v>
      </c>
      <c r="X234" s="187">
        <f t="shared" si="75"/>
        <v>821.38239743999998</v>
      </c>
      <c r="Y234" s="188">
        <f t="shared" si="60"/>
        <v>-10.382397439999977</v>
      </c>
      <c r="Z234" s="277">
        <f t="shared" si="64"/>
        <v>-1.2640150887526642E-2</v>
      </c>
      <c r="AA234" s="282">
        <v>775</v>
      </c>
      <c r="AB234" s="183">
        <f t="shared" si="76"/>
        <v>789.44684543999995</v>
      </c>
      <c r="AC234" s="184">
        <f t="shared" si="61"/>
        <v>-14.446845439999947</v>
      </c>
      <c r="AD234" s="189">
        <f t="shared" si="65"/>
        <v>-1.8299959678663314E-2</v>
      </c>
      <c r="AE234" s="190">
        <f t="shared" si="62"/>
        <v>20.394736842105264</v>
      </c>
      <c r="AF234" s="183">
        <v>820</v>
      </c>
      <c r="AG234" s="177">
        <v>485</v>
      </c>
      <c r="AH234" s="183">
        <v>40</v>
      </c>
      <c r="AI234" s="184">
        <f t="shared" si="66"/>
        <v>525</v>
      </c>
      <c r="AJ234" s="185">
        <f t="shared" si="67"/>
        <v>0.6402439024390244</v>
      </c>
      <c r="AK234" s="191">
        <f t="shared" si="68"/>
        <v>0.94095259029192857</v>
      </c>
      <c r="AL234" s="183">
        <v>195</v>
      </c>
      <c r="AM234" s="185">
        <f t="shared" si="69"/>
        <v>0.23780487804878048</v>
      </c>
      <c r="AN234" s="192">
        <f t="shared" si="70"/>
        <v>0.97903184896038864</v>
      </c>
      <c r="AO234" s="183">
        <v>70</v>
      </c>
      <c r="AP234" s="183">
        <v>25</v>
      </c>
      <c r="AQ234" s="184">
        <f t="shared" si="71"/>
        <v>95</v>
      </c>
      <c r="AR234" s="185">
        <f t="shared" si="72"/>
        <v>0.11585365853658537</v>
      </c>
      <c r="AS234" s="192">
        <f t="shared" si="73"/>
        <v>1.7348296452072502</v>
      </c>
      <c r="AT234" s="183">
        <v>10</v>
      </c>
      <c r="AU234" s="193" t="s">
        <v>4</v>
      </c>
      <c r="AV234" s="315" t="s">
        <v>4</v>
      </c>
      <c r="AW234" s="123" t="s">
        <v>51</v>
      </c>
    </row>
    <row r="235" spans="1:49" x14ac:dyDescent="0.2">
      <c r="A235" s="226"/>
      <c r="B235" s="271"/>
      <c r="C235" s="174">
        <v>5350196.0199999996</v>
      </c>
      <c r="D235" s="175">
        <v>5350196</v>
      </c>
      <c r="E235" s="194">
        <v>0.74451558399999995</v>
      </c>
      <c r="F235" s="176"/>
      <c r="G235" s="354"/>
      <c r="H235" s="178">
        <v>7654</v>
      </c>
      <c r="I235" s="187">
        <v>3215</v>
      </c>
      <c r="J235" s="183">
        <v>3090</v>
      </c>
      <c r="K235" s="177"/>
      <c r="L235" s="178"/>
      <c r="M235" s="179"/>
      <c r="N235" s="180"/>
      <c r="O235" s="181">
        <v>1.1100000000000001</v>
      </c>
      <c r="P235" s="182">
        <f t="shared" si="58"/>
        <v>111.00000000000001</v>
      </c>
      <c r="Q235" s="183">
        <v>5635</v>
      </c>
      <c r="R235" s="183">
        <v>5748</v>
      </c>
      <c r="S235" s="183">
        <f t="shared" si="74"/>
        <v>5698.5222799359999</v>
      </c>
      <c r="T235" s="184">
        <f t="shared" si="59"/>
        <v>-63.522279935999904</v>
      </c>
      <c r="U235" s="185">
        <f t="shared" si="63"/>
        <v>-1.1147149526756491E-2</v>
      </c>
      <c r="V235" s="186">
        <v>5097.7</v>
      </c>
      <c r="W235" s="178">
        <v>2376</v>
      </c>
      <c r="X235" s="187">
        <f t="shared" si="75"/>
        <v>2393.6176025599998</v>
      </c>
      <c r="Y235" s="188">
        <f t="shared" si="60"/>
        <v>-17.617602559999796</v>
      </c>
      <c r="Z235" s="277">
        <f t="shared" si="64"/>
        <v>-7.3602410598742176E-3</v>
      </c>
      <c r="AA235" s="282">
        <v>2250</v>
      </c>
      <c r="AB235" s="183">
        <f t="shared" si="76"/>
        <v>2300.5531545599997</v>
      </c>
      <c r="AC235" s="184">
        <f t="shared" si="61"/>
        <v>-50.553154559999712</v>
      </c>
      <c r="AD235" s="189">
        <f t="shared" si="65"/>
        <v>-2.1974347543240499E-2</v>
      </c>
      <c r="AE235" s="190">
        <f t="shared" si="62"/>
        <v>20.270270270270267</v>
      </c>
      <c r="AF235" s="183">
        <v>2480</v>
      </c>
      <c r="AG235" s="177">
        <v>1480</v>
      </c>
      <c r="AH235" s="183">
        <v>130</v>
      </c>
      <c r="AI235" s="184">
        <f t="shared" si="66"/>
        <v>1610</v>
      </c>
      <c r="AJ235" s="185">
        <f t="shared" si="67"/>
        <v>0.64919354838709675</v>
      </c>
      <c r="AK235" s="191">
        <f t="shared" si="68"/>
        <v>0.95410569101643938</v>
      </c>
      <c r="AL235" s="183">
        <v>580</v>
      </c>
      <c r="AM235" s="185">
        <f t="shared" si="69"/>
        <v>0.23387096774193547</v>
      </c>
      <c r="AN235" s="192">
        <f t="shared" si="70"/>
        <v>0.96283611944905045</v>
      </c>
      <c r="AO235" s="183">
        <v>190</v>
      </c>
      <c r="AP235" s="183">
        <v>75</v>
      </c>
      <c r="AQ235" s="184">
        <f t="shared" si="71"/>
        <v>265</v>
      </c>
      <c r="AR235" s="185">
        <f t="shared" si="72"/>
        <v>0.10685483870967742</v>
      </c>
      <c r="AS235" s="192">
        <f t="shared" si="73"/>
        <v>1.6000784461100828</v>
      </c>
      <c r="AT235" s="183">
        <v>25</v>
      </c>
      <c r="AU235" s="193" t="s">
        <v>4</v>
      </c>
      <c r="AV235" s="315" t="s">
        <v>4</v>
      </c>
      <c r="AW235" s="123" t="s">
        <v>51</v>
      </c>
    </row>
    <row r="236" spans="1:49" x14ac:dyDescent="0.2">
      <c r="A236" s="228"/>
      <c r="B236" s="273"/>
      <c r="C236" s="198">
        <v>5350200.01</v>
      </c>
      <c r="D236" s="199">
        <v>5350200</v>
      </c>
      <c r="E236" s="200">
        <v>0.854883489</v>
      </c>
      <c r="F236" s="201"/>
      <c r="G236" s="357"/>
      <c r="H236" s="205">
        <v>6421</v>
      </c>
      <c r="I236" s="203">
        <v>3821</v>
      </c>
      <c r="J236" s="204">
        <v>3485</v>
      </c>
      <c r="K236" s="202"/>
      <c r="L236" s="205"/>
      <c r="M236" s="206"/>
      <c r="N236" s="207"/>
      <c r="O236" s="208">
        <v>0.53</v>
      </c>
      <c r="P236" s="209">
        <f t="shared" si="58"/>
        <v>53</v>
      </c>
      <c r="Q236" s="204">
        <v>5614</v>
      </c>
      <c r="R236" s="204">
        <v>5400</v>
      </c>
      <c r="S236" s="204">
        <f t="shared" si="74"/>
        <v>5489.2068828689999</v>
      </c>
      <c r="T236" s="210">
        <f t="shared" si="59"/>
        <v>124.79311713100014</v>
      </c>
      <c r="U236" s="211">
        <f t="shared" si="63"/>
        <v>2.2734271051153301E-2</v>
      </c>
      <c r="V236" s="212">
        <v>10524.9</v>
      </c>
      <c r="W236" s="205">
        <v>3143</v>
      </c>
      <c r="X236" s="203">
        <f t="shared" si="75"/>
        <v>3266.5098114689999</v>
      </c>
      <c r="Y236" s="213">
        <f t="shared" si="60"/>
        <v>-123.50981146899994</v>
      </c>
      <c r="Z236" s="278">
        <f t="shared" si="64"/>
        <v>-3.781094152399183E-2</v>
      </c>
      <c r="AA236" s="283">
        <v>3055</v>
      </c>
      <c r="AB236" s="204">
        <f t="shared" si="76"/>
        <v>2979.2689591650001</v>
      </c>
      <c r="AC236" s="210">
        <f t="shared" si="61"/>
        <v>75.731040834999931</v>
      </c>
      <c r="AD236" s="214">
        <f t="shared" si="65"/>
        <v>2.5419336714139793E-2</v>
      </c>
      <c r="AE236" s="215">
        <f t="shared" si="62"/>
        <v>57.641509433962263</v>
      </c>
      <c r="AF236" s="204">
        <v>2555</v>
      </c>
      <c r="AG236" s="202">
        <v>1290</v>
      </c>
      <c r="AH236" s="204">
        <v>75</v>
      </c>
      <c r="AI236" s="210">
        <f t="shared" si="66"/>
        <v>1365</v>
      </c>
      <c r="AJ236" s="211">
        <f t="shared" si="67"/>
        <v>0.53424657534246578</v>
      </c>
      <c r="AK236" s="216">
        <f t="shared" si="68"/>
        <v>0.78517061546081868</v>
      </c>
      <c r="AL236" s="204">
        <v>950</v>
      </c>
      <c r="AM236" s="211">
        <f t="shared" si="69"/>
        <v>0.37181996086105673</v>
      </c>
      <c r="AN236" s="217">
        <f t="shared" si="70"/>
        <v>1.5307658394101917</v>
      </c>
      <c r="AO236" s="204">
        <v>95</v>
      </c>
      <c r="AP236" s="204">
        <v>70</v>
      </c>
      <c r="AQ236" s="210">
        <f t="shared" si="71"/>
        <v>165</v>
      </c>
      <c r="AR236" s="211">
        <f t="shared" si="72"/>
        <v>6.4579256360078274E-2</v>
      </c>
      <c r="AS236" s="217">
        <f t="shared" si="73"/>
        <v>0.967030388285265</v>
      </c>
      <c r="AT236" s="204">
        <v>75</v>
      </c>
      <c r="AU236" s="218" t="s">
        <v>5</v>
      </c>
      <c r="AV236" s="316" t="s">
        <v>6</v>
      </c>
      <c r="AW236" s="123" t="s">
        <v>51</v>
      </c>
    </row>
    <row r="237" spans="1:49" x14ac:dyDescent="0.2">
      <c r="A237" s="227"/>
      <c r="B237" s="272"/>
      <c r="C237" s="135">
        <v>5350200.0199999996</v>
      </c>
      <c r="D237" s="136">
        <v>5350200</v>
      </c>
      <c r="E237" s="152">
        <v>0.145116511</v>
      </c>
      <c r="F237" s="137"/>
      <c r="G237" s="358"/>
      <c r="H237" s="139">
        <v>6421</v>
      </c>
      <c r="I237" s="219">
        <v>3821</v>
      </c>
      <c r="J237" s="143">
        <v>3485</v>
      </c>
      <c r="K237" s="138"/>
      <c r="L237" s="139"/>
      <c r="M237" s="140"/>
      <c r="N237" s="220"/>
      <c r="O237" s="141">
        <v>0.14000000000000001</v>
      </c>
      <c r="P237" s="142">
        <f t="shared" si="58"/>
        <v>14.000000000000002</v>
      </c>
      <c r="Q237" s="143">
        <v>981</v>
      </c>
      <c r="R237" s="143">
        <v>960</v>
      </c>
      <c r="S237" s="143">
        <f t="shared" si="74"/>
        <v>931.79311713100003</v>
      </c>
      <c r="T237" s="144">
        <f t="shared" si="59"/>
        <v>49.206882868999969</v>
      </c>
      <c r="U237" s="145">
        <f t="shared" si="63"/>
        <v>5.2808806981219647E-2</v>
      </c>
      <c r="V237" s="146">
        <v>6903.6</v>
      </c>
      <c r="W237" s="139">
        <v>680</v>
      </c>
      <c r="X237" s="219">
        <f t="shared" si="75"/>
        <v>554.49018853100006</v>
      </c>
      <c r="Y237" s="147">
        <f t="shared" si="60"/>
        <v>125.50981146899994</v>
      </c>
      <c r="Z237" s="275">
        <f t="shared" si="64"/>
        <v>0.22635172644174392</v>
      </c>
      <c r="AA237" s="279">
        <v>649</v>
      </c>
      <c r="AB237" s="143">
        <f t="shared" si="76"/>
        <v>505.73104083499999</v>
      </c>
      <c r="AC237" s="144">
        <f t="shared" si="61"/>
        <v>143.26895916500001</v>
      </c>
      <c r="AD237" s="148">
        <f t="shared" si="65"/>
        <v>0.28329081586222626</v>
      </c>
      <c r="AE237" s="149">
        <f t="shared" si="62"/>
        <v>46.357142857142854</v>
      </c>
      <c r="AF237" s="143">
        <v>645</v>
      </c>
      <c r="AG237" s="138">
        <v>355</v>
      </c>
      <c r="AH237" s="143">
        <v>20</v>
      </c>
      <c r="AI237" s="144">
        <f t="shared" si="66"/>
        <v>375</v>
      </c>
      <c r="AJ237" s="145">
        <f t="shared" si="67"/>
        <v>0.58139534883720934</v>
      </c>
      <c r="AK237" s="150">
        <f t="shared" si="68"/>
        <v>0.85446414622301381</v>
      </c>
      <c r="AL237" s="143">
        <v>220</v>
      </c>
      <c r="AM237" s="145">
        <f t="shared" si="69"/>
        <v>0.34108527131782945</v>
      </c>
      <c r="AN237" s="151">
        <f t="shared" si="70"/>
        <v>1.4042325227784067</v>
      </c>
      <c r="AO237" s="143">
        <v>30</v>
      </c>
      <c r="AP237" s="143">
        <v>15</v>
      </c>
      <c r="AQ237" s="144">
        <f t="shared" si="71"/>
        <v>45</v>
      </c>
      <c r="AR237" s="145">
        <f t="shared" si="72"/>
        <v>6.9767441860465115E-2</v>
      </c>
      <c r="AS237" s="151">
        <f t="shared" si="73"/>
        <v>1.044719933221502</v>
      </c>
      <c r="AT237" s="143">
        <v>0</v>
      </c>
      <c r="AU237" s="153" t="s">
        <v>6</v>
      </c>
      <c r="AV237" s="316" t="s">
        <v>6</v>
      </c>
      <c r="AW237" s="123" t="s">
        <v>51</v>
      </c>
    </row>
    <row r="238" spans="1:49" x14ac:dyDescent="0.2">
      <c r="A238" s="227"/>
      <c r="B238" s="272"/>
      <c r="C238" s="135">
        <v>5350201</v>
      </c>
      <c r="D238" s="136"/>
      <c r="E238" s="136"/>
      <c r="F238" s="137"/>
      <c r="G238" s="355"/>
      <c r="H238" s="139"/>
      <c r="I238" s="139"/>
      <c r="J238" s="139"/>
      <c r="K238" s="138"/>
      <c r="L238" s="139"/>
      <c r="M238" s="140"/>
      <c r="N238" s="220" t="s">
        <v>278</v>
      </c>
      <c r="O238" s="141">
        <v>0.75</v>
      </c>
      <c r="P238" s="142">
        <f t="shared" si="58"/>
        <v>75</v>
      </c>
      <c r="Q238" s="143">
        <v>5371</v>
      </c>
      <c r="R238" s="143">
        <v>4922</v>
      </c>
      <c r="S238" s="143">
        <v>4354</v>
      </c>
      <c r="T238" s="144">
        <f t="shared" si="59"/>
        <v>1017</v>
      </c>
      <c r="U238" s="145">
        <f t="shared" si="63"/>
        <v>0.23357831878732199</v>
      </c>
      <c r="V238" s="146">
        <v>7138.5</v>
      </c>
      <c r="W238" s="139">
        <v>2989</v>
      </c>
      <c r="X238" s="219">
        <v>2368</v>
      </c>
      <c r="Y238" s="147">
        <f t="shared" si="60"/>
        <v>621</v>
      </c>
      <c r="Z238" s="275">
        <f t="shared" si="64"/>
        <v>0.2622466216216216</v>
      </c>
      <c r="AA238" s="279">
        <v>2776</v>
      </c>
      <c r="AB238" s="143">
        <v>2165</v>
      </c>
      <c r="AC238" s="144">
        <f t="shared" si="61"/>
        <v>611</v>
      </c>
      <c r="AD238" s="148">
        <f t="shared" si="65"/>
        <v>0.28221709006928408</v>
      </c>
      <c r="AE238" s="149">
        <f t="shared" si="62"/>
        <v>37.013333333333335</v>
      </c>
      <c r="AF238" s="143">
        <v>2785</v>
      </c>
      <c r="AG238" s="138">
        <v>1655</v>
      </c>
      <c r="AH238" s="143">
        <v>135</v>
      </c>
      <c r="AI238" s="144">
        <f t="shared" si="66"/>
        <v>1790</v>
      </c>
      <c r="AJ238" s="145">
        <f t="shared" si="67"/>
        <v>0.64272890484739675</v>
      </c>
      <c r="AK238" s="150">
        <f t="shared" si="68"/>
        <v>0.94460474448524767</v>
      </c>
      <c r="AL238" s="143">
        <v>800</v>
      </c>
      <c r="AM238" s="145">
        <f t="shared" si="69"/>
        <v>0.28725314183123879</v>
      </c>
      <c r="AN238" s="151">
        <f t="shared" si="70"/>
        <v>1.1826080981779956</v>
      </c>
      <c r="AO238" s="143">
        <v>100</v>
      </c>
      <c r="AP238" s="143">
        <v>50</v>
      </c>
      <c r="AQ238" s="144">
        <f t="shared" si="71"/>
        <v>150</v>
      </c>
      <c r="AR238" s="145">
        <f t="shared" si="72"/>
        <v>5.385996409335727E-2</v>
      </c>
      <c r="AS238" s="151">
        <f t="shared" si="73"/>
        <v>0.80651628596992075</v>
      </c>
      <c r="AT238" s="143">
        <v>35</v>
      </c>
      <c r="AU238" s="153" t="s">
        <v>6</v>
      </c>
      <c r="AV238" s="316" t="s">
        <v>6</v>
      </c>
    </row>
    <row r="239" spans="1:49" x14ac:dyDescent="0.2">
      <c r="A239" s="227"/>
      <c r="B239" s="272"/>
      <c r="C239" s="135">
        <v>5350202</v>
      </c>
      <c r="D239" s="136"/>
      <c r="E239" s="136"/>
      <c r="F239" s="137"/>
      <c r="G239" s="355"/>
      <c r="H239" s="139"/>
      <c r="I239" s="139"/>
      <c r="J239" s="139"/>
      <c r="K239" s="138"/>
      <c r="L239" s="139"/>
      <c r="M239" s="140"/>
      <c r="N239" s="220" t="s">
        <v>279</v>
      </c>
      <c r="O239" s="141">
        <v>0.34</v>
      </c>
      <c r="P239" s="142">
        <f t="shared" si="58"/>
        <v>34</v>
      </c>
      <c r="Q239" s="143">
        <v>1647</v>
      </c>
      <c r="R239" s="143">
        <v>1640</v>
      </c>
      <c r="S239" s="143">
        <v>1622</v>
      </c>
      <c r="T239" s="144">
        <f t="shared" si="59"/>
        <v>25</v>
      </c>
      <c r="U239" s="145">
        <f t="shared" si="63"/>
        <v>1.5413070283600493E-2</v>
      </c>
      <c r="V239" s="146">
        <v>4903.2</v>
      </c>
      <c r="W239" s="139">
        <v>653</v>
      </c>
      <c r="X239" s="219">
        <v>686</v>
      </c>
      <c r="Y239" s="147">
        <f t="shared" si="60"/>
        <v>-33</v>
      </c>
      <c r="Z239" s="275">
        <f t="shared" si="64"/>
        <v>-4.8104956268221574E-2</v>
      </c>
      <c r="AA239" s="279">
        <v>631</v>
      </c>
      <c r="AB239" s="143">
        <v>635</v>
      </c>
      <c r="AC239" s="144">
        <f t="shared" si="61"/>
        <v>-4</v>
      </c>
      <c r="AD239" s="148">
        <f t="shared" si="65"/>
        <v>-6.2992125984251968E-3</v>
      </c>
      <c r="AE239" s="149">
        <f t="shared" si="62"/>
        <v>18.558823529411764</v>
      </c>
      <c r="AF239" s="143">
        <v>845</v>
      </c>
      <c r="AG239" s="138">
        <v>535</v>
      </c>
      <c r="AH239" s="143">
        <v>30</v>
      </c>
      <c r="AI239" s="144">
        <f t="shared" si="66"/>
        <v>565</v>
      </c>
      <c r="AJ239" s="145">
        <f t="shared" si="67"/>
        <v>0.66863905325443784</v>
      </c>
      <c r="AK239" s="150">
        <f t="shared" si="68"/>
        <v>0.98268432816511808</v>
      </c>
      <c r="AL239" s="143">
        <v>230</v>
      </c>
      <c r="AM239" s="145">
        <f t="shared" si="69"/>
        <v>0.27218934911242604</v>
      </c>
      <c r="AN239" s="151">
        <f t="shared" si="70"/>
        <v>1.1205911498341938</v>
      </c>
      <c r="AO239" s="143">
        <v>20</v>
      </c>
      <c r="AP239" s="143">
        <v>25</v>
      </c>
      <c r="AQ239" s="144">
        <f t="shared" si="71"/>
        <v>45</v>
      </c>
      <c r="AR239" s="145">
        <f t="shared" si="72"/>
        <v>5.3254437869822487E-2</v>
      </c>
      <c r="AS239" s="151">
        <f t="shared" si="73"/>
        <v>0.79744894310990388</v>
      </c>
      <c r="AT239" s="143">
        <v>10</v>
      </c>
      <c r="AU239" s="153" t="s">
        <v>6</v>
      </c>
      <c r="AV239" s="316" t="s">
        <v>6</v>
      </c>
    </row>
    <row r="240" spans="1:49" x14ac:dyDescent="0.2">
      <c r="A240" s="227"/>
      <c r="B240" s="272"/>
      <c r="C240" s="135">
        <v>5350203</v>
      </c>
      <c r="D240" s="136"/>
      <c r="E240" s="136"/>
      <c r="F240" s="137"/>
      <c r="G240" s="355"/>
      <c r="H240" s="139"/>
      <c r="I240" s="139"/>
      <c r="J240" s="139"/>
      <c r="K240" s="138"/>
      <c r="L240" s="139"/>
      <c r="M240" s="140"/>
      <c r="N240" s="220" t="s">
        <v>280</v>
      </c>
      <c r="O240" s="141">
        <v>0.59</v>
      </c>
      <c r="P240" s="142">
        <f t="shared" si="58"/>
        <v>59</v>
      </c>
      <c r="Q240" s="143">
        <v>3160</v>
      </c>
      <c r="R240" s="143">
        <v>3017</v>
      </c>
      <c r="S240" s="143">
        <v>3146</v>
      </c>
      <c r="T240" s="144">
        <f t="shared" si="59"/>
        <v>14</v>
      </c>
      <c r="U240" s="145">
        <f t="shared" si="63"/>
        <v>4.4500953591862687E-3</v>
      </c>
      <c r="V240" s="146">
        <v>5364.1</v>
      </c>
      <c r="W240" s="139">
        <v>1507</v>
      </c>
      <c r="X240" s="219">
        <v>1518</v>
      </c>
      <c r="Y240" s="147">
        <f t="shared" si="60"/>
        <v>-11</v>
      </c>
      <c r="Z240" s="275">
        <f t="shared" si="64"/>
        <v>-7.246376811594203E-3</v>
      </c>
      <c r="AA240" s="279">
        <v>1431</v>
      </c>
      <c r="AB240" s="143">
        <v>1430</v>
      </c>
      <c r="AC240" s="144">
        <f t="shared" si="61"/>
        <v>1</v>
      </c>
      <c r="AD240" s="148">
        <f t="shared" si="65"/>
        <v>6.993006993006993E-4</v>
      </c>
      <c r="AE240" s="149">
        <f t="shared" si="62"/>
        <v>24.254237288135592</v>
      </c>
      <c r="AF240" s="143">
        <v>1595</v>
      </c>
      <c r="AG240" s="138">
        <v>960</v>
      </c>
      <c r="AH240" s="143">
        <v>85</v>
      </c>
      <c r="AI240" s="144">
        <f t="shared" si="66"/>
        <v>1045</v>
      </c>
      <c r="AJ240" s="145">
        <f t="shared" si="67"/>
        <v>0.65517241379310343</v>
      </c>
      <c r="AK240" s="150">
        <f t="shared" si="68"/>
        <v>0.96289269995062376</v>
      </c>
      <c r="AL240" s="143">
        <v>425</v>
      </c>
      <c r="AM240" s="145">
        <f t="shared" si="69"/>
        <v>0.2664576802507837</v>
      </c>
      <c r="AN240" s="151">
        <f t="shared" si="70"/>
        <v>1.0969941302554311</v>
      </c>
      <c r="AO240" s="143">
        <v>85</v>
      </c>
      <c r="AP240" s="143">
        <v>25</v>
      </c>
      <c r="AQ240" s="144">
        <f t="shared" si="71"/>
        <v>110</v>
      </c>
      <c r="AR240" s="145">
        <f t="shared" si="72"/>
        <v>6.8965517241379309E-2</v>
      </c>
      <c r="AS240" s="151">
        <f t="shared" si="73"/>
        <v>1.0327116581270019</v>
      </c>
      <c r="AT240" s="143">
        <v>20</v>
      </c>
      <c r="AU240" s="153" t="s">
        <v>6</v>
      </c>
      <c r="AV240" s="316" t="s">
        <v>6</v>
      </c>
    </row>
    <row r="241" spans="1:51" x14ac:dyDescent="0.2">
      <c r="A241" s="227"/>
      <c r="B241" s="272"/>
      <c r="C241" s="135">
        <v>5350204</v>
      </c>
      <c r="D241" s="136"/>
      <c r="E241" s="136"/>
      <c r="F241" s="137"/>
      <c r="G241" s="355"/>
      <c r="H241" s="139"/>
      <c r="I241" s="139"/>
      <c r="J241" s="139"/>
      <c r="K241" s="138"/>
      <c r="L241" s="139"/>
      <c r="M241" s="140"/>
      <c r="N241" s="220" t="s">
        <v>281</v>
      </c>
      <c r="O241" s="141">
        <v>0.74</v>
      </c>
      <c r="P241" s="142">
        <f t="shared" si="58"/>
        <v>74</v>
      </c>
      <c r="Q241" s="143">
        <v>4537</v>
      </c>
      <c r="R241" s="143">
        <v>4380</v>
      </c>
      <c r="S241" s="143">
        <v>4371</v>
      </c>
      <c r="T241" s="144">
        <f t="shared" si="59"/>
        <v>166</v>
      </c>
      <c r="U241" s="145">
        <f t="shared" si="63"/>
        <v>3.7977579501258296E-2</v>
      </c>
      <c r="V241" s="146">
        <v>6122.8</v>
      </c>
      <c r="W241" s="139">
        <v>2310</v>
      </c>
      <c r="X241" s="219">
        <v>2260</v>
      </c>
      <c r="Y241" s="147">
        <f t="shared" si="60"/>
        <v>50</v>
      </c>
      <c r="Z241" s="275">
        <f t="shared" si="64"/>
        <v>2.2123893805309734E-2</v>
      </c>
      <c r="AA241" s="279">
        <v>2210</v>
      </c>
      <c r="AB241" s="143">
        <v>2100</v>
      </c>
      <c r="AC241" s="144">
        <f t="shared" si="61"/>
        <v>110</v>
      </c>
      <c r="AD241" s="148">
        <f t="shared" si="65"/>
        <v>5.2380952380952382E-2</v>
      </c>
      <c r="AE241" s="149">
        <f t="shared" si="62"/>
        <v>29.864864864864863</v>
      </c>
      <c r="AF241" s="143">
        <v>2275</v>
      </c>
      <c r="AG241" s="138">
        <v>1345</v>
      </c>
      <c r="AH241" s="143">
        <v>75</v>
      </c>
      <c r="AI241" s="144">
        <f t="shared" si="66"/>
        <v>1420</v>
      </c>
      <c r="AJ241" s="145">
        <f t="shared" si="67"/>
        <v>0.62417582417582418</v>
      </c>
      <c r="AK241" s="150">
        <f t="shared" si="68"/>
        <v>0.91733768383959946</v>
      </c>
      <c r="AL241" s="143">
        <v>625</v>
      </c>
      <c r="AM241" s="145">
        <f t="shared" si="69"/>
        <v>0.27472527472527475</v>
      </c>
      <c r="AN241" s="151">
        <f t="shared" si="70"/>
        <v>1.1310314400500405</v>
      </c>
      <c r="AO241" s="143">
        <v>110</v>
      </c>
      <c r="AP241" s="143">
        <v>105</v>
      </c>
      <c r="AQ241" s="144">
        <f t="shared" si="71"/>
        <v>215</v>
      </c>
      <c r="AR241" s="145">
        <f t="shared" si="72"/>
        <v>9.4505494505494503E-2</v>
      </c>
      <c r="AS241" s="151">
        <f t="shared" si="73"/>
        <v>1.4151554260267818</v>
      </c>
      <c r="AT241" s="143">
        <v>20</v>
      </c>
      <c r="AU241" s="153" t="s">
        <v>6</v>
      </c>
      <c r="AV241" s="316" t="s">
        <v>6</v>
      </c>
    </row>
    <row r="242" spans="1:51" x14ac:dyDescent="0.2">
      <c r="A242" s="250"/>
      <c r="B242" s="270"/>
      <c r="C242" s="230">
        <v>5350205</v>
      </c>
      <c r="D242" s="231"/>
      <c r="E242" s="231"/>
      <c r="F242" s="232"/>
      <c r="G242" s="352"/>
      <c r="H242" s="234"/>
      <c r="I242" s="234"/>
      <c r="J242" s="234"/>
      <c r="K242" s="233"/>
      <c r="L242" s="234"/>
      <c r="M242" s="235"/>
      <c r="N242" s="236" t="s">
        <v>282</v>
      </c>
      <c r="O242" s="237">
        <v>0.73</v>
      </c>
      <c r="P242" s="238">
        <f t="shared" si="58"/>
        <v>73</v>
      </c>
      <c r="Q242" s="239">
        <v>149</v>
      </c>
      <c r="R242" s="239">
        <v>184</v>
      </c>
      <c r="S242" s="239">
        <v>197</v>
      </c>
      <c r="T242" s="240">
        <f t="shared" si="59"/>
        <v>-48</v>
      </c>
      <c r="U242" s="241">
        <f t="shared" si="63"/>
        <v>-0.24365482233502539</v>
      </c>
      <c r="V242" s="242">
        <v>204.8</v>
      </c>
      <c r="W242" s="234">
        <v>0</v>
      </c>
      <c r="X242" s="243">
        <v>0</v>
      </c>
      <c r="Y242" s="244">
        <f t="shared" si="60"/>
        <v>0</v>
      </c>
      <c r="Z242" s="276"/>
      <c r="AA242" s="281">
        <v>0</v>
      </c>
      <c r="AB242" s="239"/>
      <c r="AC242" s="240">
        <f t="shared" si="61"/>
        <v>0</v>
      </c>
      <c r="AD242" s="245"/>
      <c r="AE242" s="246">
        <f t="shared" si="62"/>
        <v>0</v>
      </c>
      <c r="AF242" s="239"/>
      <c r="AG242" s="233"/>
      <c r="AH242" s="239"/>
      <c r="AI242" s="240"/>
      <c r="AJ242" s="241"/>
      <c r="AK242" s="247"/>
      <c r="AL242" s="239"/>
      <c r="AM242" s="241"/>
      <c r="AN242" s="248"/>
      <c r="AO242" s="239"/>
      <c r="AP242" s="239"/>
      <c r="AQ242" s="240"/>
      <c r="AR242" s="241"/>
      <c r="AS242" s="248"/>
      <c r="AT242" s="239"/>
      <c r="AU242" s="249" t="s">
        <v>1067</v>
      </c>
      <c r="AV242" s="318" t="s">
        <v>1067</v>
      </c>
      <c r="AW242" s="123" t="s">
        <v>1066</v>
      </c>
      <c r="AY242" s="113"/>
    </row>
    <row r="243" spans="1:51" x14ac:dyDescent="0.2">
      <c r="A243" s="227"/>
      <c r="B243" s="272"/>
      <c r="C243" s="135">
        <v>5350206.01</v>
      </c>
      <c r="D243" s="136"/>
      <c r="E243" s="136"/>
      <c r="F243" s="137"/>
      <c r="G243" s="355"/>
      <c r="H243" s="139"/>
      <c r="I243" s="139"/>
      <c r="J243" s="139"/>
      <c r="K243" s="138"/>
      <c r="L243" s="139"/>
      <c r="M243" s="140"/>
      <c r="N243" s="220" t="s">
        <v>283</v>
      </c>
      <c r="O243" s="141">
        <v>1.1100000000000001</v>
      </c>
      <c r="P243" s="142">
        <f t="shared" si="58"/>
        <v>111.00000000000001</v>
      </c>
      <c r="Q243" s="143">
        <v>4217</v>
      </c>
      <c r="R243" s="143">
        <v>3972</v>
      </c>
      <c r="S243" s="143">
        <v>3841</v>
      </c>
      <c r="T243" s="144">
        <f t="shared" si="59"/>
        <v>376</v>
      </c>
      <c r="U243" s="145">
        <f t="shared" si="63"/>
        <v>9.789117417339234E-2</v>
      </c>
      <c r="V243" s="146">
        <v>3783.8</v>
      </c>
      <c r="W243" s="139">
        <v>2151</v>
      </c>
      <c r="X243" s="219">
        <v>1917</v>
      </c>
      <c r="Y243" s="147">
        <f t="shared" si="60"/>
        <v>234</v>
      </c>
      <c r="Z243" s="275">
        <f t="shared" ref="Z243:Z306" si="77">Y243/X243</f>
        <v>0.12206572769953052</v>
      </c>
      <c r="AA243" s="279">
        <v>2041</v>
      </c>
      <c r="AB243" s="143">
        <v>1790</v>
      </c>
      <c r="AC243" s="144">
        <f t="shared" si="61"/>
        <v>251</v>
      </c>
      <c r="AD243" s="148">
        <f t="shared" ref="AD243:AD306" si="78">AC243/AB243</f>
        <v>0.14022346368715083</v>
      </c>
      <c r="AE243" s="149">
        <f t="shared" si="62"/>
        <v>18.387387387387385</v>
      </c>
      <c r="AF243" s="143">
        <v>2175</v>
      </c>
      <c r="AG243" s="138">
        <v>1280</v>
      </c>
      <c r="AH243" s="143">
        <v>70</v>
      </c>
      <c r="AI243" s="144">
        <f t="shared" ref="AI243:AI306" si="79">AG243+AH243</f>
        <v>1350</v>
      </c>
      <c r="AJ243" s="145">
        <f t="shared" ref="AJ243:AJ306" si="80">AI243/AF243</f>
        <v>0.62068965517241381</v>
      </c>
      <c r="AK243" s="150">
        <f t="shared" ref="AK243:AK306" si="81">AJ243/0.680421</f>
        <v>0.91221413679532781</v>
      </c>
      <c r="AL243" s="143">
        <v>720</v>
      </c>
      <c r="AM243" s="145">
        <f t="shared" ref="AM243:AM306" si="82">AL243/AF243</f>
        <v>0.33103448275862069</v>
      </c>
      <c r="AN243" s="151">
        <f t="shared" ref="AN243:AN306" si="83">AM243/0.242898</f>
        <v>1.362853884176159</v>
      </c>
      <c r="AO243" s="143">
        <v>45</v>
      </c>
      <c r="AP243" s="143">
        <v>45</v>
      </c>
      <c r="AQ243" s="144">
        <f t="shared" ref="AQ243:AQ306" si="84">AO243+AP243</f>
        <v>90</v>
      </c>
      <c r="AR243" s="145">
        <f t="shared" ref="AR243:AR306" si="85">AQ243/AF243</f>
        <v>4.1379310344827586E-2</v>
      </c>
      <c r="AS243" s="151">
        <f t="shared" ref="AS243:AS306" si="86">AR243/0.066781</f>
        <v>0.61962699487620121</v>
      </c>
      <c r="AT243" s="143">
        <v>10</v>
      </c>
      <c r="AU243" s="153" t="s">
        <v>6</v>
      </c>
      <c r="AV243" s="316" t="s">
        <v>6</v>
      </c>
    </row>
    <row r="244" spans="1:51" x14ac:dyDescent="0.2">
      <c r="A244" s="227"/>
      <c r="B244" s="272"/>
      <c r="C244" s="135">
        <v>5350206.0199999996</v>
      </c>
      <c r="D244" s="136"/>
      <c r="E244" s="136"/>
      <c r="F244" s="137"/>
      <c r="G244" s="355"/>
      <c r="H244" s="139"/>
      <c r="I244" s="139"/>
      <c r="J244" s="139"/>
      <c r="K244" s="138"/>
      <c r="L244" s="139"/>
      <c r="M244" s="140"/>
      <c r="N244" s="220" t="s">
        <v>284</v>
      </c>
      <c r="O244" s="141">
        <v>1.0900000000000001</v>
      </c>
      <c r="P244" s="142">
        <f t="shared" si="58"/>
        <v>109.00000000000001</v>
      </c>
      <c r="Q244" s="143">
        <v>5867</v>
      </c>
      <c r="R244" s="143">
        <v>5660</v>
      </c>
      <c r="S244" s="143">
        <v>5784</v>
      </c>
      <c r="T244" s="144">
        <f t="shared" si="59"/>
        <v>83</v>
      </c>
      <c r="U244" s="145">
        <f t="shared" si="63"/>
        <v>1.4349930843706777E-2</v>
      </c>
      <c r="V244" s="146">
        <v>5406.9</v>
      </c>
      <c r="W244" s="139">
        <v>2994</v>
      </c>
      <c r="X244" s="219">
        <v>2808</v>
      </c>
      <c r="Y244" s="147">
        <f t="shared" si="60"/>
        <v>186</v>
      </c>
      <c r="Z244" s="275">
        <f t="shared" si="77"/>
        <v>6.623931623931624E-2</v>
      </c>
      <c r="AA244" s="279">
        <v>2774</v>
      </c>
      <c r="AB244" s="143">
        <v>2575</v>
      </c>
      <c r="AC244" s="144">
        <f t="shared" si="61"/>
        <v>199</v>
      </c>
      <c r="AD244" s="148">
        <f t="shared" si="78"/>
        <v>7.7281553398058256E-2</v>
      </c>
      <c r="AE244" s="149">
        <f t="shared" si="62"/>
        <v>25.449541284403665</v>
      </c>
      <c r="AF244" s="143">
        <v>3115</v>
      </c>
      <c r="AG244" s="138">
        <v>1865</v>
      </c>
      <c r="AH244" s="143">
        <v>160</v>
      </c>
      <c r="AI244" s="144">
        <f t="shared" si="79"/>
        <v>2025</v>
      </c>
      <c r="AJ244" s="145">
        <f t="shared" si="80"/>
        <v>0.6500802568218299</v>
      </c>
      <c r="AK244" s="150">
        <f t="shared" si="81"/>
        <v>0.95540886718932816</v>
      </c>
      <c r="AL244" s="143">
        <v>865</v>
      </c>
      <c r="AM244" s="145">
        <f t="shared" si="82"/>
        <v>0.27768860353130015</v>
      </c>
      <c r="AN244" s="151">
        <f t="shared" si="83"/>
        <v>1.1432313297404677</v>
      </c>
      <c r="AO244" s="143">
        <v>130</v>
      </c>
      <c r="AP244" s="143">
        <v>65</v>
      </c>
      <c r="AQ244" s="144">
        <f t="shared" si="84"/>
        <v>195</v>
      </c>
      <c r="AR244" s="145">
        <f t="shared" si="85"/>
        <v>6.2600321027287326E-2</v>
      </c>
      <c r="AS244" s="151">
        <f t="shared" si="86"/>
        <v>0.93739717924690158</v>
      </c>
      <c r="AT244" s="143">
        <v>35</v>
      </c>
      <c r="AU244" s="153" t="s">
        <v>6</v>
      </c>
      <c r="AV244" s="316" t="s">
        <v>6</v>
      </c>
    </row>
    <row r="245" spans="1:51" x14ac:dyDescent="0.2">
      <c r="A245" s="227"/>
      <c r="B245" s="272"/>
      <c r="C245" s="135">
        <v>5350207</v>
      </c>
      <c r="D245" s="136"/>
      <c r="E245" s="136"/>
      <c r="F245" s="137"/>
      <c r="G245" s="355"/>
      <c r="H245" s="139"/>
      <c r="I245" s="139"/>
      <c r="J245" s="139"/>
      <c r="K245" s="138"/>
      <c r="L245" s="139"/>
      <c r="M245" s="140"/>
      <c r="N245" s="220" t="s">
        <v>285</v>
      </c>
      <c r="O245" s="141">
        <v>0.67</v>
      </c>
      <c r="P245" s="142">
        <f t="shared" si="58"/>
        <v>67</v>
      </c>
      <c r="Q245" s="143">
        <v>2605</v>
      </c>
      <c r="R245" s="143">
        <v>2302</v>
      </c>
      <c r="S245" s="143">
        <v>2325</v>
      </c>
      <c r="T245" s="144">
        <f t="shared" si="59"/>
        <v>280</v>
      </c>
      <c r="U245" s="145">
        <f t="shared" si="63"/>
        <v>0.12043010752688173</v>
      </c>
      <c r="V245" s="146">
        <v>3867.3</v>
      </c>
      <c r="W245" s="139">
        <v>1285</v>
      </c>
      <c r="X245" s="219">
        <v>1087</v>
      </c>
      <c r="Y245" s="147">
        <f t="shared" si="60"/>
        <v>198</v>
      </c>
      <c r="Z245" s="275">
        <f t="shared" si="77"/>
        <v>0.18215271389144433</v>
      </c>
      <c r="AA245" s="279">
        <v>1181</v>
      </c>
      <c r="AB245" s="143">
        <v>990</v>
      </c>
      <c r="AC245" s="144">
        <f t="shared" si="61"/>
        <v>191</v>
      </c>
      <c r="AD245" s="148">
        <f t="shared" si="78"/>
        <v>0.19292929292929292</v>
      </c>
      <c r="AE245" s="149">
        <f t="shared" si="62"/>
        <v>17.626865671641792</v>
      </c>
      <c r="AF245" s="143">
        <v>1425</v>
      </c>
      <c r="AG245" s="138">
        <v>755</v>
      </c>
      <c r="AH245" s="143">
        <v>65</v>
      </c>
      <c r="AI245" s="144">
        <f t="shared" si="79"/>
        <v>820</v>
      </c>
      <c r="AJ245" s="145">
        <f t="shared" si="80"/>
        <v>0.57543859649122808</v>
      </c>
      <c r="AK245" s="150">
        <f t="shared" si="81"/>
        <v>0.84570963637399199</v>
      </c>
      <c r="AL245" s="143">
        <v>485</v>
      </c>
      <c r="AM245" s="145">
        <f t="shared" si="82"/>
        <v>0.34035087719298246</v>
      </c>
      <c r="AN245" s="151">
        <f t="shared" si="83"/>
        <v>1.4012090556240993</v>
      </c>
      <c r="AO245" s="143">
        <v>85</v>
      </c>
      <c r="AP245" s="143">
        <v>25</v>
      </c>
      <c r="AQ245" s="144">
        <f t="shared" si="84"/>
        <v>110</v>
      </c>
      <c r="AR245" s="145">
        <f t="shared" si="85"/>
        <v>7.7192982456140355E-2</v>
      </c>
      <c r="AS245" s="151">
        <f t="shared" si="86"/>
        <v>1.1559123471667145</v>
      </c>
      <c r="AT245" s="143">
        <v>15</v>
      </c>
      <c r="AU245" s="153" t="s">
        <v>6</v>
      </c>
      <c r="AV245" s="316" t="s">
        <v>6</v>
      </c>
    </row>
    <row r="246" spans="1:51" x14ac:dyDescent="0.2">
      <c r="A246" s="228"/>
      <c r="B246" s="273"/>
      <c r="C246" s="198">
        <v>5350208</v>
      </c>
      <c r="D246" s="199"/>
      <c r="E246" s="199"/>
      <c r="F246" s="201"/>
      <c r="G246" s="356"/>
      <c r="H246" s="205"/>
      <c r="I246" s="205"/>
      <c r="J246" s="205"/>
      <c r="K246" s="202"/>
      <c r="L246" s="205"/>
      <c r="M246" s="206"/>
      <c r="N246" s="207" t="s">
        <v>286</v>
      </c>
      <c r="O246" s="208">
        <v>1.29</v>
      </c>
      <c r="P246" s="209">
        <f t="shared" si="58"/>
        <v>129</v>
      </c>
      <c r="Q246" s="204">
        <v>4172</v>
      </c>
      <c r="R246" s="204">
        <v>4034</v>
      </c>
      <c r="S246" s="204">
        <v>3759</v>
      </c>
      <c r="T246" s="210">
        <f t="shared" si="59"/>
        <v>413</v>
      </c>
      <c r="U246" s="211">
        <f t="shared" si="63"/>
        <v>0.10986964618249534</v>
      </c>
      <c r="V246" s="212">
        <v>3223.9</v>
      </c>
      <c r="W246" s="205">
        <v>2062</v>
      </c>
      <c r="X246" s="203">
        <v>1839</v>
      </c>
      <c r="Y246" s="213">
        <f t="shared" si="60"/>
        <v>223</v>
      </c>
      <c r="Z246" s="278">
        <f t="shared" si="77"/>
        <v>0.1212615551930397</v>
      </c>
      <c r="AA246" s="283">
        <v>1981</v>
      </c>
      <c r="AB246" s="204">
        <v>1725</v>
      </c>
      <c r="AC246" s="210">
        <f t="shared" si="61"/>
        <v>256</v>
      </c>
      <c r="AD246" s="214">
        <f t="shared" si="78"/>
        <v>0.14840579710144927</v>
      </c>
      <c r="AE246" s="215">
        <f t="shared" si="62"/>
        <v>15.356589147286822</v>
      </c>
      <c r="AF246" s="204">
        <v>1820</v>
      </c>
      <c r="AG246" s="202">
        <v>895</v>
      </c>
      <c r="AH246" s="204">
        <v>100</v>
      </c>
      <c r="AI246" s="210">
        <f t="shared" si="79"/>
        <v>995</v>
      </c>
      <c r="AJ246" s="211">
        <f t="shared" si="80"/>
        <v>0.54670329670329665</v>
      </c>
      <c r="AK246" s="216">
        <f t="shared" si="81"/>
        <v>0.80347798892640965</v>
      </c>
      <c r="AL246" s="204">
        <v>705</v>
      </c>
      <c r="AM246" s="211">
        <f t="shared" si="82"/>
        <v>0.38736263736263737</v>
      </c>
      <c r="AN246" s="217">
        <f t="shared" si="83"/>
        <v>1.5947543304705571</v>
      </c>
      <c r="AO246" s="204">
        <v>70</v>
      </c>
      <c r="AP246" s="204">
        <v>25</v>
      </c>
      <c r="AQ246" s="210">
        <f t="shared" si="84"/>
        <v>95</v>
      </c>
      <c r="AR246" s="211">
        <f t="shared" si="85"/>
        <v>5.21978021978022E-2</v>
      </c>
      <c r="AS246" s="217">
        <f t="shared" si="86"/>
        <v>0.78162654344502491</v>
      </c>
      <c r="AT246" s="204">
        <v>25</v>
      </c>
      <c r="AU246" s="218" t="s">
        <v>5</v>
      </c>
      <c r="AV246" s="317" t="s">
        <v>5</v>
      </c>
    </row>
    <row r="247" spans="1:51" x14ac:dyDescent="0.2">
      <c r="A247" s="227"/>
      <c r="B247" s="272"/>
      <c r="C247" s="135">
        <v>5350209</v>
      </c>
      <c r="D247" s="136"/>
      <c r="E247" s="136"/>
      <c r="F247" s="137"/>
      <c r="G247" s="355"/>
      <c r="H247" s="139"/>
      <c r="I247" s="139"/>
      <c r="J247" s="139"/>
      <c r="K247" s="138"/>
      <c r="L247" s="139"/>
      <c r="M247" s="140"/>
      <c r="N247" s="220" t="s">
        <v>287</v>
      </c>
      <c r="O247" s="141">
        <v>0.69</v>
      </c>
      <c r="P247" s="142">
        <f t="shared" si="58"/>
        <v>69</v>
      </c>
      <c r="Q247" s="143">
        <v>2718</v>
      </c>
      <c r="R247" s="143">
        <v>2747</v>
      </c>
      <c r="S247" s="143">
        <v>2816</v>
      </c>
      <c r="T247" s="144">
        <f t="shared" si="59"/>
        <v>-98</v>
      </c>
      <c r="U247" s="145">
        <f t="shared" si="63"/>
        <v>-3.480113636363636E-2</v>
      </c>
      <c r="V247" s="146">
        <v>3922.1</v>
      </c>
      <c r="W247" s="139">
        <v>1338</v>
      </c>
      <c r="X247" s="219">
        <v>1402</v>
      </c>
      <c r="Y247" s="147">
        <f t="shared" si="60"/>
        <v>-64</v>
      </c>
      <c r="Z247" s="275">
        <f t="shared" si="77"/>
        <v>-4.5649072753209702E-2</v>
      </c>
      <c r="AA247" s="279">
        <v>1252</v>
      </c>
      <c r="AB247" s="143">
        <v>1305</v>
      </c>
      <c r="AC247" s="144">
        <f t="shared" si="61"/>
        <v>-53</v>
      </c>
      <c r="AD247" s="148">
        <f t="shared" si="78"/>
        <v>-4.0613026819923369E-2</v>
      </c>
      <c r="AE247" s="149">
        <f t="shared" si="62"/>
        <v>18.144927536231883</v>
      </c>
      <c r="AF247" s="143">
        <v>1235</v>
      </c>
      <c r="AG247" s="138">
        <v>675</v>
      </c>
      <c r="AH247" s="143">
        <v>40</v>
      </c>
      <c r="AI247" s="144">
        <f t="shared" si="79"/>
        <v>715</v>
      </c>
      <c r="AJ247" s="145">
        <f t="shared" si="80"/>
        <v>0.57894736842105265</v>
      </c>
      <c r="AK247" s="150">
        <f t="shared" si="81"/>
        <v>0.85086640244944323</v>
      </c>
      <c r="AL247" s="143">
        <v>420</v>
      </c>
      <c r="AM247" s="145">
        <f t="shared" si="82"/>
        <v>0.34008097165991902</v>
      </c>
      <c r="AN247" s="151">
        <f t="shared" si="83"/>
        <v>1.4000978668408921</v>
      </c>
      <c r="AO247" s="143">
        <v>75</v>
      </c>
      <c r="AP247" s="143">
        <v>20</v>
      </c>
      <c r="AQ247" s="144">
        <f t="shared" si="84"/>
        <v>95</v>
      </c>
      <c r="AR247" s="145">
        <f t="shared" si="85"/>
        <v>7.6923076923076927E-2</v>
      </c>
      <c r="AS247" s="151">
        <f t="shared" si="86"/>
        <v>1.1518706956031945</v>
      </c>
      <c r="AT247" s="143">
        <v>10</v>
      </c>
      <c r="AU247" s="153" t="s">
        <v>6</v>
      </c>
      <c r="AV247" s="316" t="s">
        <v>6</v>
      </c>
    </row>
    <row r="248" spans="1:51" x14ac:dyDescent="0.2">
      <c r="A248" s="227"/>
      <c r="B248" s="272"/>
      <c r="C248" s="135">
        <v>5350210.01</v>
      </c>
      <c r="D248" s="136">
        <v>5350210</v>
      </c>
      <c r="E248" s="152">
        <v>0.30674030200000002</v>
      </c>
      <c r="F248" s="137"/>
      <c r="G248" s="358"/>
      <c r="H248" s="139">
        <v>6614</v>
      </c>
      <c r="I248" s="219">
        <v>3813</v>
      </c>
      <c r="J248" s="143">
        <v>3505</v>
      </c>
      <c r="K248" s="138"/>
      <c r="L248" s="139"/>
      <c r="M248" s="140"/>
      <c r="N248" s="220"/>
      <c r="O248" s="141">
        <v>2.96</v>
      </c>
      <c r="P248" s="142">
        <f t="shared" si="58"/>
        <v>296</v>
      </c>
      <c r="Q248" s="143">
        <v>3083</v>
      </c>
      <c r="R248" s="143">
        <v>2619</v>
      </c>
      <c r="S248" s="143">
        <f>H248*E248</f>
        <v>2028.7803574280001</v>
      </c>
      <c r="T248" s="144">
        <f t="shared" si="59"/>
        <v>1054.2196425719999</v>
      </c>
      <c r="U248" s="145">
        <f t="shared" si="63"/>
        <v>0.51963222076365811</v>
      </c>
      <c r="V248" s="146">
        <v>1041.5999999999999</v>
      </c>
      <c r="W248" s="139">
        <v>1008</v>
      </c>
      <c r="X248" s="219">
        <f>I248*E248</f>
        <v>1169.600771526</v>
      </c>
      <c r="Y248" s="147">
        <f t="shared" si="60"/>
        <v>-161.60077152600002</v>
      </c>
      <c r="Z248" s="275">
        <f t="shared" si="77"/>
        <v>-0.13816746317220402</v>
      </c>
      <c r="AA248" s="279">
        <v>971</v>
      </c>
      <c r="AB248" s="143">
        <f>J248*E248</f>
        <v>1075.12475851</v>
      </c>
      <c r="AC248" s="144">
        <f t="shared" si="61"/>
        <v>-104.12475850999999</v>
      </c>
      <c r="AD248" s="148">
        <f t="shared" si="78"/>
        <v>-9.6849000719046785E-2</v>
      </c>
      <c r="AE248" s="149">
        <f t="shared" si="62"/>
        <v>3.2804054054054053</v>
      </c>
      <c r="AF248" s="143">
        <v>1405</v>
      </c>
      <c r="AG248" s="138">
        <v>835</v>
      </c>
      <c r="AH248" s="143">
        <v>75</v>
      </c>
      <c r="AI248" s="144">
        <f t="shared" si="79"/>
        <v>910</v>
      </c>
      <c r="AJ248" s="145">
        <f t="shared" si="80"/>
        <v>0.64768683274021355</v>
      </c>
      <c r="AK248" s="150">
        <f t="shared" si="81"/>
        <v>0.95189130367847774</v>
      </c>
      <c r="AL248" s="143">
        <v>440</v>
      </c>
      <c r="AM248" s="145">
        <f t="shared" si="82"/>
        <v>0.31316725978647686</v>
      </c>
      <c r="AN248" s="151">
        <f t="shared" si="83"/>
        <v>1.2892953411986796</v>
      </c>
      <c r="AO248" s="143">
        <v>20</v>
      </c>
      <c r="AP248" s="143">
        <v>20</v>
      </c>
      <c r="AQ248" s="144">
        <f t="shared" si="84"/>
        <v>40</v>
      </c>
      <c r="AR248" s="145">
        <f t="shared" si="85"/>
        <v>2.8469750889679714E-2</v>
      </c>
      <c r="AS248" s="151">
        <f t="shared" si="86"/>
        <v>0.42631513289228551</v>
      </c>
      <c r="AT248" s="143">
        <v>20</v>
      </c>
      <c r="AU248" s="153" t="s">
        <v>6</v>
      </c>
      <c r="AV248" s="316" t="s">
        <v>6</v>
      </c>
      <c r="AW248" s="123" t="s">
        <v>51</v>
      </c>
    </row>
    <row r="249" spans="1:51" x14ac:dyDescent="0.2">
      <c r="A249" s="227" t="s">
        <v>1158</v>
      </c>
      <c r="B249" s="272" t="s">
        <v>1171</v>
      </c>
      <c r="C249" s="135">
        <v>5350210.0199999996</v>
      </c>
      <c r="D249" s="136">
        <v>5350210</v>
      </c>
      <c r="E249" s="152">
        <v>0.69325969799999998</v>
      </c>
      <c r="F249" s="137"/>
      <c r="G249" s="358"/>
      <c r="H249" s="139">
        <v>6614</v>
      </c>
      <c r="I249" s="219">
        <v>3813</v>
      </c>
      <c r="J249" s="143">
        <v>3505</v>
      </c>
      <c r="K249" s="138"/>
      <c r="L249" s="139"/>
      <c r="M249" s="140"/>
      <c r="N249" s="220"/>
      <c r="O249" s="141">
        <v>0.91</v>
      </c>
      <c r="P249" s="142">
        <f t="shared" si="58"/>
        <v>91</v>
      </c>
      <c r="Q249" s="143">
        <v>11390</v>
      </c>
      <c r="R249" s="143">
        <v>5236</v>
      </c>
      <c r="S249" s="143">
        <f>H249*E249</f>
        <v>4585.2196425719994</v>
      </c>
      <c r="T249" s="144">
        <f t="shared" si="59"/>
        <v>6804.7803574280006</v>
      </c>
      <c r="U249" s="145">
        <f t="shared" si="63"/>
        <v>1.4840685698561165</v>
      </c>
      <c r="V249" s="146">
        <v>12511</v>
      </c>
      <c r="W249" s="139">
        <v>9168</v>
      </c>
      <c r="X249" s="219">
        <f>I249*E249</f>
        <v>2643.3992284739998</v>
      </c>
      <c r="Y249" s="147">
        <f t="shared" si="60"/>
        <v>6524.6007715260002</v>
      </c>
      <c r="Z249" s="275">
        <f t="shared" si="77"/>
        <v>2.4682615857811867</v>
      </c>
      <c r="AA249" s="279">
        <v>7016</v>
      </c>
      <c r="AB249" s="143">
        <f>J249*E249</f>
        <v>2429.87524149</v>
      </c>
      <c r="AC249" s="144">
        <f t="shared" si="61"/>
        <v>4586.12475851</v>
      </c>
      <c r="AD249" s="148">
        <f t="shared" si="78"/>
        <v>1.8873910397546942</v>
      </c>
      <c r="AE249" s="149">
        <f t="shared" si="62"/>
        <v>77.098901098901095</v>
      </c>
      <c r="AF249" s="143">
        <v>6910</v>
      </c>
      <c r="AG249" s="138">
        <v>4790</v>
      </c>
      <c r="AH249" s="143">
        <v>300</v>
      </c>
      <c r="AI249" s="144">
        <f t="shared" si="79"/>
        <v>5090</v>
      </c>
      <c r="AJ249" s="145">
        <f t="shared" si="80"/>
        <v>0.73661360347322724</v>
      </c>
      <c r="AK249" s="150">
        <f t="shared" si="81"/>
        <v>1.082585051715375</v>
      </c>
      <c r="AL249" s="143">
        <v>1555</v>
      </c>
      <c r="AM249" s="145">
        <f t="shared" si="82"/>
        <v>0.22503617945007237</v>
      </c>
      <c r="AN249" s="151">
        <f t="shared" si="83"/>
        <v>0.92646369854865984</v>
      </c>
      <c r="AO249" s="143">
        <v>80</v>
      </c>
      <c r="AP249" s="143">
        <v>85</v>
      </c>
      <c r="AQ249" s="144">
        <f t="shared" si="84"/>
        <v>165</v>
      </c>
      <c r="AR249" s="145">
        <f t="shared" si="85"/>
        <v>2.3878437047756874E-2</v>
      </c>
      <c r="AS249" s="151">
        <f t="shared" si="86"/>
        <v>0.35756333459751838</v>
      </c>
      <c r="AT249" s="143">
        <v>95</v>
      </c>
      <c r="AU249" s="153" t="s">
        <v>6</v>
      </c>
      <c r="AV249" s="316" t="s">
        <v>6</v>
      </c>
      <c r="AW249" s="123" t="s">
        <v>51</v>
      </c>
    </row>
    <row r="250" spans="1:51" x14ac:dyDescent="0.2">
      <c r="A250" s="227"/>
      <c r="B250" s="272"/>
      <c r="C250" s="135">
        <v>5350211</v>
      </c>
      <c r="D250" s="136"/>
      <c r="E250" s="136"/>
      <c r="F250" s="137"/>
      <c r="G250" s="355"/>
      <c r="H250" s="139"/>
      <c r="I250" s="139"/>
      <c r="J250" s="139"/>
      <c r="K250" s="138"/>
      <c r="L250" s="139"/>
      <c r="M250" s="140"/>
      <c r="N250" s="220" t="s">
        <v>289</v>
      </c>
      <c r="O250" s="141">
        <v>3.27</v>
      </c>
      <c r="P250" s="142">
        <f t="shared" si="58"/>
        <v>327</v>
      </c>
      <c r="Q250" s="143">
        <v>6350</v>
      </c>
      <c r="R250" s="143">
        <v>6286</v>
      </c>
      <c r="S250" s="143">
        <v>6263</v>
      </c>
      <c r="T250" s="144">
        <f t="shared" si="59"/>
        <v>87</v>
      </c>
      <c r="U250" s="145">
        <f t="shared" si="63"/>
        <v>1.3891106498483154E-2</v>
      </c>
      <c r="V250" s="146">
        <v>1941.2</v>
      </c>
      <c r="W250" s="139">
        <v>2512</v>
      </c>
      <c r="X250" s="219">
        <v>2533</v>
      </c>
      <c r="Y250" s="147">
        <f t="shared" si="60"/>
        <v>-21</v>
      </c>
      <c r="Z250" s="275">
        <f t="shared" si="77"/>
        <v>-8.2905645479668371E-3</v>
      </c>
      <c r="AA250" s="279">
        <v>2447</v>
      </c>
      <c r="AB250" s="143">
        <v>2435</v>
      </c>
      <c r="AC250" s="144">
        <f t="shared" si="61"/>
        <v>12</v>
      </c>
      <c r="AD250" s="148">
        <f t="shared" si="78"/>
        <v>4.9281314168377827E-3</v>
      </c>
      <c r="AE250" s="149">
        <f t="shared" si="62"/>
        <v>7.4831804281345562</v>
      </c>
      <c r="AF250" s="143">
        <v>3160</v>
      </c>
      <c r="AG250" s="138">
        <v>2135</v>
      </c>
      <c r="AH250" s="143">
        <v>175</v>
      </c>
      <c r="AI250" s="144">
        <f t="shared" si="79"/>
        <v>2310</v>
      </c>
      <c r="AJ250" s="145">
        <f t="shared" si="80"/>
        <v>0.73101265822784811</v>
      </c>
      <c r="AK250" s="150">
        <f t="shared" si="81"/>
        <v>1.0743534638523033</v>
      </c>
      <c r="AL250" s="143">
        <v>655</v>
      </c>
      <c r="AM250" s="145">
        <f t="shared" si="82"/>
        <v>0.20727848101265822</v>
      </c>
      <c r="AN250" s="151">
        <f t="shared" si="83"/>
        <v>0.85335606309091971</v>
      </c>
      <c r="AO250" s="143">
        <v>130</v>
      </c>
      <c r="AP250" s="143">
        <v>40</v>
      </c>
      <c r="AQ250" s="144">
        <f t="shared" si="84"/>
        <v>170</v>
      </c>
      <c r="AR250" s="145">
        <f t="shared" si="85"/>
        <v>5.3797468354430382E-2</v>
      </c>
      <c r="AS250" s="151">
        <f t="shared" si="86"/>
        <v>0.80558045483641139</v>
      </c>
      <c r="AT250" s="143">
        <v>30</v>
      </c>
      <c r="AU250" s="153" t="s">
        <v>6</v>
      </c>
      <c r="AV250" s="316" t="s">
        <v>6</v>
      </c>
    </row>
    <row r="251" spans="1:51" x14ac:dyDescent="0.2">
      <c r="A251" s="227"/>
      <c r="B251" s="272"/>
      <c r="C251" s="135">
        <v>5350212</v>
      </c>
      <c r="D251" s="136"/>
      <c r="E251" s="136"/>
      <c r="F251" s="137"/>
      <c r="G251" s="355"/>
      <c r="H251" s="139"/>
      <c r="I251" s="139"/>
      <c r="J251" s="139"/>
      <c r="K251" s="138"/>
      <c r="L251" s="139"/>
      <c r="M251" s="140"/>
      <c r="N251" s="220" t="s">
        <v>290</v>
      </c>
      <c r="O251" s="141">
        <v>1.68</v>
      </c>
      <c r="P251" s="142">
        <f t="shared" si="58"/>
        <v>168</v>
      </c>
      <c r="Q251" s="143">
        <v>5704</v>
      </c>
      <c r="R251" s="143">
        <v>5618</v>
      </c>
      <c r="S251" s="143">
        <v>5393</v>
      </c>
      <c r="T251" s="144">
        <f t="shared" si="59"/>
        <v>311</v>
      </c>
      <c r="U251" s="145">
        <f t="shared" si="63"/>
        <v>5.766734656035602E-2</v>
      </c>
      <c r="V251" s="146">
        <v>3397.9</v>
      </c>
      <c r="W251" s="139">
        <v>2220</v>
      </c>
      <c r="X251" s="219">
        <v>2194</v>
      </c>
      <c r="Y251" s="147">
        <f t="shared" si="60"/>
        <v>26</v>
      </c>
      <c r="Z251" s="275">
        <f t="shared" si="77"/>
        <v>1.1850501367365542E-2</v>
      </c>
      <c r="AA251" s="279">
        <v>2169</v>
      </c>
      <c r="AB251" s="143">
        <v>2100</v>
      </c>
      <c r="AC251" s="144">
        <f t="shared" si="61"/>
        <v>69</v>
      </c>
      <c r="AD251" s="148">
        <f t="shared" si="78"/>
        <v>3.2857142857142856E-2</v>
      </c>
      <c r="AE251" s="149">
        <f t="shared" si="62"/>
        <v>12.910714285714286</v>
      </c>
      <c r="AF251" s="143">
        <v>2885</v>
      </c>
      <c r="AG251" s="138">
        <v>1955</v>
      </c>
      <c r="AH251" s="143">
        <v>180</v>
      </c>
      <c r="AI251" s="144">
        <f t="shared" si="79"/>
        <v>2135</v>
      </c>
      <c r="AJ251" s="145">
        <f t="shared" si="80"/>
        <v>0.74003466204506063</v>
      </c>
      <c r="AK251" s="150">
        <f t="shared" si="81"/>
        <v>1.0876129073692031</v>
      </c>
      <c r="AL251" s="143">
        <v>630</v>
      </c>
      <c r="AM251" s="145">
        <f t="shared" si="82"/>
        <v>0.21837088388214904</v>
      </c>
      <c r="AN251" s="151">
        <f t="shared" si="83"/>
        <v>0.89902298035450701</v>
      </c>
      <c r="AO251" s="143">
        <v>65</v>
      </c>
      <c r="AP251" s="143">
        <v>25</v>
      </c>
      <c r="AQ251" s="144">
        <f t="shared" si="84"/>
        <v>90</v>
      </c>
      <c r="AR251" s="145">
        <f t="shared" si="85"/>
        <v>3.1195840554592721E-2</v>
      </c>
      <c r="AS251" s="151">
        <f t="shared" si="86"/>
        <v>0.46713646927408581</v>
      </c>
      <c r="AT251" s="143">
        <v>35</v>
      </c>
      <c r="AU251" s="153" t="s">
        <v>6</v>
      </c>
      <c r="AV251" s="316" t="s">
        <v>6</v>
      </c>
    </row>
    <row r="252" spans="1:51" x14ac:dyDescent="0.2">
      <c r="A252" s="227"/>
      <c r="B252" s="272"/>
      <c r="C252" s="135">
        <v>5350213.01</v>
      </c>
      <c r="D252" s="136">
        <v>5350213</v>
      </c>
      <c r="E252" s="152">
        <v>0.54692364100000002</v>
      </c>
      <c r="F252" s="137"/>
      <c r="G252" s="358"/>
      <c r="H252" s="139">
        <v>4641</v>
      </c>
      <c r="I252" s="219">
        <v>2040</v>
      </c>
      <c r="J252" s="143">
        <v>1950</v>
      </c>
      <c r="K252" s="138"/>
      <c r="L252" s="139"/>
      <c r="M252" s="140"/>
      <c r="N252" s="220"/>
      <c r="O252" s="141">
        <v>0.94</v>
      </c>
      <c r="P252" s="142">
        <f t="shared" si="58"/>
        <v>94</v>
      </c>
      <c r="Q252" s="143">
        <v>2666</v>
      </c>
      <c r="R252" s="143">
        <v>2568</v>
      </c>
      <c r="S252" s="143">
        <f>H252*E252</f>
        <v>2538.2726178809999</v>
      </c>
      <c r="T252" s="144">
        <f t="shared" si="59"/>
        <v>127.72738211900014</v>
      </c>
      <c r="U252" s="145">
        <f t="shared" si="63"/>
        <v>5.0320592523914742E-2</v>
      </c>
      <c r="V252" s="146">
        <v>2829.5</v>
      </c>
      <c r="W252" s="139">
        <v>1021</v>
      </c>
      <c r="X252" s="219">
        <f>I252*E252</f>
        <v>1115.72422764</v>
      </c>
      <c r="Y252" s="147">
        <f t="shared" si="60"/>
        <v>-94.724227639999981</v>
      </c>
      <c r="Z252" s="275">
        <f t="shared" si="77"/>
        <v>-8.4899319467465872E-2</v>
      </c>
      <c r="AA252" s="279">
        <v>990</v>
      </c>
      <c r="AB252" s="143">
        <f>J252*E252</f>
        <v>1066.50109995</v>
      </c>
      <c r="AC252" s="144">
        <f t="shared" si="61"/>
        <v>-76.501099950000025</v>
      </c>
      <c r="AD252" s="148">
        <f t="shared" si="78"/>
        <v>-7.173091518947948E-2</v>
      </c>
      <c r="AE252" s="149">
        <f t="shared" si="62"/>
        <v>10.531914893617021</v>
      </c>
      <c r="AF252" s="143">
        <v>1265</v>
      </c>
      <c r="AG252" s="138">
        <v>770</v>
      </c>
      <c r="AH252" s="143">
        <v>65</v>
      </c>
      <c r="AI252" s="144">
        <f t="shared" si="79"/>
        <v>835</v>
      </c>
      <c r="AJ252" s="145">
        <f t="shared" si="80"/>
        <v>0.66007905138339917</v>
      </c>
      <c r="AK252" s="150">
        <f t="shared" si="81"/>
        <v>0.9701038788976224</v>
      </c>
      <c r="AL252" s="143">
        <v>365</v>
      </c>
      <c r="AM252" s="145">
        <f t="shared" si="82"/>
        <v>0.28853754940711462</v>
      </c>
      <c r="AN252" s="151">
        <f t="shared" si="83"/>
        <v>1.1878959456525564</v>
      </c>
      <c r="AO252" s="143">
        <v>45</v>
      </c>
      <c r="AP252" s="143">
        <v>15</v>
      </c>
      <c r="AQ252" s="144">
        <f t="shared" si="84"/>
        <v>60</v>
      </c>
      <c r="AR252" s="145">
        <f t="shared" si="85"/>
        <v>4.7430830039525688E-2</v>
      </c>
      <c r="AS252" s="151">
        <f t="shared" si="86"/>
        <v>0.71024438147864954</v>
      </c>
      <c r="AT252" s="143">
        <v>10</v>
      </c>
      <c r="AU252" s="153" t="s">
        <v>6</v>
      </c>
      <c r="AV252" s="316" t="s">
        <v>6</v>
      </c>
      <c r="AW252" s="123" t="s">
        <v>51</v>
      </c>
    </row>
    <row r="253" spans="1:51" x14ac:dyDescent="0.2">
      <c r="A253" s="228" t="s">
        <v>1160</v>
      </c>
      <c r="B253" s="273" t="s">
        <v>1159</v>
      </c>
      <c r="C253" s="198">
        <v>5350213.0199999996</v>
      </c>
      <c r="D253" s="199">
        <v>5350213</v>
      </c>
      <c r="E253" s="200">
        <v>0.45307635899999998</v>
      </c>
      <c r="F253" s="201"/>
      <c r="G253" s="357"/>
      <c r="H253" s="205">
        <v>4641</v>
      </c>
      <c r="I253" s="203">
        <v>2040</v>
      </c>
      <c r="J253" s="204">
        <v>1950</v>
      </c>
      <c r="K253" s="202"/>
      <c r="L253" s="205"/>
      <c r="M253" s="206"/>
      <c r="N253" s="207"/>
      <c r="O253" s="208">
        <v>6.99</v>
      </c>
      <c r="P253" s="209">
        <f t="shared" si="58"/>
        <v>699</v>
      </c>
      <c r="Q253" s="204">
        <v>6045</v>
      </c>
      <c r="R253" s="204">
        <v>4224</v>
      </c>
      <c r="S253" s="204">
        <f>H253*E253</f>
        <v>2102.7273821190001</v>
      </c>
      <c r="T253" s="210">
        <f t="shared" si="59"/>
        <v>3942.2726178809999</v>
      </c>
      <c r="U253" s="211">
        <f t="shared" si="63"/>
        <v>1.8748377233325504</v>
      </c>
      <c r="V253" s="212">
        <v>864.7</v>
      </c>
      <c r="W253" s="205">
        <v>3246</v>
      </c>
      <c r="X253" s="203">
        <f>I253*E253</f>
        <v>924.27577236000002</v>
      </c>
      <c r="Y253" s="213">
        <f t="shared" si="60"/>
        <v>2321.7242276400002</v>
      </c>
      <c r="Z253" s="278">
        <f t="shared" si="77"/>
        <v>2.511938857503345</v>
      </c>
      <c r="AA253" s="283">
        <v>3134</v>
      </c>
      <c r="AB253" s="204">
        <f>J253*E253</f>
        <v>883.49890004999997</v>
      </c>
      <c r="AC253" s="210">
        <f t="shared" si="61"/>
        <v>2250.50109995</v>
      </c>
      <c r="AD253" s="214">
        <f t="shared" si="78"/>
        <v>2.5472596511695</v>
      </c>
      <c r="AE253" s="215">
        <f t="shared" si="62"/>
        <v>4.4835479256080113</v>
      </c>
      <c r="AF253" s="204">
        <v>3625</v>
      </c>
      <c r="AG253" s="202">
        <v>1990</v>
      </c>
      <c r="AH253" s="204">
        <v>130</v>
      </c>
      <c r="AI253" s="210">
        <f t="shared" si="79"/>
        <v>2120</v>
      </c>
      <c r="AJ253" s="211">
        <f t="shared" si="80"/>
        <v>0.58482758620689657</v>
      </c>
      <c r="AK253" s="216">
        <f t="shared" si="81"/>
        <v>0.85950843111382003</v>
      </c>
      <c r="AL253" s="204">
        <v>1355</v>
      </c>
      <c r="AM253" s="211">
        <f t="shared" si="82"/>
        <v>0.37379310344827588</v>
      </c>
      <c r="AN253" s="217">
        <f t="shared" si="83"/>
        <v>1.5388891775489131</v>
      </c>
      <c r="AO253" s="204">
        <v>110</v>
      </c>
      <c r="AP253" s="204">
        <v>0</v>
      </c>
      <c r="AQ253" s="210">
        <f t="shared" si="84"/>
        <v>110</v>
      </c>
      <c r="AR253" s="211">
        <f t="shared" si="85"/>
        <v>3.0344827586206897E-2</v>
      </c>
      <c r="AS253" s="217">
        <f t="shared" si="86"/>
        <v>0.45439312957588085</v>
      </c>
      <c r="AT253" s="204">
        <v>30</v>
      </c>
      <c r="AU253" s="218" t="s">
        <v>5</v>
      </c>
      <c r="AV253" s="316" t="s">
        <v>6</v>
      </c>
      <c r="AW253" s="123" t="s">
        <v>51</v>
      </c>
    </row>
    <row r="254" spans="1:51" x14ac:dyDescent="0.2">
      <c r="A254" s="227"/>
      <c r="B254" s="272"/>
      <c r="C254" s="135">
        <v>5350214</v>
      </c>
      <c r="D254" s="136"/>
      <c r="E254" s="136"/>
      <c r="F254" s="137"/>
      <c r="G254" s="355"/>
      <c r="H254" s="139"/>
      <c r="I254" s="139"/>
      <c r="J254" s="139"/>
      <c r="K254" s="138"/>
      <c r="L254" s="139"/>
      <c r="M254" s="140"/>
      <c r="N254" s="220" t="s">
        <v>292</v>
      </c>
      <c r="O254" s="141">
        <v>2.82</v>
      </c>
      <c r="P254" s="142">
        <f t="shared" si="58"/>
        <v>282</v>
      </c>
      <c r="Q254" s="143">
        <v>5069</v>
      </c>
      <c r="R254" s="143">
        <v>4307</v>
      </c>
      <c r="S254" s="143">
        <v>3101</v>
      </c>
      <c r="T254" s="144">
        <f t="shared" si="59"/>
        <v>1968</v>
      </c>
      <c r="U254" s="145">
        <f t="shared" si="63"/>
        <v>0.63463398903579493</v>
      </c>
      <c r="V254" s="146">
        <v>1794.9</v>
      </c>
      <c r="W254" s="139">
        <v>2466</v>
      </c>
      <c r="X254" s="219">
        <v>1331</v>
      </c>
      <c r="Y254" s="147">
        <f t="shared" si="60"/>
        <v>1135</v>
      </c>
      <c r="Z254" s="275">
        <f t="shared" si="77"/>
        <v>0.8527422990232908</v>
      </c>
      <c r="AA254" s="279">
        <v>2389</v>
      </c>
      <c r="AB254" s="143">
        <v>1220</v>
      </c>
      <c r="AC254" s="144">
        <f t="shared" si="61"/>
        <v>1169</v>
      </c>
      <c r="AD254" s="148">
        <f t="shared" si="78"/>
        <v>0.95819672131147537</v>
      </c>
      <c r="AE254" s="149">
        <f t="shared" si="62"/>
        <v>8.4716312056737593</v>
      </c>
      <c r="AF254" s="143">
        <v>2900</v>
      </c>
      <c r="AG254" s="138">
        <v>1620</v>
      </c>
      <c r="AH254" s="143">
        <v>130</v>
      </c>
      <c r="AI254" s="144">
        <f t="shared" si="79"/>
        <v>1750</v>
      </c>
      <c r="AJ254" s="145">
        <f t="shared" si="80"/>
        <v>0.60344827586206895</v>
      </c>
      <c r="AK254" s="150">
        <f t="shared" si="81"/>
        <v>0.88687485521767984</v>
      </c>
      <c r="AL254" s="143">
        <v>1005</v>
      </c>
      <c r="AM254" s="145">
        <f t="shared" si="82"/>
        <v>0.34655172413793106</v>
      </c>
      <c r="AN254" s="151">
        <f t="shared" si="83"/>
        <v>1.4267376599969166</v>
      </c>
      <c r="AO254" s="143">
        <v>115</v>
      </c>
      <c r="AP254" s="143">
        <v>15</v>
      </c>
      <c r="AQ254" s="144">
        <f t="shared" si="84"/>
        <v>130</v>
      </c>
      <c r="AR254" s="145">
        <f t="shared" si="85"/>
        <v>4.4827586206896551E-2</v>
      </c>
      <c r="AS254" s="151">
        <f t="shared" si="86"/>
        <v>0.67126257778255127</v>
      </c>
      <c r="AT254" s="143">
        <v>20</v>
      </c>
      <c r="AU254" s="153" t="s">
        <v>6</v>
      </c>
      <c r="AV254" s="316" t="s">
        <v>6</v>
      </c>
    </row>
    <row r="255" spans="1:51" x14ac:dyDescent="0.2">
      <c r="A255" s="227"/>
      <c r="B255" s="272"/>
      <c r="C255" s="135">
        <v>5350215</v>
      </c>
      <c r="D255" s="136"/>
      <c r="E255" s="136"/>
      <c r="F255" s="137"/>
      <c r="G255" s="355"/>
      <c r="H255" s="139"/>
      <c r="I255" s="139"/>
      <c r="J255" s="139"/>
      <c r="K255" s="138"/>
      <c r="L255" s="139"/>
      <c r="M255" s="140"/>
      <c r="N255" s="220" t="s">
        <v>293</v>
      </c>
      <c r="O255" s="141">
        <v>2.6</v>
      </c>
      <c r="P255" s="142">
        <f t="shared" si="58"/>
        <v>260</v>
      </c>
      <c r="Q255" s="143">
        <v>6748</v>
      </c>
      <c r="R255" s="143">
        <v>6565</v>
      </c>
      <c r="S255" s="143">
        <v>6207</v>
      </c>
      <c r="T255" s="144">
        <f t="shared" si="59"/>
        <v>541</v>
      </c>
      <c r="U255" s="145">
        <f t="shared" si="63"/>
        <v>8.7159658450136943E-2</v>
      </c>
      <c r="V255" s="146">
        <v>2600</v>
      </c>
      <c r="W255" s="139">
        <v>2991</v>
      </c>
      <c r="X255" s="219">
        <v>2728</v>
      </c>
      <c r="Y255" s="147">
        <f t="shared" si="60"/>
        <v>263</v>
      </c>
      <c r="Z255" s="275">
        <f t="shared" si="77"/>
        <v>9.6407624633431083E-2</v>
      </c>
      <c r="AA255" s="279">
        <v>2789</v>
      </c>
      <c r="AB255" s="143">
        <v>2600</v>
      </c>
      <c r="AC255" s="144">
        <f t="shared" si="61"/>
        <v>189</v>
      </c>
      <c r="AD255" s="148">
        <f t="shared" si="78"/>
        <v>7.2692307692307695E-2</v>
      </c>
      <c r="AE255" s="149">
        <f t="shared" si="62"/>
        <v>10.726923076923077</v>
      </c>
      <c r="AF255" s="143">
        <v>3425</v>
      </c>
      <c r="AG255" s="138">
        <v>2145</v>
      </c>
      <c r="AH255" s="143">
        <v>100</v>
      </c>
      <c r="AI255" s="144">
        <f t="shared" si="79"/>
        <v>2245</v>
      </c>
      <c r="AJ255" s="145">
        <f t="shared" si="80"/>
        <v>0.65547445255474457</v>
      </c>
      <c r="AK255" s="150">
        <f t="shared" si="81"/>
        <v>0.96333659977388197</v>
      </c>
      <c r="AL255" s="143">
        <v>1000</v>
      </c>
      <c r="AM255" s="145">
        <f t="shared" si="82"/>
        <v>0.29197080291970801</v>
      </c>
      <c r="AN255" s="151">
        <f t="shared" si="83"/>
        <v>1.2020304939509918</v>
      </c>
      <c r="AO255" s="143">
        <v>100</v>
      </c>
      <c r="AP255" s="143">
        <v>55</v>
      </c>
      <c r="AQ255" s="144">
        <f t="shared" si="84"/>
        <v>155</v>
      </c>
      <c r="AR255" s="145">
        <f t="shared" si="85"/>
        <v>4.5255474452554748E-2</v>
      </c>
      <c r="AS255" s="151">
        <f t="shared" si="86"/>
        <v>0.67766991288771883</v>
      </c>
      <c r="AT255" s="143">
        <v>35</v>
      </c>
      <c r="AU255" s="153" t="s">
        <v>6</v>
      </c>
      <c r="AV255" s="316" t="s">
        <v>6</v>
      </c>
    </row>
    <row r="256" spans="1:51" x14ac:dyDescent="0.2">
      <c r="A256" s="227"/>
      <c r="B256" s="272"/>
      <c r="C256" s="135">
        <v>5350216</v>
      </c>
      <c r="D256" s="136"/>
      <c r="E256" s="136"/>
      <c r="F256" s="137"/>
      <c r="G256" s="355"/>
      <c r="H256" s="139"/>
      <c r="I256" s="139"/>
      <c r="J256" s="139"/>
      <c r="K256" s="138"/>
      <c r="L256" s="139"/>
      <c r="M256" s="140"/>
      <c r="N256" s="220" t="s">
        <v>294</v>
      </c>
      <c r="O256" s="141">
        <v>1.98</v>
      </c>
      <c r="P256" s="142">
        <f t="shared" si="58"/>
        <v>198</v>
      </c>
      <c r="Q256" s="143">
        <v>5532</v>
      </c>
      <c r="R256" s="143">
        <v>5494</v>
      </c>
      <c r="S256" s="143">
        <v>5179</v>
      </c>
      <c r="T256" s="144">
        <f t="shared" si="59"/>
        <v>353</v>
      </c>
      <c r="U256" s="145">
        <f t="shared" si="63"/>
        <v>6.8159876424020077E-2</v>
      </c>
      <c r="V256" s="146">
        <v>2793.5</v>
      </c>
      <c r="W256" s="139">
        <v>2238</v>
      </c>
      <c r="X256" s="219">
        <v>2226</v>
      </c>
      <c r="Y256" s="147">
        <f t="shared" si="60"/>
        <v>12</v>
      </c>
      <c r="Z256" s="275">
        <f t="shared" si="77"/>
        <v>5.3908355795148251E-3</v>
      </c>
      <c r="AA256" s="279">
        <v>2163</v>
      </c>
      <c r="AB256" s="143">
        <v>2100</v>
      </c>
      <c r="AC256" s="144">
        <f t="shared" si="61"/>
        <v>63</v>
      </c>
      <c r="AD256" s="148">
        <f t="shared" si="78"/>
        <v>0.03</v>
      </c>
      <c r="AE256" s="149">
        <f t="shared" si="62"/>
        <v>10.924242424242424</v>
      </c>
      <c r="AF256" s="143">
        <v>2535</v>
      </c>
      <c r="AG256" s="138">
        <v>1645</v>
      </c>
      <c r="AH256" s="143">
        <v>105</v>
      </c>
      <c r="AI256" s="144">
        <f t="shared" si="79"/>
        <v>1750</v>
      </c>
      <c r="AJ256" s="145">
        <f t="shared" si="80"/>
        <v>0.69033530571992108</v>
      </c>
      <c r="AK256" s="150">
        <f t="shared" si="81"/>
        <v>1.0145708402884699</v>
      </c>
      <c r="AL256" s="143">
        <v>640</v>
      </c>
      <c r="AM256" s="145">
        <f t="shared" si="82"/>
        <v>0.25246548323471402</v>
      </c>
      <c r="AN256" s="151">
        <f t="shared" si="83"/>
        <v>1.039388892599832</v>
      </c>
      <c r="AO256" s="143">
        <v>75</v>
      </c>
      <c r="AP256" s="143">
        <v>50</v>
      </c>
      <c r="AQ256" s="144">
        <f t="shared" si="84"/>
        <v>125</v>
      </c>
      <c r="AR256" s="145">
        <f t="shared" si="85"/>
        <v>4.9309664694280081E-2</v>
      </c>
      <c r="AS256" s="151">
        <f t="shared" si="86"/>
        <v>0.73837865102768885</v>
      </c>
      <c r="AT256" s="143">
        <v>25</v>
      </c>
      <c r="AU256" s="153" t="s">
        <v>6</v>
      </c>
      <c r="AV256" s="316" t="s">
        <v>6</v>
      </c>
    </row>
    <row r="257" spans="1:49" x14ac:dyDescent="0.2">
      <c r="A257" s="227"/>
      <c r="B257" s="272"/>
      <c r="C257" s="135">
        <v>5350217</v>
      </c>
      <c r="D257" s="136"/>
      <c r="E257" s="136"/>
      <c r="F257" s="137"/>
      <c r="G257" s="355"/>
      <c r="H257" s="139"/>
      <c r="I257" s="139"/>
      <c r="J257" s="139"/>
      <c r="K257" s="138"/>
      <c r="L257" s="139"/>
      <c r="M257" s="140"/>
      <c r="N257" s="220" t="s">
        <v>295</v>
      </c>
      <c r="O257" s="141">
        <v>1.21</v>
      </c>
      <c r="P257" s="142">
        <f t="shared" si="58"/>
        <v>121</v>
      </c>
      <c r="Q257" s="143">
        <v>5692</v>
      </c>
      <c r="R257" s="143">
        <v>5782</v>
      </c>
      <c r="S257" s="143">
        <v>5894</v>
      </c>
      <c r="T257" s="144">
        <f t="shared" si="59"/>
        <v>-202</v>
      </c>
      <c r="U257" s="145">
        <f t="shared" si="63"/>
        <v>-3.4272141160502208E-2</v>
      </c>
      <c r="V257" s="146">
        <v>4704.5</v>
      </c>
      <c r="W257" s="139">
        <v>2917</v>
      </c>
      <c r="X257" s="219">
        <v>2881</v>
      </c>
      <c r="Y257" s="147">
        <f t="shared" si="60"/>
        <v>36</v>
      </c>
      <c r="Z257" s="275">
        <f t="shared" si="77"/>
        <v>1.2495661228740022E-2</v>
      </c>
      <c r="AA257" s="279">
        <v>2756</v>
      </c>
      <c r="AB257" s="143">
        <v>2695</v>
      </c>
      <c r="AC257" s="144">
        <f t="shared" si="61"/>
        <v>61</v>
      </c>
      <c r="AD257" s="148">
        <f t="shared" si="78"/>
        <v>2.2634508348794064E-2</v>
      </c>
      <c r="AE257" s="149">
        <f t="shared" si="62"/>
        <v>22.776859504132233</v>
      </c>
      <c r="AF257" s="143">
        <v>2720</v>
      </c>
      <c r="AG257" s="138">
        <v>1505</v>
      </c>
      <c r="AH257" s="143">
        <v>120</v>
      </c>
      <c r="AI257" s="144">
        <f t="shared" si="79"/>
        <v>1625</v>
      </c>
      <c r="AJ257" s="145">
        <f t="shared" si="80"/>
        <v>0.59742647058823528</v>
      </c>
      <c r="AK257" s="150">
        <f t="shared" si="81"/>
        <v>0.87802473849019247</v>
      </c>
      <c r="AL257" s="143">
        <v>900</v>
      </c>
      <c r="AM257" s="145">
        <f t="shared" si="82"/>
        <v>0.33088235294117646</v>
      </c>
      <c r="AN257" s="151">
        <f t="shared" si="83"/>
        <v>1.3622275726485045</v>
      </c>
      <c r="AO257" s="143">
        <v>110</v>
      </c>
      <c r="AP257" s="143">
        <v>50</v>
      </c>
      <c r="AQ257" s="144">
        <f t="shared" si="84"/>
        <v>160</v>
      </c>
      <c r="AR257" s="145">
        <f t="shared" si="85"/>
        <v>5.8823529411764705E-2</v>
      </c>
      <c r="AS257" s="151">
        <f t="shared" si="86"/>
        <v>0.88084229663773694</v>
      </c>
      <c r="AT257" s="143">
        <v>30</v>
      </c>
      <c r="AU257" s="153" t="s">
        <v>6</v>
      </c>
      <c r="AV257" s="316" t="s">
        <v>6</v>
      </c>
    </row>
    <row r="258" spans="1:49" x14ac:dyDescent="0.2">
      <c r="A258" s="227"/>
      <c r="B258" s="272"/>
      <c r="C258" s="135">
        <v>5350218</v>
      </c>
      <c r="D258" s="136"/>
      <c r="E258" s="136"/>
      <c r="F258" s="137"/>
      <c r="G258" s="355"/>
      <c r="H258" s="139"/>
      <c r="I258" s="139"/>
      <c r="J258" s="139"/>
      <c r="K258" s="138"/>
      <c r="L258" s="139"/>
      <c r="M258" s="140"/>
      <c r="N258" s="220" t="s">
        <v>296</v>
      </c>
      <c r="O258" s="141">
        <v>0.68</v>
      </c>
      <c r="P258" s="142">
        <f t="shared" ref="P258:P321" si="87">O258*100</f>
        <v>68</v>
      </c>
      <c r="Q258" s="143">
        <v>2652</v>
      </c>
      <c r="R258" s="143">
        <v>2657</v>
      </c>
      <c r="S258" s="143">
        <v>2540</v>
      </c>
      <c r="T258" s="144">
        <f t="shared" ref="T258:T321" si="88">Q258-S258</f>
        <v>112</v>
      </c>
      <c r="U258" s="145">
        <f t="shared" si="63"/>
        <v>4.4094488188976377E-2</v>
      </c>
      <c r="V258" s="146">
        <v>3882.3</v>
      </c>
      <c r="W258" s="139">
        <v>1060</v>
      </c>
      <c r="X258" s="219">
        <v>1068</v>
      </c>
      <c r="Y258" s="147">
        <f t="shared" ref="Y258:Y321" si="89">W258-X258</f>
        <v>-8</v>
      </c>
      <c r="Z258" s="275">
        <f t="shared" si="77"/>
        <v>-7.4906367041198503E-3</v>
      </c>
      <c r="AA258" s="279">
        <v>1025</v>
      </c>
      <c r="AB258" s="143">
        <v>1040</v>
      </c>
      <c r="AC258" s="144">
        <f t="shared" ref="AC258:AC321" si="90">AA258-AB258</f>
        <v>-15</v>
      </c>
      <c r="AD258" s="148">
        <f t="shared" si="78"/>
        <v>-1.4423076923076924E-2</v>
      </c>
      <c r="AE258" s="149">
        <f t="shared" ref="AE258:AE321" si="91">AA258/P258</f>
        <v>15.073529411764707</v>
      </c>
      <c r="AF258" s="143">
        <v>1175</v>
      </c>
      <c r="AG258" s="138">
        <v>650</v>
      </c>
      <c r="AH258" s="143">
        <v>55</v>
      </c>
      <c r="AI258" s="144">
        <f t="shared" si="79"/>
        <v>705</v>
      </c>
      <c r="AJ258" s="145">
        <f t="shared" si="80"/>
        <v>0.6</v>
      </c>
      <c r="AK258" s="150">
        <f t="shared" si="81"/>
        <v>0.8818069989021502</v>
      </c>
      <c r="AL258" s="143">
        <v>395</v>
      </c>
      <c r="AM258" s="145">
        <f t="shared" si="82"/>
        <v>0.33617021276595743</v>
      </c>
      <c r="AN258" s="151">
        <f t="shared" si="83"/>
        <v>1.3839974506416579</v>
      </c>
      <c r="AO258" s="143">
        <v>50</v>
      </c>
      <c r="AP258" s="143">
        <v>30</v>
      </c>
      <c r="AQ258" s="144">
        <f t="shared" si="84"/>
        <v>80</v>
      </c>
      <c r="AR258" s="145">
        <f t="shared" si="85"/>
        <v>6.8085106382978725E-2</v>
      </c>
      <c r="AS258" s="151">
        <f t="shared" si="86"/>
        <v>1.0195281050445295</v>
      </c>
      <c r="AT258" s="143">
        <v>0</v>
      </c>
      <c r="AU258" s="153" t="s">
        <v>6</v>
      </c>
      <c r="AV258" s="316" t="s">
        <v>6</v>
      </c>
    </row>
    <row r="259" spans="1:49" x14ac:dyDescent="0.2">
      <c r="A259" s="227"/>
      <c r="B259" s="272"/>
      <c r="C259" s="135">
        <v>5350219</v>
      </c>
      <c r="D259" s="136"/>
      <c r="E259" s="136"/>
      <c r="F259" s="137"/>
      <c r="G259" s="355"/>
      <c r="H259" s="139"/>
      <c r="I259" s="139"/>
      <c r="J259" s="139"/>
      <c r="K259" s="138"/>
      <c r="L259" s="139"/>
      <c r="M259" s="140"/>
      <c r="N259" s="220" t="s">
        <v>297</v>
      </c>
      <c r="O259" s="141">
        <v>1.36</v>
      </c>
      <c r="P259" s="142">
        <f t="shared" si="87"/>
        <v>136</v>
      </c>
      <c r="Q259" s="143">
        <v>4427</v>
      </c>
      <c r="R259" s="143">
        <v>4193</v>
      </c>
      <c r="S259" s="143">
        <v>3989</v>
      </c>
      <c r="T259" s="144">
        <f t="shared" si="88"/>
        <v>438</v>
      </c>
      <c r="U259" s="145">
        <f t="shared" si="63"/>
        <v>0.10980195537728754</v>
      </c>
      <c r="V259" s="146">
        <v>3254</v>
      </c>
      <c r="W259" s="139">
        <v>1690</v>
      </c>
      <c r="X259" s="219">
        <v>1668</v>
      </c>
      <c r="Y259" s="147">
        <f t="shared" si="89"/>
        <v>22</v>
      </c>
      <c r="Z259" s="275">
        <f t="shared" si="77"/>
        <v>1.3189448441247002E-2</v>
      </c>
      <c r="AA259" s="279">
        <v>1644</v>
      </c>
      <c r="AB259" s="143">
        <v>1620</v>
      </c>
      <c r="AC259" s="144">
        <f t="shared" si="90"/>
        <v>24</v>
      </c>
      <c r="AD259" s="148">
        <f t="shared" si="78"/>
        <v>1.4814814814814815E-2</v>
      </c>
      <c r="AE259" s="149">
        <f t="shared" si="91"/>
        <v>12.088235294117647</v>
      </c>
      <c r="AF259" s="143">
        <v>1895</v>
      </c>
      <c r="AG259" s="138">
        <v>1145</v>
      </c>
      <c r="AH259" s="143">
        <v>60</v>
      </c>
      <c r="AI259" s="144">
        <f t="shared" si="79"/>
        <v>1205</v>
      </c>
      <c r="AJ259" s="145">
        <f t="shared" si="80"/>
        <v>0.63588390501319259</v>
      </c>
      <c r="AK259" s="150">
        <f t="shared" si="81"/>
        <v>0.93454479654977218</v>
      </c>
      <c r="AL259" s="143">
        <v>570</v>
      </c>
      <c r="AM259" s="145">
        <f t="shared" si="82"/>
        <v>0.30079155672823221</v>
      </c>
      <c r="AN259" s="151">
        <f t="shared" si="83"/>
        <v>1.2383451355228623</v>
      </c>
      <c r="AO259" s="143">
        <v>45</v>
      </c>
      <c r="AP259" s="143">
        <v>50</v>
      </c>
      <c r="AQ259" s="144">
        <f t="shared" si="84"/>
        <v>95</v>
      </c>
      <c r="AR259" s="145">
        <f t="shared" si="85"/>
        <v>5.0131926121372031E-2</v>
      </c>
      <c r="AS259" s="151">
        <f t="shared" si="86"/>
        <v>0.75069145597358589</v>
      </c>
      <c r="AT259" s="143">
        <v>25</v>
      </c>
      <c r="AU259" s="153" t="s">
        <v>6</v>
      </c>
      <c r="AV259" s="316" t="s">
        <v>6</v>
      </c>
    </row>
    <row r="260" spans="1:49" x14ac:dyDescent="0.2">
      <c r="A260" s="227"/>
      <c r="B260" s="272"/>
      <c r="C260" s="135">
        <v>5350220</v>
      </c>
      <c r="D260" s="136"/>
      <c r="E260" s="136"/>
      <c r="F260" s="137"/>
      <c r="G260" s="355"/>
      <c r="H260" s="139"/>
      <c r="I260" s="139"/>
      <c r="J260" s="139"/>
      <c r="K260" s="138"/>
      <c r="L260" s="139"/>
      <c r="M260" s="140"/>
      <c r="N260" s="220" t="s">
        <v>298</v>
      </c>
      <c r="O260" s="141">
        <v>1.3</v>
      </c>
      <c r="P260" s="142">
        <f t="shared" si="87"/>
        <v>130</v>
      </c>
      <c r="Q260" s="143">
        <v>4177</v>
      </c>
      <c r="R260" s="143">
        <v>4069</v>
      </c>
      <c r="S260" s="143">
        <v>3965</v>
      </c>
      <c r="T260" s="144">
        <f t="shared" si="88"/>
        <v>212</v>
      </c>
      <c r="U260" s="145">
        <f t="shared" si="63"/>
        <v>5.3467843631778061E-2</v>
      </c>
      <c r="V260" s="146">
        <v>3219.5</v>
      </c>
      <c r="W260" s="139">
        <v>1597</v>
      </c>
      <c r="X260" s="219">
        <v>1588</v>
      </c>
      <c r="Y260" s="147">
        <f t="shared" si="89"/>
        <v>9</v>
      </c>
      <c r="Z260" s="275">
        <f t="shared" si="77"/>
        <v>5.6675062972292188E-3</v>
      </c>
      <c r="AA260" s="279">
        <v>1584</v>
      </c>
      <c r="AB260" s="143">
        <v>1535</v>
      </c>
      <c r="AC260" s="144">
        <f t="shared" si="90"/>
        <v>49</v>
      </c>
      <c r="AD260" s="148">
        <f t="shared" si="78"/>
        <v>3.1921824104234525E-2</v>
      </c>
      <c r="AE260" s="149">
        <f t="shared" si="91"/>
        <v>12.184615384615384</v>
      </c>
      <c r="AF260" s="143">
        <v>2065</v>
      </c>
      <c r="AG260" s="138">
        <v>1360</v>
      </c>
      <c r="AH260" s="143">
        <v>115</v>
      </c>
      <c r="AI260" s="144">
        <f t="shared" si="79"/>
        <v>1475</v>
      </c>
      <c r="AJ260" s="145">
        <f t="shared" si="80"/>
        <v>0.7142857142857143</v>
      </c>
      <c r="AK260" s="150">
        <f t="shared" si="81"/>
        <v>1.0497702367882742</v>
      </c>
      <c r="AL260" s="143">
        <v>455</v>
      </c>
      <c r="AM260" s="145">
        <f t="shared" si="82"/>
        <v>0.22033898305084745</v>
      </c>
      <c r="AN260" s="151">
        <f t="shared" si="83"/>
        <v>0.90712555496894764</v>
      </c>
      <c r="AO260" s="143">
        <v>100</v>
      </c>
      <c r="AP260" s="143">
        <v>20</v>
      </c>
      <c r="AQ260" s="144">
        <f t="shared" si="84"/>
        <v>120</v>
      </c>
      <c r="AR260" s="145">
        <f t="shared" si="85"/>
        <v>5.8111380145278453E-2</v>
      </c>
      <c r="AS260" s="151">
        <f t="shared" si="86"/>
        <v>0.87017834631524626</v>
      </c>
      <c r="AT260" s="143">
        <v>15</v>
      </c>
      <c r="AU260" s="153" t="s">
        <v>6</v>
      </c>
      <c r="AV260" s="316" t="s">
        <v>6</v>
      </c>
    </row>
    <row r="261" spans="1:49" x14ac:dyDescent="0.2">
      <c r="A261" s="227"/>
      <c r="B261" s="272"/>
      <c r="C261" s="135">
        <v>5350221.01</v>
      </c>
      <c r="D261" s="136"/>
      <c r="E261" s="136"/>
      <c r="F261" s="137"/>
      <c r="G261" s="355"/>
      <c r="H261" s="139"/>
      <c r="I261" s="139"/>
      <c r="J261" s="139"/>
      <c r="K261" s="138"/>
      <c r="L261" s="139"/>
      <c r="M261" s="140"/>
      <c r="N261" s="220" t="s">
        <v>299</v>
      </c>
      <c r="O261" s="141">
        <v>1.62</v>
      </c>
      <c r="P261" s="142">
        <f t="shared" si="87"/>
        <v>162</v>
      </c>
      <c r="Q261" s="143">
        <v>6377</v>
      </c>
      <c r="R261" s="143">
        <v>6367</v>
      </c>
      <c r="S261" s="143">
        <v>6275</v>
      </c>
      <c r="T261" s="144">
        <f t="shared" si="88"/>
        <v>102</v>
      </c>
      <c r="U261" s="145">
        <f t="shared" si="63"/>
        <v>1.6254980079681274E-2</v>
      </c>
      <c r="V261" s="146">
        <v>3925.8</v>
      </c>
      <c r="W261" s="139">
        <v>2751</v>
      </c>
      <c r="X261" s="219">
        <v>2729</v>
      </c>
      <c r="Y261" s="147">
        <f t="shared" si="89"/>
        <v>22</v>
      </c>
      <c r="Z261" s="275">
        <f t="shared" si="77"/>
        <v>8.0615610113594725E-3</v>
      </c>
      <c r="AA261" s="279">
        <v>2725</v>
      </c>
      <c r="AB261" s="143">
        <v>2675</v>
      </c>
      <c r="AC261" s="144">
        <f t="shared" si="90"/>
        <v>50</v>
      </c>
      <c r="AD261" s="148">
        <f t="shared" si="78"/>
        <v>1.8691588785046728E-2</v>
      </c>
      <c r="AE261" s="149">
        <f t="shared" si="91"/>
        <v>16.820987654320987</v>
      </c>
      <c r="AF261" s="143">
        <v>2600</v>
      </c>
      <c r="AG261" s="138">
        <v>1665</v>
      </c>
      <c r="AH261" s="143">
        <v>160</v>
      </c>
      <c r="AI261" s="144">
        <f t="shared" si="79"/>
        <v>1825</v>
      </c>
      <c r="AJ261" s="145">
        <f t="shared" si="80"/>
        <v>0.70192307692307687</v>
      </c>
      <c r="AK261" s="150">
        <f t="shared" si="81"/>
        <v>1.0316011365361692</v>
      </c>
      <c r="AL261" s="143">
        <v>630</v>
      </c>
      <c r="AM261" s="145">
        <f t="shared" si="82"/>
        <v>0.24230769230769231</v>
      </c>
      <c r="AN261" s="151">
        <f t="shared" si="83"/>
        <v>0.99756973012413563</v>
      </c>
      <c r="AO261" s="143">
        <v>80</v>
      </c>
      <c r="AP261" s="143">
        <v>20</v>
      </c>
      <c r="AQ261" s="144">
        <f t="shared" si="84"/>
        <v>100</v>
      </c>
      <c r="AR261" s="145">
        <f t="shared" si="85"/>
        <v>3.8461538461538464E-2</v>
      </c>
      <c r="AS261" s="151">
        <f t="shared" si="86"/>
        <v>0.57593534780159727</v>
      </c>
      <c r="AT261" s="143">
        <v>40</v>
      </c>
      <c r="AU261" s="153" t="s">
        <v>6</v>
      </c>
      <c r="AV261" s="316" t="s">
        <v>6</v>
      </c>
    </row>
    <row r="262" spans="1:49" x14ac:dyDescent="0.2">
      <c r="A262" s="227"/>
      <c r="B262" s="272"/>
      <c r="C262" s="135">
        <v>5350221.0199999996</v>
      </c>
      <c r="D262" s="136"/>
      <c r="E262" s="136"/>
      <c r="F262" s="137"/>
      <c r="G262" s="355"/>
      <c r="H262" s="139"/>
      <c r="I262" s="139"/>
      <c r="J262" s="139"/>
      <c r="K262" s="138"/>
      <c r="L262" s="139"/>
      <c r="M262" s="140"/>
      <c r="N262" s="220" t="s">
        <v>300</v>
      </c>
      <c r="O262" s="141">
        <v>0.81</v>
      </c>
      <c r="P262" s="142">
        <f t="shared" si="87"/>
        <v>81</v>
      </c>
      <c r="Q262" s="143">
        <v>5202</v>
      </c>
      <c r="R262" s="143">
        <v>4376</v>
      </c>
      <c r="S262" s="143">
        <v>4240</v>
      </c>
      <c r="T262" s="144">
        <f t="shared" si="88"/>
        <v>962</v>
      </c>
      <c r="U262" s="145">
        <f t="shared" ref="U262:U325" si="92">T262/S262</f>
        <v>0.22688679245283019</v>
      </c>
      <c r="V262" s="146">
        <v>6461.3</v>
      </c>
      <c r="W262" s="139">
        <v>2167</v>
      </c>
      <c r="X262" s="219">
        <v>1602</v>
      </c>
      <c r="Y262" s="147">
        <f t="shared" si="89"/>
        <v>565</v>
      </c>
      <c r="Z262" s="275">
        <f t="shared" si="77"/>
        <v>0.35268414481897625</v>
      </c>
      <c r="AA262" s="279">
        <v>2064</v>
      </c>
      <c r="AB262" s="143">
        <v>1525</v>
      </c>
      <c r="AC262" s="144">
        <f t="shared" si="90"/>
        <v>539</v>
      </c>
      <c r="AD262" s="148">
        <f t="shared" si="78"/>
        <v>0.35344262295081968</v>
      </c>
      <c r="AE262" s="149">
        <f t="shared" si="91"/>
        <v>25.481481481481481</v>
      </c>
      <c r="AF262" s="143">
        <v>2515</v>
      </c>
      <c r="AG262" s="138">
        <v>1400</v>
      </c>
      <c r="AH262" s="143">
        <v>165</v>
      </c>
      <c r="AI262" s="144">
        <f t="shared" si="79"/>
        <v>1565</v>
      </c>
      <c r="AJ262" s="145">
        <f t="shared" si="80"/>
        <v>0.62226640159045721</v>
      </c>
      <c r="AK262" s="150">
        <f t="shared" si="81"/>
        <v>0.91453144684020216</v>
      </c>
      <c r="AL262" s="143">
        <v>805</v>
      </c>
      <c r="AM262" s="145">
        <f t="shared" si="82"/>
        <v>0.32007952286282304</v>
      </c>
      <c r="AN262" s="151">
        <f t="shared" si="83"/>
        <v>1.3177528133736096</v>
      </c>
      <c r="AO262" s="143">
        <v>85</v>
      </c>
      <c r="AP262" s="143">
        <v>50</v>
      </c>
      <c r="AQ262" s="144">
        <f t="shared" si="84"/>
        <v>135</v>
      </c>
      <c r="AR262" s="145">
        <f t="shared" si="85"/>
        <v>5.3677932405566599E-2</v>
      </c>
      <c r="AS262" s="151">
        <f t="shared" si="86"/>
        <v>0.80379048540103626</v>
      </c>
      <c r="AT262" s="143">
        <v>10</v>
      </c>
      <c r="AU262" s="153" t="s">
        <v>6</v>
      </c>
      <c r="AV262" s="316" t="s">
        <v>6</v>
      </c>
    </row>
    <row r="263" spans="1:49" x14ac:dyDescent="0.2">
      <c r="A263" s="227"/>
      <c r="B263" s="272"/>
      <c r="C263" s="135">
        <v>5350222.01</v>
      </c>
      <c r="D263" s="136"/>
      <c r="E263" s="136"/>
      <c r="F263" s="137"/>
      <c r="G263" s="355"/>
      <c r="H263" s="139"/>
      <c r="I263" s="139"/>
      <c r="J263" s="139"/>
      <c r="K263" s="138"/>
      <c r="L263" s="139"/>
      <c r="M263" s="140"/>
      <c r="N263" s="220" t="s">
        <v>301</v>
      </c>
      <c r="O263" s="141">
        <v>1.29</v>
      </c>
      <c r="P263" s="142">
        <f t="shared" si="87"/>
        <v>129</v>
      </c>
      <c r="Q263" s="143">
        <v>6699</v>
      </c>
      <c r="R263" s="143">
        <v>5409</v>
      </c>
      <c r="S263" s="143">
        <v>5279</v>
      </c>
      <c r="T263" s="144">
        <f t="shared" si="88"/>
        <v>1420</v>
      </c>
      <c r="U263" s="145">
        <f t="shared" si="92"/>
        <v>0.26899033907937109</v>
      </c>
      <c r="V263" s="146">
        <v>5213.2</v>
      </c>
      <c r="W263" s="139">
        <v>2626</v>
      </c>
      <c r="X263" s="219">
        <v>1985</v>
      </c>
      <c r="Y263" s="147">
        <f t="shared" si="89"/>
        <v>641</v>
      </c>
      <c r="Z263" s="275">
        <f t="shared" si="77"/>
        <v>0.32292191435768264</v>
      </c>
      <c r="AA263" s="279">
        <v>2557</v>
      </c>
      <c r="AB263" s="143">
        <v>1920</v>
      </c>
      <c r="AC263" s="144">
        <f t="shared" si="90"/>
        <v>637</v>
      </c>
      <c r="AD263" s="148">
        <f t="shared" si="78"/>
        <v>0.33177083333333335</v>
      </c>
      <c r="AE263" s="149">
        <f t="shared" si="91"/>
        <v>19.821705426356591</v>
      </c>
      <c r="AF263" s="143">
        <v>3250</v>
      </c>
      <c r="AG263" s="138">
        <v>1970</v>
      </c>
      <c r="AH263" s="143">
        <v>155</v>
      </c>
      <c r="AI263" s="144">
        <f t="shared" si="79"/>
        <v>2125</v>
      </c>
      <c r="AJ263" s="145">
        <f t="shared" si="80"/>
        <v>0.65384615384615385</v>
      </c>
      <c r="AK263" s="150">
        <f t="shared" si="81"/>
        <v>0.96094352444465092</v>
      </c>
      <c r="AL263" s="143">
        <v>990</v>
      </c>
      <c r="AM263" s="145">
        <f t="shared" si="82"/>
        <v>0.30461538461538462</v>
      </c>
      <c r="AN263" s="151">
        <f t="shared" si="83"/>
        <v>1.2540876607274849</v>
      </c>
      <c r="AO263" s="143">
        <v>95</v>
      </c>
      <c r="AP263" s="143">
        <v>0</v>
      </c>
      <c r="AQ263" s="144">
        <f t="shared" si="84"/>
        <v>95</v>
      </c>
      <c r="AR263" s="145">
        <f t="shared" si="85"/>
        <v>2.923076923076923E-2</v>
      </c>
      <c r="AS263" s="151">
        <f t="shared" si="86"/>
        <v>0.43771086432921391</v>
      </c>
      <c r="AT263" s="143">
        <v>30</v>
      </c>
      <c r="AU263" s="153" t="s">
        <v>6</v>
      </c>
      <c r="AV263" s="316" t="s">
        <v>6</v>
      </c>
    </row>
    <row r="264" spans="1:49" x14ac:dyDescent="0.2">
      <c r="A264" s="227"/>
      <c r="B264" s="272"/>
      <c r="C264" s="135">
        <v>5350222.0199999996</v>
      </c>
      <c r="D264" s="136"/>
      <c r="E264" s="136"/>
      <c r="F264" s="137"/>
      <c r="G264" s="355"/>
      <c r="H264" s="139"/>
      <c r="I264" s="139"/>
      <c r="J264" s="139"/>
      <c r="K264" s="138"/>
      <c r="L264" s="139"/>
      <c r="M264" s="140"/>
      <c r="N264" s="220" t="s">
        <v>302</v>
      </c>
      <c r="O264" s="141">
        <v>1.2</v>
      </c>
      <c r="P264" s="142">
        <f t="shared" si="87"/>
        <v>120</v>
      </c>
      <c r="Q264" s="143">
        <v>5141</v>
      </c>
      <c r="R264" s="143">
        <v>5124</v>
      </c>
      <c r="S264" s="143">
        <v>4971</v>
      </c>
      <c r="T264" s="144">
        <f t="shared" si="88"/>
        <v>170</v>
      </c>
      <c r="U264" s="145">
        <f t="shared" si="92"/>
        <v>3.4198350432508552E-2</v>
      </c>
      <c r="V264" s="146">
        <v>4283.1000000000004</v>
      </c>
      <c r="W264" s="139">
        <v>1830</v>
      </c>
      <c r="X264" s="219">
        <v>1826</v>
      </c>
      <c r="Y264" s="147">
        <f t="shared" si="89"/>
        <v>4</v>
      </c>
      <c r="Z264" s="275">
        <f t="shared" si="77"/>
        <v>2.1905805038335158E-3</v>
      </c>
      <c r="AA264" s="279">
        <v>1782</v>
      </c>
      <c r="AB264" s="143">
        <v>1760</v>
      </c>
      <c r="AC264" s="144">
        <f t="shared" si="90"/>
        <v>22</v>
      </c>
      <c r="AD264" s="148">
        <f t="shared" si="78"/>
        <v>1.2500000000000001E-2</v>
      </c>
      <c r="AE264" s="149">
        <f t="shared" si="91"/>
        <v>14.85</v>
      </c>
      <c r="AF264" s="143">
        <v>2075</v>
      </c>
      <c r="AG264" s="138">
        <v>1290</v>
      </c>
      <c r="AH264" s="143">
        <v>125</v>
      </c>
      <c r="AI264" s="144">
        <f t="shared" si="79"/>
        <v>1415</v>
      </c>
      <c r="AJ264" s="145">
        <f t="shared" si="80"/>
        <v>0.68192771084337345</v>
      </c>
      <c r="AK264" s="150">
        <f t="shared" si="81"/>
        <v>1.0022143802783474</v>
      </c>
      <c r="AL264" s="143">
        <v>535</v>
      </c>
      <c r="AM264" s="145">
        <f t="shared" si="82"/>
        <v>0.25783132530120484</v>
      </c>
      <c r="AN264" s="151">
        <f t="shared" si="83"/>
        <v>1.0614798199293729</v>
      </c>
      <c r="AO264" s="143">
        <v>55</v>
      </c>
      <c r="AP264" s="143">
        <v>15</v>
      </c>
      <c r="AQ264" s="144">
        <f t="shared" si="84"/>
        <v>70</v>
      </c>
      <c r="AR264" s="145">
        <f t="shared" si="85"/>
        <v>3.3734939759036145E-2</v>
      </c>
      <c r="AS264" s="151">
        <f t="shared" si="86"/>
        <v>0.50515775084284675</v>
      </c>
      <c r="AT264" s="143">
        <v>55</v>
      </c>
      <c r="AU264" s="153" t="s">
        <v>6</v>
      </c>
      <c r="AV264" s="316" t="s">
        <v>6</v>
      </c>
    </row>
    <row r="265" spans="1:49" x14ac:dyDescent="0.2">
      <c r="A265" s="227"/>
      <c r="B265" s="272"/>
      <c r="C265" s="135">
        <v>5350223.01</v>
      </c>
      <c r="D265" s="136">
        <v>5350223</v>
      </c>
      <c r="E265" s="152">
        <v>0.40276618199999997</v>
      </c>
      <c r="F265" s="137"/>
      <c r="G265" s="358"/>
      <c r="H265" s="139">
        <v>3595</v>
      </c>
      <c r="I265" s="219">
        <v>1327</v>
      </c>
      <c r="J265" s="143">
        <v>1275</v>
      </c>
      <c r="K265" s="138"/>
      <c r="L265" s="139"/>
      <c r="M265" s="140"/>
      <c r="N265" s="220"/>
      <c r="O265" s="141">
        <v>0.87</v>
      </c>
      <c r="P265" s="142">
        <f t="shared" si="87"/>
        <v>87</v>
      </c>
      <c r="Q265" s="143">
        <v>1522</v>
      </c>
      <c r="R265" s="143">
        <v>1488</v>
      </c>
      <c r="S265" s="143">
        <f>H265*E265</f>
        <v>1447.9444242899999</v>
      </c>
      <c r="T265" s="144">
        <f t="shared" si="88"/>
        <v>74.055575710000085</v>
      </c>
      <c r="U265" s="145">
        <f t="shared" si="92"/>
        <v>5.1145316400049858E-2</v>
      </c>
      <c r="V265" s="146">
        <v>1744.6</v>
      </c>
      <c r="W265" s="139">
        <v>536</v>
      </c>
      <c r="X265" s="219">
        <f>I265*E265</f>
        <v>534.47072351399993</v>
      </c>
      <c r="Y265" s="147">
        <f t="shared" si="89"/>
        <v>1.5292764860000716</v>
      </c>
      <c r="Z265" s="275">
        <f t="shared" si="77"/>
        <v>2.8612914023531427E-3</v>
      </c>
      <c r="AA265" s="279">
        <v>530</v>
      </c>
      <c r="AB265" s="143">
        <f>J265*E265</f>
        <v>513.52688204999993</v>
      </c>
      <c r="AC265" s="144">
        <f t="shared" si="90"/>
        <v>16.473117950000074</v>
      </c>
      <c r="AD265" s="148">
        <f t="shared" si="78"/>
        <v>3.2078394580317526E-2</v>
      </c>
      <c r="AE265" s="149">
        <f t="shared" si="91"/>
        <v>6.0919540229885056</v>
      </c>
      <c r="AF265" s="143">
        <v>685</v>
      </c>
      <c r="AG265" s="138">
        <v>460</v>
      </c>
      <c r="AH265" s="143">
        <v>40</v>
      </c>
      <c r="AI265" s="144">
        <f t="shared" si="79"/>
        <v>500</v>
      </c>
      <c r="AJ265" s="145">
        <f t="shared" si="80"/>
        <v>0.72992700729927007</v>
      </c>
      <c r="AK265" s="150">
        <f t="shared" si="81"/>
        <v>1.0727579062069954</v>
      </c>
      <c r="AL265" s="143">
        <v>155</v>
      </c>
      <c r="AM265" s="145">
        <f t="shared" si="82"/>
        <v>0.22627737226277372</v>
      </c>
      <c r="AN265" s="151">
        <f t="shared" si="83"/>
        <v>0.93157363281201866</v>
      </c>
      <c r="AO265" s="143">
        <v>20</v>
      </c>
      <c r="AP265" s="143">
        <v>10</v>
      </c>
      <c r="AQ265" s="144">
        <f t="shared" si="84"/>
        <v>30</v>
      </c>
      <c r="AR265" s="145">
        <f t="shared" si="85"/>
        <v>4.3795620437956206E-2</v>
      </c>
      <c r="AS265" s="151">
        <f t="shared" si="86"/>
        <v>0.65580959311714726</v>
      </c>
      <c r="AT265" s="143">
        <v>0</v>
      </c>
      <c r="AU265" s="153" t="s">
        <v>6</v>
      </c>
      <c r="AV265" s="316" t="s">
        <v>6</v>
      </c>
      <c r="AW265" s="123" t="s">
        <v>51</v>
      </c>
    </row>
    <row r="266" spans="1:49" x14ac:dyDescent="0.2">
      <c r="A266" s="227"/>
      <c r="B266" s="272"/>
      <c r="C266" s="135">
        <v>5350223.0199999996</v>
      </c>
      <c r="D266" s="136">
        <v>5350223</v>
      </c>
      <c r="E266" s="152">
        <v>0.59723381799999997</v>
      </c>
      <c r="F266" s="137"/>
      <c r="G266" s="358"/>
      <c r="H266" s="139">
        <v>3595</v>
      </c>
      <c r="I266" s="219">
        <v>1327</v>
      </c>
      <c r="J266" s="143">
        <v>1275</v>
      </c>
      <c r="K266" s="138"/>
      <c r="L266" s="139"/>
      <c r="M266" s="140"/>
      <c r="N266" s="220"/>
      <c r="O266" s="141">
        <v>0.87</v>
      </c>
      <c r="P266" s="142">
        <f t="shared" si="87"/>
        <v>87</v>
      </c>
      <c r="Q266" s="143">
        <v>2136</v>
      </c>
      <c r="R266" s="143">
        <v>2153</v>
      </c>
      <c r="S266" s="143">
        <f>H266*E266</f>
        <v>2147.0555757100001</v>
      </c>
      <c r="T266" s="144">
        <f t="shared" si="88"/>
        <v>-11.055575710000085</v>
      </c>
      <c r="U266" s="145">
        <f t="shared" si="92"/>
        <v>-5.1491800375703676E-3</v>
      </c>
      <c r="V266" s="146">
        <v>2449</v>
      </c>
      <c r="W266" s="139">
        <v>793</v>
      </c>
      <c r="X266" s="219">
        <f>I266*E266</f>
        <v>792.52927648599996</v>
      </c>
      <c r="Y266" s="147">
        <f t="shared" si="89"/>
        <v>0.47072351400004209</v>
      </c>
      <c r="Z266" s="275">
        <f t="shared" si="77"/>
        <v>5.9395094662898222E-4</v>
      </c>
      <c r="AA266" s="279">
        <v>771</v>
      </c>
      <c r="AB266" s="143">
        <f>J266*E266</f>
        <v>761.47311794999996</v>
      </c>
      <c r="AC266" s="144">
        <f t="shared" si="90"/>
        <v>9.5268820500000402</v>
      </c>
      <c r="AD266" s="148">
        <f t="shared" si="78"/>
        <v>1.2511120649469331E-2</v>
      </c>
      <c r="AE266" s="149">
        <f t="shared" si="91"/>
        <v>8.862068965517242</v>
      </c>
      <c r="AF266" s="143">
        <v>985</v>
      </c>
      <c r="AG266" s="138">
        <v>640</v>
      </c>
      <c r="AH266" s="143">
        <v>45</v>
      </c>
      <c r="AI266" s="144">
        <f t="shared" si="79"/>
        <v>685</v>
      </c>
      <c r="AJ266" s="145">
        <f t="shared" si="80"/>
        <v>0.69543147208121825</v>
      </c>
      <c r="AK266" s="150">
        <f t="shared" si="81"/>
        <v>1.0220605655634059</v>
      </c>
      <c r="AL266" s="143">
        <v>255</v>
      </c>
      <c r="AM266" s="145">
        <f t="shared" si="82"/>
        <v>0.25888324873096447</v>
      </c>
      <c r="AN266" s="151">
        <f t="shared" si="83"/>
        <v>1.0658105407659366</v>
      </c>
      <c r="AO266" s="143">
        <v>25</v>
      </c>
      <c r="AP266" s="143">
        <v>0</v>
      </c>
      <c r="AQ266" s="144">
        <f t="shared" si="84"/>
        <v>25</v>
      </c>
      <c r="AR266" s="145">
        <f t="shared" si="85"/>
        <v>2.5380710659898477E-2</v>
      </c>
      <c r="AS266" s="151">
        <f t="shared" si="86"/>
        <v>0.38005885895536873</v>
      </c>
      <c r="AT266" s="143">
        <v>10</v>
      </c>
      <c r="AU266" s="153" t="s">
        <v>6</v>
      </c>
      <c r="AV266" s="316" t="s">
        <v>6</v>
      </c>
      <c r="AW266" s="123" t="s">
        <v>51</v>
      </c>
    </row>
    <row r="267" spans="1:49" x14ac:dyDescent="0.2">
      <c r="A267" s="227"/>
      <c r="B267" s="272"/>
      <c r="C267" s="135">
        <v>5350224</v>
      </c>
      <c r="D267" s="136"/>
      <c r="E267" s="136"/>
      <c r="F267" s="137"/>
      <c r="G267" s="355"/>
      <c r="H267" s="139"/>
      <c r="I267" s="139"/>
      <c r="J267" s="139"/>
      <c r="K267" s="138"/>
      <c r="L267" s="139"/>
      <c r="M267" s="140"/>
      <c r="N267" s="220" t="s">
        <v>304</v>
      </c>
      <c r="O267" s="141">
        <v>1.04</v>
      </c>
      <c r="P267" s="142">
        <f t="shared" si="87"/>
        <v>104</v>
      </c>
      <c r="Q267" s="143">
        <v>1696</v>
      </c>
      <c r="R267" s="143">
        <v>1743</v>
      </c>
      <c r="S267" s="143">
        <v>1677</v>
      </c>
      <c r="T267" s="144">
        <f t="shared" si="88"/>
        <v>19</v>
      </c>
      <c r="U267" s="145">
        <f t="shared" si="92"/>
        <v>1.1329755515802028E-2</v>
      </c>
      <c r="V267" s="146">
        <v>1624.1</v>
      </c>
      <c r="W267" s="139">
        <v>578</v>
      </c>
      <c r="X267" s="219">
        <v>576</v>
      </c>
      <c r="Y267" s="147">
        <f t="shared" si="89"/>
        <v>2</v>
      </c>
      <c r="Z267" s="275">
        <f t="shared" si="77"/>
        <v>3.472222222222222E-3</v>
      </c>
      <c r="AA267" s="279">
        <v>573</v>
      </c>
      <c r="AB267" s="143">
        <v>560</v>
      </c>
      <c r="AC267" s="144">
        <f t="shared" si="90"/>
        <v>13</v>
      </c>
      <c r="AD267" s="148">
        <f t="shared" si="78"/>
        <v>2.3214285714285715E-2</v>
      </c>
      <c r="AE267" s="149">
        <f t="shared" si="91"/>
        <v>5.509615384615385</v>
      </c>
      <c r="AF267" s="143">
        <v>755</v>
      </c>
      <c r="AG267" s="138">
        <v>590</v>
      </c>
      <c r="AH267" s="143">
        <v>40</v>
      </c>
      <c r="AI267" s="144">
        <f t="shared" si="79"/>
        <v>630</v>
      </c>
      <c r="AJ267" s="145">
        <f t="shared" si="80"/>
        <v>0.83443708609271527</v>
      </c>
      <c r="AK267" s="150">
        <f t="shared" si="81"/>
        <v>1.2263541044334541</v>
      </c>
      <c r="AL267" s="143">
        <v>110</v>
      </c>
      <c r="AM267" s="145">
        <f t="shared" si="82"/>
        <v>0.14569536423841059</v>
      </c>
      <c r="AN267" s="151">
        <f t="shared" si="83"/>
        <v>0.59982117694839232</v>
      </c>
      <c r="AO267" s="143">
        <v>0</v>
      </c>
      <c r="AP267" s="143">
        <v>0</v>
      </c>
      <c r="AQ267" s="144">
        <f t="shared" si="84"/>
        <v>0</v>
      </c>
      <c r="AR267" s="145">
        <f t="shared" si="85"/>
        <v>0</v>
      </c>
      <c r="AS267" s="151">
        <f t="shared" si="86"/>
        <v>0</v>
      </c>
      <c r="AT267" s="143">
        <v>10</v>
      </c>
      <c r="AU267" s="153" t="s">
        <v>6</v>
      </c>
      <c r="AV267" s="316" t="s">
        <v>6</v>
      </c>
    </row>
    <row r="268" spans="1:49" x14ac:dyDescent="0.2">
      <c r="A268" s="228"/>
      <c r="B268" s="273"/>
      <c r="C268" s="198">
        <v>5350225.01</v>
      </c>
      <c r="D268" s="199"/>
      <c r="E268" s="199"/>
      <c r="F268" s="201"/>
      <c r="G268" s="356"/>
      <c r="H268" s="205"/>
      <c r="I268" s="205"/>
      <c r="J268" s="205"/>
      <c r="K268" s="202"/>
      <c r="L268" s="205"/>
      <c r="M268" s="206"/>
      <c r="N268" s="207" t="s">
        <v>305</v>
      </c>
      <c r="O268" s="208">
        <v>0.93</v>
      </c>
      <c r="P268" s="209">
        <f t="shared" si="87"/>
        <v>93</v>
      </c>
      <c r="Q268" s="204">
        <v>4981</v>
      </c>
      <c r="R268" s="204">
        <v>5034</v>
      </c>
      <c r="S268" s="204">
        <v>4861</v>
      </c>
      <c r="T268" s="210">
        <f t="shared" si="88"/>
        <v>120</v>
      </c>
      <c r="U268" s="211">
        <f t="shared" si="92"/>
        <v>2.4686278543509566E-2</v>
      </c>
      <c r="V268" s="212">
        <v>5330.1</v>
      </c>
      <c r="W268" s="205">
        <v>2387</v>
      </c>
      <c r="X268" s="203">
        <v>2271</v>
      </c>
      <c r="Y268" s="213">
        <f t="shared" si="89"/>
        <v>116</v>
      </c>
      <c r="Z268" s="278">
        <f t="shared" si="77"/>
        <v>5.1078819903126377E-2</v>
      </c>
      <c r="AA268" s="283">
        <v>2316</v>
      </c>
      <c r="AB268" s="204">
        <v>2175</v>
      </c>
      <c r="AC268" s="210">
        <f t="shared" si="90"/>
        <v>141</v>
      </c>
      <c r="AD268" s="214">
        <f t="shared" si="78"/>
        <v>6.4827586206896548E-2</v>
      </c>
      <c r="AE268" s="215">
        <f t="shared" si="91"/>
        <v>24.903225806451612</v>
      </c>
      <c r="AF268" s="204">
        <v>2240</v>
      </c>
      <c r="AG268" s="202">
        <v>1115</v>
      </c>
      <c r="AH268" s="204">
        <v>105</v>
      </c>
      <c r="AI268" s="210">
        <f t="shared" si="79"/>
        <v>1220</v>
      </c>
      <c r="AJ268" s="211">
        <f t="shared" si="80"/>
        <v>0.5446428571428571</v>
      </c>
      <c r="AK268" s="216">
        <f t="shared" si="81"/>
        <v>0.80044980555105893</v>
      </c>
      <c r="AL268" s="204">
        <v>910</v>
      </c>
      <c r="AM268" s="211">
        <f t="shared" si="82"/>
        <v>0.40625</v>
      </c>
      <c r="AN268" s="217">
        <f t="shared" si="83"/>
        <v>1.6725127419739974</v>
      </c>
      <c r="AO268" s="204">
        <v>85</v>
      </c>
      <c r="AP268" s="204">
        <v>10</v>
      </c>
      <c r="AQ268" s="210">
        <f t="shared" si="84"/>
        <v>95</v>
      </c>
      <c r="AR268" s="211">
        <f t="shared" si="85"/>
        <v>4.2410714285714288E-2</v>
      </c>
      <c r="AS268" s="217">
        <f t="shared" si="86"/>
        <v>0.6350715665490827</v>
      </c>
      <c r="AT268" s="204">
        <v>15</v>
      </c>
      <c r="AU268" s="218" t="s">
        <v>5</v>
      </c>
      <c r="AV268" s="317" t="s">
        <v>5</v>
      </c>
    </row>
    <row r="269" spans="1:49" x14ac:dyDescent="0.2">
      <c r="A269" s="228" t="s">
        <v>1160</v>
      </c>
      <c r="B269" s="273" t="s">
        <v>1164</v>
      </c>
      <c r="C269" s="198">
        <v>5350225.0199999996</v>
      </c>
      <c r="D269" s="199"/>
      <c r="E269" s="199"/>
      <c r="F269" s="201"/>
      <c r="G269" s="356"/>
      <c r="H269" s="205"/>
      <c r="I269" s="205"/>
      <c r="J269" s="205"/>
      <c r="K269" s="202"/>
      <c r="L269" s="205"/>
      <c r="M269" s="206"/>
      <c r="N269" s="207" t="s">
        <v>306</v>
      </c>
      <c r="O269" s="208">
        <v>0.3</v>
      </c>
      <c r="P269" s="209">
        <f t="shared" si="87"/>
        <v>30</v>
      </c>
      <c r="Q269" s="204">
        <v>9706</v>
      </c>
      <c r="R269" s="204">
        <v>7777</v>
      </c>
      <c r="S269" s="204">
        <v>6375</v>
      </c>
      <c r="T269" s="210">
        <f t="shared" si="88"/>
        <v>3331</v>
      </c>
      <c r="U269" s="211">
        <f t="shared" si="92"/>
        <v>0.52250980392156865</v>
      </c>
      <c r="V269" s="212">
        <v>31843.8</v>
      </c>
      <c r="W269" s="205">
        <v>5006</v>
      </c>
      <c r="X269" s="203">
        <v>3046</v>
      </c>
      <c r="Y269" s="213">
        <f t="shared" si="89"/>
        <v>1960</v>
      </c>
      <c r="Z269" s="278">
        <f t="shared" si="77"/>
        <v>0.64346684175968483</v>
      </c>
      <c r="AA269" s="283">
        <v>4859</v>
      </c>
      <c r="AB269" s="204">
        <v>2900</v>
      </c>
      <c r="AC269" s="210">
        <f t="shared" si="90"/>
        <v>1959</v>
      </c>
      <c r="AD269" s="214">
        <f t="shared" si="78"/>
        <v>0.67551724137931035</v>
      </c>
      <c r="AE269" s="215">
        <f t="shared" si="91"/>
        <v>161.96666666666667</v>
      </c>
      <c r="AF269" s="204">
        <v>5030</v>
      </c>
      <c r="AG269" s="202">
        <v>1920</v>
      </c>
      <c r="AH269" s="204">
        <v>180</v>
      </c>
      <c r="AI269" s="210">
        <f t="shared" si="79"/>
        <v>2100</v>
      </c>
      <c r="AJ269" s="211">
        <f t="shared" si="80"/>
        <v>0.41749502982107356</v>
      </c>
      <c r="AK269" s="216">
        <f t="shared" si="81"/>
        <v>0.61358339883847435</v>
      </c>
      <c r="AL269" s="204">
        <v>2635</v>
      </c>
      <c r="AM269" s="211">
        <f t="shared" si="82"/>
        <v>0.52385685884691846</v>
      </c>
      <c r="AN269" s="217">
        <f t="shared" si="83"/>
        <v>2.1566948218878643</v>
      </c>
      <c r="AO269" s="204">
        <v>245</v>
      </c>
      <c r="AP269" s="204">
        <v>25</v>
      </c>
      <c r="AQ269" s="210">
        <f t="shared" si="84"/>
        <v>270</v>
      </c>
      <c r="AR269" s="211">
        <f t="shared" si="85"/>
        <v>5.3677932405566599E-2</v>
      </c>
      <c r="AS269" s="217">
        <f t="shared" si="86"/>
        <v>0.80379048540103626</v>
      </c>
      <c r="AT269" s="204">
        <v>25</v>
      </c>
      <c r="AU269" s="218" t="s">
        <v>5</v>
      </c>
      <c r="AV269" s="317" t="s">
        <v>5</v>
      </c>
    </row>
    <row r="270" spans="1:49" x14ac:dyDescent="0.2">
      <c r="A270" s="227"/>
      <c r="B270" s="272"/>
      <c r="C270" s="135">
        <v>5350226</v>
      </c>
      <c r="D270" s="136"/>
      <c r="E270" s="136"/>
      <c r="F270" s="137"/>
      <c r="G270" s="355"/>
      <c r="H270" s="139"/>
      <c r="I270" s="139"/>
      <c r="J270" s="139"/>
      <c r="K270" s="138"/>
      <c r="L270" s="139"/>
      <c r="M270" s="140"/>
      <c r="N270" s="220" t="s">
        <v>307</v>
      </c>
      <c r="O270" s="141">
        <v>0.95</v>
      </c>
      <c r="P270" s="142">
        <f t="shared" si="87"/>
        <v>95</v>
      </c>
      <c r="Q270" s="143">
        <v>3167</v>
      </c>
      <c r="R270" s="143">
        <v>3216</v>
      </c>
      <c r="S270" s="143">
        <v>3122</v>
      </c>
      <c r="T270" s="144">
        <f t="shared" si="88"/>
        <v>45</v>
      </c>
      <c r="U270" s="145">
        <f t="shared" si="92"/>
        <v>1.4413837283792441E-2</v>
      </c>
      <c r="V270" s="146">
        <v>3321.8</v>
      </c>
      <c r="W270" s="139">
        <v>1262</v>
      </c>
      <c r="X270" s="219">
        <v>1260</v>
      </c>
      <c r="Y270" s="147">
        <f t="shared" si="89"/>
        <v>2</v>
      </c>
      <c r="Z270" s="275">
        <f t="shared" si="77"/>
        <v>1.5873015873015873E-3</v>
      </c>
      <c r="AA270" s="279">
        <v>1212</v>
      </c>
      <c r="AB270" s="143">
        <v>1210</v>
      </c>
      <c r="AC270" s="144">
        <f t="shared" si="90"/>
        <v>2</v>
      </c>
      <c r="AD270" s="148">
        <f t="shared" si="78"/>
        <v>1.652892561983471E-3</v>
      </c>
      <c r="AE270" s="149">
        <f t="shared" si="91"/>
        <v>12.757894736842106</v>
      </c>
      <c r="AF270" s="143">
        <v>1250</v>
      </c>
      <c r="AG270" s="138">
        <v>740</v>
      </c>
      <c r="AH270" s="143">
        <v>25</v>
      </c>
      <c r="AI270" s="144">
        <f t="shared" si="79"/>
        <v>765</v>
      </c>
      <c r="AJ270" s="145">
        <f t="shared" si="80"/>
        <v>0.61199999999999999</v>
      </c>
      <c r="AK270" s="150">
        <f t="shared" si="81"/>
        <v>0.89944313888019323</v>
      </c>
      <c r="AL270" s="143">
        <v>435</v>
      </c>
      <c r="AM270" s="145">
        <f t="shared" si="82"/>
        <v>0.34799999999999998</v>
      </c>
      <c r="AN270" s="151">
        <f t="shared" si="83"/>
        <v>1.4327001457401871</v>
      </c>
      <c r="AO270" s="143">
        <v>35</v>
      </c>
      <c r="AP270" s="143">
        <v>0</v>
      </c>
      <c r="AQ270" s="144">
        <f t="shared" si="84"/>
        <v>35</v>
      </c>
      <c r="AR270" s="145">
        <f t="shared" si="85"/>
        <v>2.8000000000000001E-2</v>
      </c>
      <c r="AS270" s="151">
        <f t="shared" si="86"/>
        <v>0.41928093319956278</v>
      </c>
      <c r="AT270" s="143">
        <v>10</v>
      </c>
      <c r="AU270" s="153" t="s">
        <v>6</v>
      </c>
      <c r="AV270" s="316" t="s">
        <v>6</v>
      </c>
    </row>
    <row r="271" spans="1:49" x14ac:dyDescent="0.2">
      <c r="A271" s="227"/>
      <c r="B271" s="272"/>
      <c r="C271" s="135">
        <v>5350227</v>
      </c>
      <c r="D271" s="136"/>
      <c r="E271" s="136"/>
      <c r="F271" s="137"/>
      <c r="G271" s="355"/>
      <c r="H271" s="139"/>
      <c r="I271" s="139"/>
      <c r="J271" s="139"/>
      <c r="K271" s="138"/>
      <c r="L271" s="139"/>
      <c r="M271" s="140"/>
      <c r="N271" s="220" t="s">
        <v>308</v>
      </c>
      <c r="O271" s="141">
        <v>0.49</v>
      </c>
      <c r="P271" s="142">
        <f t="shared" si="87"/>
        <v>49</v>
      </c>
      <c r="Q271" s="143">
        <v>1750</v>
      </c>
      <c r="R271" s="143">
        <v>1748</v>
      </c>
      <c r="S271" s="143">
        <v>1760</v>
      </c>
      <c r="T271" s="144">
        <f t="shared" si="88"/>
        <v>-10</v>
      </c>
      <c r="U271" s="145">
        <f t="shared" si="92"/>
        <v>-5.681818181818182E-3</v>
      </c>
      <c r="V271" s="146">
        <v>3558.4</v>
      </c>
      <c r="W271" s="139">
        <v>637</v>
      </c>
      <c r="X271" s="219">
        <v>645</v>
      </c>
      <c r="Y271" s="147">
        <f t="shared" si="89"/>
        <v>-8</v>
      </c>
      <c r="Z271" s="275">
        <f t="shared" si="77"/>
        <v>-1.2403100775193798E-2</v>
      </c>
      <c r="AA271" s="279">
        <v>626</v>
      </c>
      <c r="AB271" s="143">
        <v>615</v>
      </c>
      <c r="AC271" s="144">
        <f t="shared" si="90"/>
        <v>11</v>
      </c>
      <c r="AD271" s="148">
        <f t="shared" si="78"/>
        <v>1.7886178861788619E-2</v>
      </c>
      <c r="AE271" s="149">
        <f t="shared" si="91"/>
        <v>12.775510204081632</v>
      </c>
      <c r="AF271" s="143">
        <v>845</v>
      </c>
      <c r="AG271" s="138">
        <v>485</v>
      </c>
      <c r="AH271" s="143">
        <v>35</v>
      </c>
      <c r="AI271" s="144">
        <f t="shared" si="79"/>
        <v>520</v>
      </c>
      <c r="AJ271" s="145">
        <f t="shared" si="80"/>
        <v>0.61538461538461542</v>
      </c>
      <c r="AK271" s="150">
        <f t="shared" si="81"/>
        <v>0.90441743477143621</v>
      </c>
      <c r="AL271" s="143">
        <v>250</v>
      </c>
      <c r="AM271" s="145">
        <f t="shared" si="82"/>
        <v>0.29585798816568049</v>
      </c>
      <c r="AN271" s="151">
        <f t="shared" si="83"/>
        <v>1.2180338585154282</v>
      </c>
      <c r="AO271" s="143">
        <v>45</v>
      </c>
      <c r="AP271" s="143">
        <v>0</v>
      </c>
      <c r="AQ271" s="144">
        <f t="shared" si="84"/>
        <v>45</v>
      </c>
      <c r="AR271" s="145">
        <f t="shared" si="85"/>
        <v>5.3254437869822487E-2</v>
      </c>
      <c r="AS271" s="151">
        <f t="shared" si="86"/>
        <v>0.79744894310990388</v>
      </c>
      <c r="AT271" s="143">
        <v>10</v>
      </c>
      <c r="AU271" s="153" t="s">
        <v>6</v>
      </c>
      <c r="AV271" s="316" t="s">
        <v>6</v>
      </c>
    </row>
    <row r="272" spans="1:49" x14ac:dyDescent="0.2">
      <c r="A272" s="227"/>
      <c r="B272" s="272"/>
      <c r="C272" s="135">
        <v>5350228</v>
      </c>
      <c r="D272" s="136"/>
      <c r="E272" s="136"/>
      <c r="F272" s="137"/>
      <c r="G272" s="355"/>
      <c r="H272" s="139"/>
      <c r="I272" s="139"/>
      <c r="J272" s="139"/>
      <c r="K272" s="138"/>
      <c r="L272" s="139"/>
      <c r="M272" s="140"/>
      <c r="N272" s="220" t="s">
        <v>309</v>
      </c>
      <c r="O272" s="141">
        <v>0.82</v>
      </c>
      <c r="P272" s="142">
        <f t="shared" si="87"/>
        <v>82</v>
      </c>
      <c r="Q272" s="143">
        <v>3131</v>
      </c>
      <c r="R272" s="143">
        <v>2951</v>
      </c>
      <c r="S272" s="143">
        <v>2662</v>
      </c>
      <c r="T272" s="144">
        <f t="shared" si="88"/>
        <v>469</v>
      </c>
      <c r="U272" s="145">
        <f t="shared" si="92"/>
        <v>0.17618332081141999</v>
      </c>
      <c r="V272" s="146">
        <v>3829.5</v>
      </c>
      <c r="W272" s="139">
        <v>1418</v>
      </c>
      <c r="X272" s="219">
        <v>1161</v>
      </c>
      <c r="Y272" s="147">
        <f t="shared" si="89"/>
        <v>257</v>
      </c>
      <c r="Z272" s="275">
        <f t="shared" si="77"/>
        <v>0.22136089577950044</v>
      </c>
      <c r="AA272" s="279">
        <v>1362</v>
      </c>
      <c r="AB272" s="143">
        <v>1100</v>
      </c>
      <c r="AC272" s="144">
        <f t="shared" si="90"/>
        <v>262</v>
      </c>
      <c r="AD272" s="148">
        <f t="shared" si="78"/>
        <v>0.23818181818181819</v>
      </c>
      <c r="AE272" s="149">
        <f t="shared" si="91"/>
        <v>16.609756097560975</v>
      </c>
      <c r="AF272" s="143">
        <v>1185</v>
      </c>
      <c r="AG272" s="138">
        <v>670</v>
      </c>
      <c r="AH272" s="143">
        <v>50</v>
      </c>
      <c r="AI272" s="144">
        <f t="shared" si="79"/>
        <v>720</v>
      </c>
      <c r="AJ272" s="145">
        <f t="shared" si="80"/>
        <v>0.60759493670886078</v>
      </c>
      <c r="AK272" s="150">
        <f t="shared" si="81"/>
        <v>0.89296911281230407</v>
      </c>
      <c r="AL272" s="143">
        <v>390</v>
      </c>
      <c r="AM272" s="145">
        <f t="shared" si="82"/>
        <v>0.32911392405063289</v>
      </c>
      <c r="AN272" s="151">
        <f t="shared" si="83"/>
        <v>1.3549470314726053</v>
      </c>
      <c r="AO272" s="143">
        <v>25</v>
      </c>
      <c r="AP272" s="143">
        <v>30</v>
      </c>
      <c r="AQ272" s="144">
        <f t="shared" si="84"/>
        <v>55</v>
      </c>
      <c r="AR272" s="145">
        <f t="shared" si="85"/>
        <v>4.6413502109704644E-2</v>
      </c>
      <c r="AS272" s="151">
        <f t="shared" si="86"/>
        <v>0.69501058848631569</v>
      </c>
      <c r="AT272" s="143">
        <v>20</v>
      </c>
      <c r="AU272" s="153" t="s">
        <v>6</v>
      </c>
      <c r="AV272" s="316" t="s">
        <v>6</v>
      </c>
    </row>
    <row r="273" spans="1:48" x14ac:dyDescent="0.2">
      <c r="A273" s="227"/>
      <c r="B273" s="272"/>
      <c r="C273" s="135">
        <v>5350229</v>
      </c>
      <c r="D273" s="136"/>
      <c r="E273" s="136"/>
      <c r="F273" s="137"/>
      <c r="G273" s="355"/>
      <c r="H273" s="139"/>
      <c r="I273" s="139"/>
      <c r="J273" s="139"/>
      <c r="K273" s="138"/>
      <c r="L273" s="139"/>
      <c r="M273" s="140"/>
      <c r="N273" s="220" t="s">
        <v>310</v>
      </c>
      <c r="O273" s="141">
        <v>0.32</v>
      </c>
      <c r="P273" s="142">
        <f t="shared" si="87"/>
        <v>32</v>
      </c>
      <c r="Q273" s="143">
        <v>1223</v>
      </c>
      <c r="R273" s="143">
        <v>1255</v>
      </c>
      <c r="S273" s="143">
        <v>1236</v>
      </c>
      <c r="T273" s="144">
        <f t="shared" si="88"/>
        <v>-13</v>
      </c>
      <c r="U273" s="145">
        <f t="shared" si="92"/>
        <v>-1.0517799352750809E-2</v>
      </c>
      <c r="V273" s="146">
        <v>3819.5</v>
      </c>
      <c r="W273" s="139">
        <v>393</v>
      </c>
      <c r="X273" s="219">
        <v>399</v>
      </c>
      <c r="Y273" s="147">
        <f t="shared" si="89"/>
        <v>-6</v>
      </c>
      <c r="Z273" s="275">
        <f t="shared" si="77"/>
        <v>-1.5037593984962405E-2</v>
      </c>
      <c r="AA273" s="279">
        <v>384</v>
      </c>
      <c r="AB273" s="143">
        <v>375</v>
      </c>
      <c r="AC273" s="144">
        <f t="shared" si="90"/>
        <v>9</v>
      </c>
      <c r="AD273" s="148">
        <f t="shared" si="78"/>
        <v>2.4E-2</v>
      </c>
      <c r="AE273" s="149">
        <f t="shared" si="91"/>
        <v>12</v>
      </c>
      <c r="AF273" s="143">
        <v>455</v>
      </c>
      <c r="AG273" s="138">
        <v>315</v>
      </c>
      <c r="AH273" s="143">
        <v>10</v>
      </c>
      <c r="AI273" s="144">
        <f t="shared" si="79"/>
        <v>325</v>
      </c>
      <c r="AJ273" s="145">
        <f t="shared" si="80"/>
        <v>0.7142857142857143</v>
      </c>
      <c r="AK273" s="150">
        <f t="shared" si="81"/>
        <v>1.0497702367882742</v>
      </c>
      <c r="AL273" s="143">
        <v>110</v>
      </c>
      <c r="AM273" s="145">
        <f t="shared" si="82"/>
        <v>0.24175824175824176</v>
      </c>
      <c r="AN273" s="151">
        <f t="shared" si="83"/>
        <v>0.99530766724403563</v>
      </c>
      <c r="AO273" s="143">
        <v>10</v>
      </c>
      <c r="AP273" s="143">
        <v>0</v>
      </c>
      <c r="AQ273" s="144">
        <f t="shared" si="84"/>
        <v>10</v>
      </c>
      <c r="AR273" s="145">
        <f t="shared" si="85"/>
        <v>2.197802197802198E-2</v>
      </c>
      <c r="AS273" s="151">
        <f t="shared" si="86"/>
        <v>0.32910591302948417</v>
      </c>
      <c r="AT273" s="143">
        <v>10</v>
      </c>
      <c r="AU273" s="153" t="s">
        <v>6</v>
      </c>
      <c r="AV273" s="316" t="s">
        <v>6</v>
      </c>
    </row>
    <row r="274" spans="1:48" x14ac:dyDescent="0.2">
      <c r="A274" s="227"/>
      <c r="B274" s="272"/>
      <c r="C274" s="135">
        <v>5350230.01</v>
      </c>
      <c r="D274" s="136"/>
      <c r="E274" s="136"/>
      <c r="F274" s="137"/>
      <c r="G274" s="355"/>
      <c r="H274" s="139"/>
      <c r="I274" s="139"/>
      <c r="J274" s="139"/>
      <c r="K274" s="138"/>
      <c r="L274" s="139"/>
      <c r="M274" s="140"/>
      <c r="N274" s="220" t="s">
        <v>311</v>
      </c>
      <c r="O274" s="141">
        <v>1.45</v>
      </c>
      <c r="P274" s="142">
        <f t="shared" si="87"/>
        <v>145</v>
      </c>
      <c r="Q274" s="143">
        <v>2537</v>
      </c>
      <c r="R274" s="143">
        <v>2279</v>
      </c>
      <c r="S274" s="143">
        <v>2002</v>
      </c>
      <c r="T274" s="144">
        <f t="shared" si="88"/>
        <v>535</v>
      </c>
      <c r="U274" s="145">
        <f t="shared" si="92"/>
        <v>0.26723276723276723</v>
      </c>
      <c r="V274" s="146">
        <v>1752.3</v>
      </c>
      <c r="W274" s="139">
        <v>1109</v>
      </c>
      <c r="X274" s="219">
        <v>824</v>
      </c>
      <c r="Y274" s="147">
        <f t="shared" si="89"/>
        <v>285</v>
      </c>
      <c r="Z274" s="275">
        <f t="shared" si="77"/>
        <v>0.345873786407767</v>
      </c>
      <c r="AA274" s="279">
        <v>1082</v>
      </c>
      <c r="AB274" s="143">
        <v>795</v>
      </c>
      <c r="AC274" s="144">
        <f t="shared" si="90"/>
        <v>287</v>
      </c>
      <c r="AD274" s="148">
        <f t="shared" si="78"/>
        <v>0.36100628930817608</v>
      </c>
      <c r="AE274" s="149">
        <f t="shared" si="91"/>
        <v>7.4620689655172416</v>
      </c>
      <c r="AF274" s="143">
        <v>1045</v>
      </c>
      <c r="AG274" s="138">
        <v>685</v>
      </c>
      <c r="AH274" s="143">
        <v>55</v>
      </c>
      <c r="AI274" s="144">
        <f t="shared" si="79"/>
        <v>740</v>
      </c>
      <c r="AJ274" s="145">
        <f t="shared" si="80"/>
        <v>0.70813397129186606</v>
      </c>
      <c r="AK274" s="150">
        <f t="shared" si="81"/>
        <v>1.0407291534092364</v>
      </c>
      <c r="AL274" s="143">
        <v>260</v>
      </c>
      <c r="AM274" s="145">
        <f t="shared" si="82"/>
        <v>0.24880382775119617</v>
      </c>
      <c r="AN274" s="151">
        <f t="shared" si="83"/>
        <v>1.0243140237926873</v>
      </c>
      <c r="AO274" s="143">
        <v>35</v>
      </c>
      <c r="AP274" s="143">
        <v>10</v>
      </c>
      <c r="AQ274" s="144">
        <f t="shared" si="84"/>
        <v>45</v>
      </c>
      <c r="AR274" s="145">
        <f t="shared" si="85"/>
        <v>4.3062200956937802E-2</v>
      </c>
      <c r="AS274" s="151">
        <f t="shared" si="86"/>
        <v>0.64482713581614237</v>
      </c>
      <c r="AT274" s="143">
        <v>10</v>
      </c>
      <c r="AU274" s="153" t="s">
        <v>6</v>
      </c>
      <c r="AV274" s="316" t="s">
        <v>6</v>
      </c>
    </row>
    <row r="275" spans="1:48" x14ac:dyDescent="0.2">
      <c r="A275" s="227"/>
      <c r="B275" s="272"/>
      <c r="C275" s="135">
        <v>5350230.0199999996</v>
      </c>
      <c r="D275" s="136"/>
      <c r="E275" s="136"/>
      <c r="F275" s="137"/>
      <c r="G275" s="355"/>
      <c r="H275" s="139"/>
      <c r="I275" s="139"/>
      <c r="J275" s="139"/>
      <c r="K275" s="138"/>
      <c r="L275" s="139"/>
      <c r="M275" s="140"/>
      <c r="N275" s="220" t="s">
        <v>312</v>
      </c>
      <c r="O275" s="141">
        <v>0.99</v>
      </c>
      <c r="P275" s="142">
        <f t="shared" si="87"/>
        <v>99</v>
      </c>
      <c r="Q275" s="143">
        <v>6537</v>
      </c>
      <c r="R275" s="143">
        <v>6176</v>
      </c>
      <c r="S275" s="143">
        <v>5832</v>
      </c>
      <c r="T275" s="144">
        <f t="shared" si="88"/>
        <v>705</v>
      </c>
      <c r="U275" s="145">
        <f t="shared" si="92"/>
        <v>0.12088477366255145</v>
      </c>
      <c r="V275" s="146">
        <v>6631.2</v>
      </c>
      <c r="W275" s="139">
        <v>2775</v>
      </c>
      <c r="X275" s="219">
        <v>2452</v>
      </c>
      <c r="Y275" s="147">
        <f t="shared" si="89"/>
        <v>323</v>
      </c>
      <c r="Z275" s="275">
        <f t="shared" si="77"/>
        <v>0.13172920065252855</v>
      </c>
      <c r="AA275" s="279">
        <v>2606</v>
      </c>
      <c r="AB275" s="143">
        <v>2360</v>
      </c>
      <c r="AC275" s="144">
        <f t="shared" si="90"/>
        <v>246</v>
      </c>
      <c r="AD275" s="148">
        <f t="shared" si="78"/>
        <v>0.10423728813559321</v>
      </c>
      <c r="AE275" s="149">
        <f t="shared" si="91"/>
        <v>26.323232323232322</v>
      </c>
      <c r="AF275" s="143">
        <v>3115</v>
      </c>
      <c r="AG275" s="138">
        <v>1880</v>
      </c>
      <c r="AH275" s="143">
        <v>175</v>
      </c>
      <c r="AI275" s="144">
        <f t="shared" si="79"/>
        <v>2055</v>
      </c>
      <c r="AJ275" s="145">
        <f t="shared" si="80"/>
        <v>0.6597110754414125</v>
      </c>
      <c r="AK275" s="150">
        <f t="shared" si="81"/>
        <v>0.96956307262916996</v>
      </c>
      <c r="AL275" s="143">
        <v>950</v>
      </c>
      <c r="AM275" s="145">
        <f t="shared" si="82"/>
        <v>0.30497592295345105</v>
      </c>
      <c r="AN275" s="151">
        <f t="shared" si="83"/>
        <v>1.2555719806398202</v>
      </c>
      <c r="AO275" s="143">
        <v>80</v>
      </c>
      <c r="AP275" s="143">
        <v>10</v>
      </c>
      <c r="AQ275" s="144">
        <f t="shared" si="84"/>
        <v>90</v>
      </c>
      <c r="AR275" s="145">
        <f t="shared" si="85"/>
        <v>2.8892455858747994E-2</v>
      </c>
      <c r="AS275" s="151">
        <f t="shared" si="86"/>
        <v>0.43264485196010838</v>
      </c>
      <c r="AT275" s="143">
        <v>20</v>
      </c>
      <c r="AU275" s="153" t="s">
        <v>6</v>
      </c>
      <c r="AV275" s="316" t="s">
        <v>6</v>
      </c>
    </row>
    <row r="276" spans="1:48" x14ac:dyDescent="0.2">
      <c r="A276" s="227"/>
      <c r="B276" s="272"/>
      <c r="C276" s="135">
        <v>5350231</v>
      </c>
      <c r="D276" s="136"/>
      <c r="E276" s="136"/>
      <c r="F276" s="137"/>
      <c r="G276" s="355"/>
      <c r="H276" s="139"/>
      <c r="I276" s="139"/>
      <c r="J276" s="139"/>
      <c r="K276" s="138"/>
      <c r="L276" s="139"/>
      <c r="M276" s="140"/>
      <c r="N276" s="220" t="s">
        <v>313</v>
      </c>
      <c r="O276" s="141">
        <v>3.03</v>
      </c>
      <c r="P276" s="142">
        <f t="shared" si="87"/>
        <v>303</v>
      </c>
      <c r="Q276" s="143">
        <v>6461</v>
      </c>
      <c r="R276" s="143">
        <v>6488</v>
      </c>
      <c r="S276" s="143">
        <v>6619</v>
      </c>
      <c r="T276" s="144">
        <f t="shared" si="88"/>
        <v>-158</v>
      </c>
      <c r="U276" s="145">
        <f t="shared" si="92"/>
        <v>-2.3870675328599485E-2</v>
      </c>
      <c r="V276" s="146">
        <v>2133.5</v>
      </c>
      <c r="W276" s="139">
        <v>2722</v>
      </c>
      <c r="X276" s="219">
        <v>2710</v>
      </c>
      <c r="Y276" s="147">
        <f t="shared" si="89"/>
        <v>12</v>
      </c>
      <c r="Z276" s="275">
        <f t="shared" si="77"/>
        <v>4.4280442804428043E-3</v>
      </c>
      <c r="AA276" s="279">
        <v>2566</v>
      </c>
      <c r="AB276" s="143">
        <v>2575</v>
      </c>
      <c r="AC276" s="144">
        <f t="shared" si="90"/>
        <v>-9</v>
      </c>
      <c r="AD276" s="148">
        <f t="shared" si="78"/>
        <v>-3.4951456310679612E-3</v>
      </c>
      <c r="AE276" s="149">
        <f t="shared" si="91"/>
        <v>8.4686468646864679</v>
      </c>
      <c r="AF276" s="143">
        <v>2935</v>
      </c>
      <c r="AG276" s="138">
        <v>1925</v>
      </c>
      <c r="AH276" s="143">
        <v>115</v>
      </c>
      <c r="AI276" s="144">
        <f t="shared" si="79"/>
        <v>2040</v>
      </c>
      <c r="AJ276" s="145">
        <f t="shared" si="80"/>
        <v>0.69505962521294717</v>
      </c>
      <c r="AK276" s="150">
        <f t="shared" si="81"/>
        <v>1.0215140702784704</v>
      </c>
      <c r="AL276" s="143">
        <v>800</v>
      </c>
      <c r="AM276" s="145">
        <f t="shared" si="82"/>
        <v>0.27257240204429301</v>
      </c>
      <c r="AN276" s="151">
        <f t="shared" si="83"/>
        <v>1.1221681613034813</v>
      </c>
      <c r="AO276" s="143">
        <v>60</v>
      </c>
      <c r="AP276" s="143">
        <v>20</v>
      </c>
      <c r="AQ276" s="144">
        <f t="shared" si="84"/>
        <v>80</v>
      </c>
      <c r="AR276" s="145">
        <f t="shared" si="85"/>
        <v>2.7257240204429302E-2</v>
      </c>
      <c r="AS276" s="151">
        <f t="shared" si="86"/>
        <v>0.40815861104849138</v>
      </c>
      <c r="AT276" s="143">
        <v>15</v>
      </c>
      <c r="AU276" s="153" t="s">
        <v>6</v>
      </c>
      <c r="AV276" s="316" t="s">
        <v>6</v>
      </c>
    </row>
    <row r="277" spans="1:48" x14ac:dyDescent="0.2">
      <c r="A277" s="227"/>
      <c r="B277" s="272"/>
      <c r="C277" s="135">
        <v>5350232</v>
      </c>
      <c r="D277" s="136"/>
      <c r="E277" s="136"/>
      <c r="F277" s="137"/>
      <c r="G277" s="355"/>
      <c r="H277" s="139"/>
      <c r="I277" s="139"/>
      <c r="J277" s="139"/>
      <c r="K277" s="138"/>
      <c r="L277" s="139"/>
      <c r="M277" s="140"/>
      <c r="N277" s="220" t="s">
        <v>314</v>
      </c>
      <c r="O277" s="141">
        <v>2.0499999999999998</v>
      </c>
      <c r="P277" s="142">
        <f t="shared" si="87"/>
        <v>204.99999999999997</v>
      </c>
      <c r="Q277" s="143">
        <v>3825</v>
      </c>
      <c r="R277" s="143">
        <v>3995</v>
      </c>
      <c r="S277" s="143">
        <v>3979</v>
      </c>
      <c r="T277" s="144">
        <f t="shared" si="88"/>
        <v>-154</v>
      </c>
      <c r="U277" s="145">
        <f t="shared" si="92"/>
        <v>-3.8703191756722793E-2</v>
      </c>
      <c r="V277" s="146">
        <v>1869.5</v>
      </c>
      <c r="W277" s="139">
        <v>1348</v>
      </c>
      <c r="X277" s="219">
        <v>1344</v>
      </c>
      <c r="Y277" s="147">
        <f t="shared" si="89"/>
        <v>4</v>
      </c>
      <c r="Z277" s="275">
        <f t="shared" si="77"/>
        <v>2.976190476190476E-3</v>
      </c>
      <c r="AA277" s="279">
        <v>1306</v>
      </c>
      <c r="AB277" s="143">
        <v>1305</v>
      </c>
      <c r="AC277" s="144">
        <f t="shared" si="90"/>
        <v>1</v>
      </c>
      <c r="AD277" s="148">
        <f t="shared" si="78"/>
        <v>7.6628352490421458E-4</v>
      </c>
      <c r="AE277" s="149">
        <f t="shared" si="91"/>
        <v>6.3707317073170744</v>
      </c>
      <c r="AF277" s="143">
        <v>1480</v>
      </c>
      <c r="AG277" s="138">
        <v>1155</v>
      </c>
      <c r="AH277" s="143">
        <v>70</v>
      </c>
      <c r="AI277" s="144">
        <f t="shared" si="79"/>
        <v>1225</v>
      </c>
      <c r="AJ277" s="145">
        <f t="shared" si="80"/>
        <v>0.82770270270270274</v>
      </c>
      <c r="AK277" s="150">
        <f t="shared" si="81"/>
        <v>1.2164567270891149</v>
      </c>
      <c r="AL277" s="143">
        <v>215</v>
      </c>
      <c r="AM277" s="145">
        <f t="shared" si="82"/>
        <v>0.14527027027027026</v>
      </c>
      <c r="AN277" s="151">
        <f t="shared" si="83"/>
        <v>0.5980710844480821</v>
      </c>
      <c r="AO277" s="143">
        <v>30</v>
      </c>
      <c r="AP277" s="143">
        <v>0</v>
      </c>
      <c r="AQ277" s="144">
        <f t="shared" si="84"/>
        <v>30</v>
      </c>
      <c r="AR277" s="145">
        <f t="shared" si="85"/>
        <v>2.0270270270270271E-2</v>
      </c>
      <c r="AS277" s="151">
        <f t="shared" si="86"/>
        <v>0.30353349411165259</v>
      </c>
      <c r="AT277" s="143">
        <v>10</v>
      </c>
      <c r="AU277" s="153" t="s">
        <v>6</v>
      </c>
      <c r="AV277" s="316" t="s">
        <v>6</v>
      </c>
    </row>
    <row r="278" spans="1:48" x14ac:dyDescent="0.2">
      <c r="A278" s="227"/>
      <c r="B278" s="272"/>
      <c r="C278" s="135">
        <v>5350233</v>
      </c>
      <c r="D278" s="136"/>
      <c r="E278" s="136"/>
      <c r="F278" s="137"/>
      <c r="G278" s="355"/>
      <c r="H278" s="139"/>
      <c r="I278" s="139"/>
      <c r="J278" s="139"/>
      <c r="K278" s="138"/>
      <c r="L278" s="139"/>
      <c r="M278" s="140"/>
      <c r="N278" s="220" t="s">
        <v>315</v>
      </c>
      <c r="O278" s="141">
        <v>2.08</v>
      </c>
      <c r="P278" s="142">
        <f t="shared" si="87"/>
        <v>208</v>
      </c>
      <c r="Q278" s="143">
        <v>5530</v>
      </c>
      <c r="R278" s="143">
        <v>5459</v>
      </c>
      <c r="S278" s="143">
        <v>5309</v>
      </c>
      <c r="T278" s="144">
        <f t="shared" si="88"/>
        <v>221</v>
      </c>
      <c r="U278" s="145">
        <f t="shared" si="92"/>
        <v>4.1627425127142591E-2</v>
      </c>
      <c r="V278" s="146">
        <v>2658.3</v>
      </c>
      <c r="W278" s="139">
        <v>2032</v>
      </c>
      <c r="X278" s="219">
        <v>1996</v>
      </c>
      <c r="Y278" s="147">
        <f t="shared" si="89"/>
        <v>36</v>
      </c>
      <c r="Z278" s="275">
        <f t="shared" si="77"/>
        <v>1.8036072144288578E-2</v>
      </c>
      <c r="AA278" s="279">
        <v>1982</v>
      </c>
      <c r="AB278" s="143">
        <v>1945</v>
      </c>
      <c r="AC278" s="144">
        <f t="shared" si="90"/>
        <v>37</v>
      </c>
      <c r="AD278" s="148">
        <f t="shared" si="78"/>
        <v>1.9023136246786632E-2</v>
      </c>
      <c r="AE278" s="149">
        <f t="shared" si="91"/>
        <v>9.5288461538461533</v>
      </c>
      <c r="AF278" s="143">
        <v>2565</v>
      </c>
      <c r="AG278" s="138">
        <v>1770</v>
      </c>
      <c r="AH278" s="143">
        <v>120</v>
      </c>
      <c r="AI278" s="144">
        <f t="shared" si="79"/>
        <v>1890</v>
      </c>
      <c r="AJ278" s="145">
        <f t="shared" si="80"/>
        <v>0.73684210526315785</v>
      </c>
      <c r="AK278" s="150">
        <f t="shared" si="81"/>
        <v>1.0829208758447457</v>
      </c>
      <c r="AL278" s="143">
        <v>625</v>
      </c>
      <c r="AM278" s="145">
        <f t="shared" si="82"/>
        <v>0.24366471734892786</v>
      </c>
      <c r="AN278" s="151">
        <f t="shared" si="83"/>
        <v>1.00315654039526</v>
      </c>
      <c r="AO278" s="143">
        <v>45</v>
      </c>
      <c r="AP278" s="143">
        <v>0</v>
      </c>
      <c r="AQ278" s="144">
        <f t="shared" si="84"/>
        <v>45</v>
      </c>
      <c r="AR278" s="145">
        <f t="shared" si="85"/>
        <v>1.7543859649122806E-2</v>
      </c>
      <c r="AS278" s="151">
        <f t="shared" si="86"/>
        <v>0.26270735162879871</v>
      </c>
      <c r="AT278" s="143">
        <v>10</v>
      </c>
      <c r="AU278" s="153" t="s">
        <v>6</v>
      </c>
      <c r="AV278" s="316" t="s">
        <v>6</v>
      </c>
    </row>
    <row r="279" spans="1:48" x14ac:dyDescent="0.2">
      <c r="A279" s="227"/>
      <c r="B279" s="272"/>
      <c r="C279" s="135">
        <v>5350234</v>
      </c>
      <c r="D279" s="136"/>
      <c r="E279" s="136"/>
      <c r="F279" s="137"/>
      <c r="G279" s="355"/>
      <c r="H279" s="139"/>
      <c r="I279" s="139"/>
      <c r="J279" s="139"/>
      <c r="K279" s="138"/>
      <c r="L279" s="139"/>
      <c r="M279" s="140"/>
      <c r="N279" s="220" t="s">
        <v>316</v>
      </c>
      <c r="O279" s="141">
        <v>2.12</v>
      </c>
      <c r="P279" s="142">
        <f t="shared" si="87"/>
        <v>212</v>
      </c>
      <c r="Q279" s="143">
        <v>4524</v>
      </c>
      <c r="R279" s="143">
        <v>4550</v>
      </c>
      <c r="S279" s="143">
        <v>4395</v>
      </c>
      <c r="T279" s="144">
        <f t="shared" si="88"/>
        <v>129</v>
      </c>
      <c r="U279" s="145">
        <f t="shared" si="92"/>
        <v>2.9351535836177476E-2</v>
      </c>
      <c r="V279" s="146">
        <v>2136.6999999999998</v>
      </c>
      <c r="W279" s="139">
        <v>1645</v>
      </c>
      <c r="X279" s="219">
        <v>1614</v>
      </c>
      <c r="Y279" s="147">
        <f t="shared" si="89"/>
        <v>31</v>
      </c>
      <c r="Z279" s="275">
        <f t="shared" si="77"/>
        <v>1.9206939281288724E-2</v>
      </c>
      <c r="AA279" s="279">
        <v>1600</v>
      </c>
      <c r="AB279" s="143">
        <v>1565</v>
      </c>
      <c r="AC279" s="144">
        <f t="shared" si="90"/>
        <v>35</v>
      </c>
      <c r="AD279" s="148">
        <f t="shared" si="78"/>
        <v>2.2364217252396165E-2</v>
      </c>
      <c r="AE279" s="149">
        <f t="shared" si="91"/>
        <v>7.5471698113207548</v>
      </c>
      <c r="AF279" s="143">
        <v>1975</v>
      </c>
      <c r="AG279" s="138">
        <v>1400</v>
      </c>
      <c r="AH279" s="143">
        <v>90</v>
      </c>
      <c r="AI279" s="144">
        <f t="shared" si="79"/>
        <v>1490</v>
      </c>
      <c r="AJ279" s="145">
        <f t="shared" si="80"/>
        <v>0.75443037974683547</v>
      </c>
      <c r="AK279" s="150">
        <f t="shared" si="81"/>
        <v>1.1087699817419443</v>
      </c>
      <c r="AL279" s="143">
        <v>445</v>
      </c>
      <c r="AM279" s="145">
        <f t="shared" si="82"/>
        <v>0.22531645569620254</v>
      </c>
      <c r="AN279" s="151">
        <f t="shared" si="83"/>
        <v>0.92761758308509146</v>
      </c>
      <c r="AO279" s="143">
        <v>25</v>
      </c>
      <c r="AP279" s="143">
        <v>0</v>
      </c>
      <c r="AQ279" s="144">
        <f t="shared" si="84"/>
        <v>25</v>
      </c>
      <c r="AR279" s="145">
        <f t="shared" si="85"/>
        <v>1.2658227848101266E-2</v>
      </c>
      <c r="AS279" s="151">
        <f t="shared" si="86"/>
        <v>0.18954834231444972</v>
      </c>
      <c r="AT279" s="143">
        <v>15</v>
      </c>
      <c r="AU279" s="153" t="s">
        <v>6</v>
      </c>
      <c r="AV279" s="316" t="s">
        <v>6</v>
      </c>
    </row>
    <row r="280" spans="1:48" x14ac:dyDescent="0.2">
      <c r="A280" s="227"/>
      <c r="B280" s="272"/>
      <c r="C280" s="135">
        <v>5350235.01</v>
      </c>
      <c r="D280" s="136"/>
      <c r="E280" s="136"/>
      <c r="F280" s="137"/>
      <c r="G280" s="355"/>
      <c r="H280" s="139"/>
      <c r="I280" s="139"/>
      <c r="J280" s="139"/>
      <c r="K280" s="138"/>
      <c r="L280" s="139"/>
      <c r="M280" s="140"/>
      <c r="N280" s="220" t="s">
        <v>317</v>
      </c>
      <c r="O280" s="141">
        <v>1.41</v>
      </c>
      <c r="P280" s="142">
        <f t="shared" si="87"/>
        <v>141</v>
      </c>
      <c r="Q280" s="143">
        <v>2841</v>
      </c>
      <c r="R280" s="143">
        <v>2812</v>
      </c>
      <c r="S280" s="143">
        <v>2579</v>
      </c>
      <c r="T280" s="144">
        <f t="shared" si="88"/>
        <v>262</v>
      </c>
      <c r="U280" s="145">
        <f t="shared" si="92"/>
        <v>0.10158976347421481</v>
      </c>
      <c r="V280" s="146">
        <v>2019.3</v>
      </c>
      <c r="W280" s="139">
        <v>1009</v>
      </c>
      <c r="X280" s="219">
        <v>926</v>
      </c>
      <c r="Y280" s="147">
        <f t="shared" si="89"/>
        <v>83</v>
      </c>
      <c r="Z280" s="275">
        <f t="shared" si="77"/>
        <v>8.9632829373650108E-2</v>
      </c>
      <c r="AA280" s="279">
        <v>997</v>
      </c>
      <c r="AB280" s="143">
        <v>910</v>
      </c>
      <c r="AC280" s="144">
        <f t="shared" si="90"/>
        <v>87</v>
      </c>
      <c r="AD280" s="148">
        <f t="shared" si="78"/>
        <v>9.5604395604395598E-2</v>
      </c>
      <c r="AE280" s="149">
        <f t="shared" si="91"/>
        <v>7.0709219858156027</v>
      </c>
      <c r="AF280" s="143">
        <v>1410</v>
      </c>
      <c r="AG280" s="138">
        <v>1065</v>
      </c>
      <c r="AH280" s="143">
        <v>95</v>
      </c>
      <c r="AI280" s="144">
        <f t="shared" si="79"/>
        <v>1160</v>
      </c>
      <c r="AJ280" s="145">
        <f t="shared" si="80"/>
        <v>0.82269503546099287</v>
      </c>
      <c r="AK280" s="150">
        <f t="shared" si="81"/>
        <v>1.2090970670525936</v>
      </c>
      <c r="AL280" s="143">
        <v>215</v>
      </c>
      <c r="AM280" s="145">
        <f t="shared" si="82"/>
        <v>0.1524822695035461</v>
      </c>
      <c r="AN280" s="151">
        <f t="shared" si="83"/>
        <v>0.62776255672564651</v>
      </c>
      <c r="AO280" s="143">
        <v>35</v>
      </c>
      <c r="AP280" s="143">
        <v>10</v>
      </c>
      <c r="AQ280" s="144">
        <f t="shared" si="84"/>
        <v>45</v>
      </c>
      <c r="AR280" s="145">
        <f t="shared" si="85"/>
        <v>3.1914893617021274E-2</v>
      </c>
      <c r="AS280" s="151">
        <f t="shared" si="86"/>
        <v>0.47790379923962323</v>
      </c>
      <c r="AT280" s="143">
        <v>0</v>
      </c>
      <c r="AU280" s="153" t="s">
        <v>6</v>
      </c>
      <c r="AV280" s="316" t="s">
        <v>6</v>
      </c>
    </row>
    <row r="281" spans="1:48" x14ac:dyDescent="0.2">
      <c r="A281" s="227"/>
      <c r="B281" s="272"/>
      <c r="C281" s="135">
        <v>5350235.0199999996</v>
      </c>
      <c r="D281" s="136"/>
      <c r="E281" s="136"/>
      <c r="F281" s="137"/>
      <c r="G281" s="355"/>
      <c r="H281" s="139"/>
      <c r="I281" s="139"/>
      <c r="J281" s="139"/>
      <c r="K281" s="138"/>
      <c r="L281" s="139"/>
      <c r="M281" s="140"/>
      <c r="N281" s="220" t="s">
        <v>318</v>
      </c>
      <c r="O281" s="141">
        <v>1.08</v>
      </c>
      <c r="P281" s="142">
        <f t="shared" si="87"/>
        <v>108</v>
      </c>
      <c r="Q281" s="143">
        <v>5277</v>
      </c>
      <c r="R281" s="143">
        <v>5397</v>
      </c>
      <c r="S281" s="143">
        <v>5429</v>
      </c>
      <c r="T281" s="144">
        <f t="shared" si="88"/>
        <v>-152</v>
      </c>
      <c r="U281" s="145">
        <f t="shared" si="92"/>
        <v>-2.799778964818567E-2</v>
      </c>
      <c r="V281" s="146">
        <v>4894.7</v>
      </c>
      <c r="W281" s="139">
        <v>2039</v>
      </c>
      <c r="X281" s="219">
        <v>2035</v>
      </c>
      <c r="Y281" s="147">
        <f t="shared" si="89"/>
        <v>4</v>
      </c>
      <c r="Z281" s="275">
        <f t="shared" si="77"/>
        <v>1.9656019656019656E-3</v>
      </c>
      <c r="AA281" s="279">
        <v>2010</v>
      </c>
      <c r="AB281" s="143">
        <v>1975</v>
      </c>
      <c r="AC281" s="144">
        <f t="shared" si="90"/>
        <v>35</v>
      </c>
      <c r="AD281" s="148">
        <f t="shared" si="78"/>
        <v>1.7721518987341773E-2</v>
      </c>
      <c r="AE281" s="149">
        <f t="shared" si="91"/>
        <v>18.611111111111111</v>
      </c>
      <c r="AF281" s="143">
        <v>2545</v>
      </c>
      <c r="AG281" s="138">
        <v>1670</v>
      </c>
      <c r="AH281" s="143">
        <v>155</v>
      </c>
      <c r="AI281" s="144">
        <f t="shared" si="79"/>
        <v>1825</v>
      </c>
      <c r="AJ281" s="145">
        <f t="shared" si="80"/>
        <v>0.71709233791748528</v>
      </c>
      <c r="AK281" s="150">
        <f t="shared" si="81"/>
        <v>1.0538950707245738</v>
      </c>
      <c r="AL281" s="143">
        <v>640</v>
      </c>
      <c r="AM281" s="145">
        <f t="shared" si="82"/>
        <v>0.25147347740667975</v>
      </c>
      <c r="AN281" s="151">
        <f t="shared" si="83"/>
        <v>1.0353048497998327</v>
      </c>
      <c r="AO281" s="143">
        <v>45</v>
      </c>
      <c r="AP281" s="143">
        <v>15</v>
      </c>
      <c r="AQ281" s="144">
        <f t="shared" si="84"/>
        <v>60</v>
      </c>
      <c r="AR281" s="145">
        <f t="shared" si="85"/>
        <v>2.3575638506876228E-2</v>
      </c>
      <c r="AS281" s="151">
        <f t="shared" si="86"/>
        <v>0.35302913264066471</v>
      </c>
      <c r="AT281" s="143">
        <v>25</v>
      </c>
      <c r="AU281" s="153" t="s">
        <v>6</v>
      </c>
      <c r="AV281" s="316" t="s">
        <v>6</v>
      </c>
    </row>
    <row r="282" spans="1:48" x14ac:dyDescent="0.2">
      <c r="A282" s="227"/>
      <c r="B282" s="272"/>
      <c r="C282" s="135">
        <v>5350236.01</v>
      </c>
      <c r="D282" s="136"/>
      <c r="E282" s="136"/>
      <c r="F282" s="137"/>
      <c r="G282" s="355"/>
      <c r="H282" s="139"/>
      <c r="I282" s="139"/>
      <c r="J282" s="139"/>
      <c r="K282" s="138"/>
      <c r="L282" s="139"/>
      <c r="M282" s="140"/>
      <c r="N282" s="220" t="s">
        <v>319</v>
      </c>
      <c r="O282" s="141">
        <v>0.99</v>
      </c>
      <c r="P282" s="142">
        <f t="shared" si="87"/>
        <v>99</v>
      </c>
      <c r="Q282" s="143">
        <v>6646</v>
      </c>
      <c r="R282" s="143">
        <v>6551</v>
      </c>
      <c r="S282" s="143">
        <v>6435</v>
      </c>
      <c r="T282" s="144">
        <f t="shared" si="88"/>
        <v>211</v>
      </c>
      <c r="U282" s="145">
        <f t="shared" si="92"/>
        <v>3.278943278943279E-2</v>
      </c>
      <c r="V282" s="146">
        <v>6734.9</v>
      </c>
      <c r="W282" s="139">
        <v>2560</v>
      </c>
      <c r="X282" s="219">
        <v>2550</v>
      </c>
      <c r="Y282" s="147">
        <f t="shared" si="89"/>
        <v>10</v>
      </c>
      <c r="Z282" s="275">
        <f t="shared" si="77"/>
        <v>3.9215686274509803E-3</v>
      </c>
      <c r="AA282" s="279">
        <v>2519</v>
      </c>
      <c r="AB282" s="143">
        <v>2445</v>
      </c>
      <c r="AC282" s="144">
        <f t="shared" si="90"/>
        <v>74</v>
      </c>
      <c r="AD282" s="148">
        <f t="shared" si="78"/>
        <v>3.0265848670756646E-2</v>
      </c>
      <c r="AE282" s="149">
        <f t="shared" si="91"/>
        <v>25.444444444444443</v>
      </c>
      <c r="AF282" s="143">
        <v>3035</v>
      </c>
      <c r="AG282" s="138">
        <v>1785</v>
      </c>
      <c r="AH282" s="143">
        <v>150</v>
      </c>
      <c r="AI282" s="144">
        <f t="shared" si="79"/>
        <v>1935</v>
      </c>
      <c r="AJ282" s="145">
        <f t="shared" si="80"/>
        <v>0.63756177924217461</v>
      </c>
      <c r="AK282" s="150">
        <f t="shared" si="81"/>
        <v>0.93701073194709539</v>
      </c>
      <c r="AL282" s="143">
        <v>945</v>
      </c>
      <c r="AM282" s="145">
        <f t="shared" si="82"/>
        <v>0.3113673805601318</v>
      </c>
      <c r="AN282" s="151">
        <f t="shared" si="83"/>
        <v>1.2818853204231069</v>
      </c>
      <c r="AO282" s="143">
        <v>115</v>
      </c>
      <c r="AP282" s="143">
        <v>15</v>
      </c>
      <c r="AQ282" s="144">
        <f t="shared" si="84"/>
        <v>130</v>
      </c>
      <c r="AR282" s="145">
        <f t="shared" si="85"/>
        <v>4.2833607907743002E-2</v>
      </c>
      <c r="AS282" s="151">
        <f t="shared" si="86"/>
        <v>0.64140411056652347</v>
      </c>
      <c r="AT282" s="143">
        <v>35</v>
      </c>
      <c r="AU282" s="153" t="s">
        <v>6</v>
      </c>
      <c r="AV282" s="316" t="s">
        <v>6</v>
      </c>
    </row>
    <row r="283" spans="1:48" x14ac:dyDescent="0.2">
      <c r="A283" s="227"/>
      <c r="B283" s="272"/>
      <c r="C283" s="135">
        <v>5350236.0199999996</v>
      </c>
      <c r="D283" s="136"/>
      <c r="E283" s="136"/>
      <c r="F283" s="137"/>
      <c r="G283" s="355"/>
      <c r="H283" s="139"/>
      <c r="I283" s="139"/>
      <c r="J283" s="139"/>
      <c r="K283" s="138"/>
      <c r="L283" s="139"/>
      <c r="M283" s="140"/>
      <c r="N283" s="220" t="s">
        <v>320</v>
      </c>
      <c r="O283" s="141">
        <v>3.95</v>
      </c>
      <c r="P283" s="142">
        <f t="shared" si="87"/>
        <v>395</v>
      </c>
      <c r="Q283" s="143">
        <v>5946</v>
      </c>
      <c r="R283" s="143">
        <v>6051</v>
      </c>
      <c r="S283" s="143">
        <v>6130</v>
      </c>
      <c r="T283" s="144">
        <f t="shared" si="88"/>
        <v>-184</v>
      </c>
      <c r="U283" s="145">
        <f t="shared" si="92"/>
        <v>-3.00163132137031E-2</v>
      </c>
      <c r="V283" s="146">
        <v>1504.1</v>
      </c>
      <c r="W283" s="139">
        <v>2284</v>
      </c>
      <c r="X283" s="219">
        <v>2248</v>
      </c>
      <c r="Y283" s="147">
        <f t="shared" si="89"/>
        <v>36</v>
      </c>
      <c r="Z283" s="275">
        <f t="shared" si="77"/>
        <v>1.601423487544484E-2</v>
      </c>
      <c r="AA283" s="279">
        <v>2256</v>
      </c>
      <c r="AB283" s="143">
        <v>2200</v>
      </c>
      <c r="AC283" s="144">
        <f t="shared" si="90"/>
        <v>56</v>
      </c>
      <c r="AD283" s="148">
        <f t="shared" si="78"/>
        <v>2.5454545454545455E-2</v>
      </c>
      <c r="AE283" s="149">
        <f t="shared" si="91"/>
        <v>5.7113924050632914</v>
      </c>
      <c r="AF283" s="143">
        <v>2735</v>
      </c>
      <c r="AG283" s="138">
        <v>1845</v>
      </c>
      <c r="AH283" s="143">
        <v>125</v>
      </c>
      <c r="AI283" s="144">
        <f t="shared" si="79"/>
        <v>1970</v>
      </c>
      <c r="AJ283" s="145">
        <f t="shared" si="80"/>
        <v>0.72029250457038396</v>
      </c>
      <c r="AK283" s="150">
        <f t="shared" si="81"/>
        <v>1.0585982863115393</v>
      </c>
      <c r="AL283" s="143">
        <v>645</v>
      </c>
      <c r="AM283" s="145">
        <f t="shared" si="82"/>
        <v>0.23583180987202926</v>
      </c>
      <c r="AN283" s="151">
        <f t="shared" si="83"/>
        <v>0.97090881716617372</v>
      </c>
      <c r="AO283" s="143">
        <v>75</v>
      </c>
      <c r="AP283" s="143">
        <v>10</v>
      </c>
      <c r="AQ283" s="144">
        <f t="shared" si="84"/>
        <v>85</v>
      </c>
      <c r="AR283" s="145">
        <f t="shared" si="85"/>
        <v>3.1078610603290677E-2</v>
      </c>
      <c r="AS283" s="151">
        <f t="shared" si="86"/>
        <v>0.46538103058191221</v>
      </c>
      <c r="AT283" s="143">
        <v>35</v>
      </c>
      <c r="AU283" s="153" t="s">
        <v>6</v>
      </c>
      <c r="AV283" s="316" t="s">
        <v>6</v>
      </c>
    </row>
    <row r="284" spans="1:48" x14ac:dyDescent="0.2">
      <c r="A284" s="227"/>
      <c r="B284" s="272"/>
      <c r="C284" s="135">
        <v>5350237.01</v>
      </c>
      <c r="D284" s="136"/>
      <c r="E284" s="136"/>
      <c r="F284" s="137"/>
      <c r="G284" s="355"/>
      <c r="H284" s="139"/>
      <c r="I284" s="139"/>
      <c r="J284" s="139"/>
      <c r="K284" s="138"/>
      <c r="L284" s="139"/>
      <c r="M284" s="140"/>
      <c r="N284" s="220" t="s">
        <v>321</v>
      </c>
      <c r="O284" s="141">
        <v>1.19</v>
      </c>
      <c r="P284" s="142">
        <f t="shared" si="87"/>
        <v>119</v>
      </c>
      <c r="Q284" s="143">
        <v>6816</v>
      </c>
      <c r="R284" s="143">
        <v>6258</v>
      </c>
      <c r="S284" s="143">
        <v>5962</v>
      </c>
      <c r="T284" s="144">
        <f t="shared" si="88"/>
        <v>854</v>
      </c>
      <c r="U284" s="145">
        <f t="shared" si="92"/>
        <v>0.14324052331432405</v>
      </c>
      <c r="V284" s="146">
        <v>5750.4</v>
      </c>
      <c r="W284" s="139">
        <v>2468</v>
      </c>
      <c r="X284" s="219">
        <v>2124</v>
      </c>
      <c r="Y284" s="147">
        <f t="shared" si="89"/>
        <v>344</v>
      </c>
      <c r="Z284" s="275">
        <f t="shared" si="77"/>
        <v>0.16195856873822975</v>
      </c>
      <c r="AA284" s="279">
        <v>2410</v>
      </c>
      <c r="AB284" s="143">
        <v>1960</v>
      </c>
      <c r="AC284" s="144">
        <f t="shared" si="90"/>
        <v>450</v>
      </c>
      <c r="AD284" s="148">
        <f t="shared" si="78"/>
        <v>0.22959183673469388</v>
      </c>
      <c r="AE284" s="149">
        <f t="shared" si="91"/>
        <v>20.252100840336134</v>
      </c>
      <c r="AF284" s="143">
        <v>2625</v>
      </c>
      <c r="AG284" s="138">
        <v>1615</v>
      </c>
      <c r="AH284" s="143">
        <v>180</v>
      </c>
      <c r="AI284" s="144">
        <f t="shared" si="79"/>
        <v>1795</v>
      </c>
      <c r="AJ284" s="145">
        <f t="shared" si="80"/>
        <v>0.68380952380952376</v>
      </c>
      <c r="AK284" s="150">
        <f t="shared" si="81"/>
        <v>1.0049800400186411</v>
      </c>
      <c r="AL284" s="143">
        <v>805</v>
      </c>
      <c r="AM284" s="145">
        <f t="shared" si="82"/>
        <v>0.30666666666666664</v>
      </c>
      <c r="AN284" s="151">
        <f t="shared" si="83"/>
        <v>1.2625326954798584</v>
      </c>
      <c r="AO284" s="143">
        <v>10</v>
      </c>
      <c r="AP284" s="143">
        <v>0</v>
      </c>
      <c r="AQ284" s="144">
        <f t="shared" si="84"/>
        <v>10</v>
      </c>
      <c r="AR284" s="145">
        <f t="shared" si="85"/>
        <v>3.8095238095238095E-3</v>
      </c>
      <c r="AS284" s="151">
        <f t="shared" si="86"/>
        <v>5.7045024925110585E-2</v>
      </c>
      <c r="AT284" s="143">
        <v>0</v>
      </c>
      <c r="AU284" s="153" t="s">
        <v>6</v>
      </c>
      <c r="AV284" s="317" t="s">
        <v>5</v>
      </c>
    </row>
    <row r="285" spans="1:48" x14ac:dyDescent="0.2">
      <c r="A285" s="227"/>
      <c r="B285" s="272"/>
      <c r="C285" s="135">
        <v>5350237.0199999996</v>
      </c>
      <c r="D285" s="136"/>
      <c r="E285" s="136"/>
      <c r="F285" s="137"/>
      <c r="G285" s="355"/>
      <c r="H285" s="139"/>
      <c r="I285" s="139"/>
      <c r="J285" s="139"/>
      <c r="K285" s="138"/>
      <c r="L285" s="139"/>
      <c r="M285" s="140"/>
      <c r="N285" s="220" t="s">
        <v>322</v>
      </c>
      <c r="O285" s="141">
        <v>0.96</v>
      </c>
      <c r="P285" s="142">
        <f t="shared" si="87"/>
        <v>96</v>
      </c>
      <c r="Q285" s="143">
        <v>2986</v>
      </c>
      <c r="R285" s="143">
        <v>2861</v>
      </c>
      <c r="S285" s="143">
        <v>2782</v>
      </c>
      <c r="T285" s="144">
        <f t="shared" si="88"/>
        <v>204</v>
      </c>
      <c r="U285" s="145">
        <f t="shared" si="92"/>
        <v>7.3328540618260246E-2</v>
      </c>
      <c r="V285" s="146">
        <v>3126</v>
      </c>
      <c r="W285" s="139">
        <v>1077</v>
      </c>
      <c r="X285" s="219">
        <v>1042</v>
      </c>
      <c r="Y285" s="147">
        <f t="shared" si="89"/>
        <v>35</v>
      </c>
      <c r="Z285" s="275">
        <f t="shared" si="77"/>
        <v>3.358925143953935E-2</v>
      </c>
      <c r="AA285" s="279">
        <v>1061</v>
      </c>
      <c r="AB285" s="143">
        <v>1010</v>
      </c>
      <c r="AC285" s="144">
        <f t="shared" si="90"/>
        <v>51</v>
      </c>
      <c r="AD285" s="148">
        <f t="shared" si="78"/>
        <v>5.0495049504950498E-2</v>
      </c>
      <c r="AE285" s="149">
        <f t="shared" si="91"/>
        <v>11.052083333333334</v>
      </c>
      <c r="AF285" s="143">
        <v>1295</v>
      </c>
      <c r="AG285" s="138">
        <v>905</v>
      </c>
      <c r="AH285" s="143">
        <v>55</v>
      </c>
      <c r="AI285" s="144">
        <f t="shared" si="79"/>
        <v>960</v>
      </c>
      <c r="AJ285" s="145">
        <f t="shared" si="80"/>
        <v>0.74131274131274127</v>
      </c>
      <c r="AK285" s="150">
        <f t="shared" si="81"/>
        <v>1.0894912727748574</v>
      </c>
      <c r="AL285" s="143">
        <v>295</v>
      </c>
      <c r="AM285" s="145">
        <f t="shared" si="82"/>
        <v>0.22779922779922779</v>
      </c>
      <c r="AN285" s="151">
        <f t="shared" si="83"/>
        <v>0.93783904272257401</v>
      </c>
      <c r="AO285" s="143">
        <v>25</v>
      </c>
      <c r="AP285" s="143">
        <v>0</v>
      </c>
      <c r="AQ285" s="144">
        <f t="shared" si="84"/>
        <v>25</v>
      </c>
      <c r="AR285" s="145">
        <f t="shared" si="85"/>
        <v>1.9305019305019305E-2</v>
      </c>
      <c r="AS285" s="151">
        <f t="shared" si="86"/>
        <v>0.2890795182015739</v>
      </c>
      <c r="AT285" s="143">
        <v>0</v>
      </c>
      <c r="AU285" s="153" t="s">
        <v>6</v>
      </c>
      <c r="AV285" s="316" t="s">
        <v>6</v>
      </c>
    </row>
    <row r="286" spans="1:48" x14ac:dyDescent="0.2">
      <c r="A286" s="227"/>
      <c r="B286" s="272"/>
      <c r="C286" s="135">
        <v>5350237.03</v>
      </c>
      <c r="D286" s="136"/>
      <c r="E286" s="136"/>
      <c r="F286" s="137"/>
      <c r="G286" s="355"/>
      <c r="H286" s="139"/>
      <c r="I286" s="139"/>
      <c r="J286" s="139"/>
      <c r="K286" s="138"/>
      <c r="L286" s="139"/>
      <c r="M286" s="140"/>
      <c r="N286" s="220" t="s">
        <v>323</v>
      </c>
      <c r="O286" s="141">
        <v>1.07</v>
      </c>
      <c r="P286" s="142">
        <f t="shared" si="87"/>
        <v>107</v>
      </c>
      <c r="Q286" s="143">
        <v>5638</v>
      </c>
      <c r="R286" s="143">
        <v>5522</v>
      </c>
      <c r="S286" s="143">
        <v>5522</v>
      </c>
      <c r="T286" s="144">
        <f t="shared" si="88"/>
        <v>116</v>
      </c>
      <c r="U286" s="145">
        <f t="shared" si="92"/>
        <v>2.1006881564650488E-2</v>
      </c>
      <c r="V286" s="146">
        <v>5274.1</v>
      </c>
      <c r="W286" s="139">
        <v>2626</v>
      </c>
      <c r="X286" s="219">
        <v>2494</v>
      </c>
      <c r="Y286" s="147">
        <f t="shared" si="89"/>
        <v>132</v>
      </c>
      <c r="Z286" s="275">
        <f t="shared" si="77"/>
        <v>5.2927024859663191E-2</v>
      </c>
      <c r="AA286" s="279">
        <v>2544</v>
      </c>
      <c r="AB286" s="143">
        <v>2385</v>
      </c>
      <c r="AC286" s="144">
        <f t="shared" si="90"/>
        <v>159</v>
      </c>
      <c r="AD286" s="148">
        <f t="shared" si="78"/>
        <v>6.6666666666666666E-2</v>
      </c>
      <c r="AE286" s="149">
        <f t="shared" si="91"/>
        <v>23.77570093457944</v>
      </c>
      <c r="AF286" s="143">
        <v>2385</v>
      </c>
      <c r="AG286" s="138">
        <v>1490</v>
      </c>
      <c r="AH286" s="143">
        <v>115</v>
      </c>
      <c r="AI286" s="144">
        <f t="shared" si="79"/>
        <v>1605</v>
      </c>
      <c r="AJ286" s="145">
        <f t="shared" si="80"/>
        <v>0.67295597484276726</v>
      </c>
      <c r="AK286" s="150">
        <f t="shared" si="81"/>
        <v>0.98902881428228584</v>
      </c>
      <c r="AL286" s="143">
        <v>660</v>
      </c>
      <c r="AM286" s="145">
        <f t="shared" si="82"/>
        <v>0.27672955974842767</v>
      </c>
      <c r="AN286" s="151">
        <f t="shared" si="83"/>
        <v>1.1392829901787074</v>
      </c>
      <c r="AO286" s="143">
        <v>75</v>
      </c>
      <c r="AP286" s="143">
        <v>10</v>
      </c>
      <c r="AQ286" s="144">
        <f t="shared" si="84"/>
        <v>85</v>
      </c>
      <c r="AR286" s="145">
        <f t="shared" si="85"/>
        <v>3.5639412997903561E-2</v>
      </c>
      <c r="AS286" s="151">
        <f t="shared" si="86"/>
        <v>0.53367594073020119</v>
      </c>
      <c r="AT286" s="143">
        <v>35</v>
      </c>
      <c r="AU286" s="153" t="s">
        <v>6</v>
      </c>
      <c r="AV286" s="316" t="s">
        <v>6</v>
      </c>
    </row>
    <row r="287" spans="1:48" x14ac:dyDescent="0.2">
      <c r="A287" s="227"/>
      <c r="B287" s="272"/>
      <c r="C287" s="135">
        <v>5350238.01</v>
      </c>
      <c r="D287" s="136"/>
      <c r="E287" s="136"/>
      <c r="F287" s="137"/>
      <c r="G287" s="355"/>
      <c r="H287" s="139"/>
      <c r="I287" s="139"/>
      <c r="J287" s="139"/>
      <c r="K287" s="138"/>
      <c r="L287" s="139"/>
      <c r="M287" s="140"/>
      <c r="N287" s="220" t="s">
        <v>324</v>
      </c>
      <c r="O287" s="141">
        <v>1.04</v>
      </c>
      <c r="P287" s="142">
        <f t="shared" si="87"/>
        <v>104</v>
      </c>
      <c r="Q287" s="143">
        <v>3350</v>
      </c>
      <c r="R287" s="143">
        <v>3336</v>
      </c>
      <c r="S287" s="143">
        <v>3285</v>
      </c>
      <c r="T287" s="144">
        <f t="shared" si="88"/>
        <v>65</v>
      </c>
      <c r="U287" s="145">
        <f t="shared" si="92"/>
        <v>1.9786910197869101E-2</v>
      </c>
      <c r="V287" s="146">
        <v>3227</v>
      </c>
      <c r="W287" s="139">
        <v>1259</v>
      </c>
      <c r="X287" s="219">
        <v>1255</v>
      </c>
      <c r="Y287" s="147">
        <f t="shared" si="89"/>
        <v>4</v>
      </c>
      <c r="Z287" s="275">
        <f t="shared" si="77"/>
        <v>3.1872509960159364E-3</v>
      </c>
      <c r="AA287" s="279">
        <v>1231</v>
      </c>
      <c r="AB287" s="143">
        <v>1225</v>
      </c>
      <c r="AC287" s="144">
        <f t="shared" si="90"/>
        <v>6</v>
      </c>
      <c r="AD287" s="148">
        <f t="shared" si="78"/>
        <v>4.8979591836734691E-3</v>
      </c>
      <c r="AE287" s="149">
        <f t="shared" si="91"/>
        <v>11.836538461538462</v>
      </c>
      <c r="AF287" s="143">
        <v>1560</v>
      </c>
      <c r="AG287" s="138">
        <v>1130</v>
      </c>
      <c r="AH287" s="143">
        <v>95</v>
      </c>
      <c r="AI287" s="144">
        <f t="shared" si="79"/>
        <v>1225</v>
      </c>
      <c r="AJ287" s="145">
        <f t="shared" si="80"/>
        <v>0.78525641025641024</v>
      </c>
      <c r="AK287" s="150">
        <f t="shared" si="81"/>
        <v>1.1540743308281347</v>
      </c>
      <c r="AL287" s="143">
        <v>305</v>
      </c>
      <c r="AM287" s="145">
        <f t="shared" si="82"/>
        <v>0.19551282051282051</v>
      </c>
      <c r="AN287" s="151">
        <f t="shared" si="83"/>
        <v>0.8049173748356121</v>
      </c>
      <c r="AO287" s="143">
        <v>20</v>
      </c>
      <c r="AP287" s="143">
        <v>0</v>
      </c>
      <c r="AQ287" s="144">
        <f t="shared" si="84"/>
        <v>20</v>
      </c>
      <c r="AR287" s="145">
        <f t="shared" si="85"/>
        <v>1.282051282051282E-2</v>
      </c>
      <c r="AS287" s="151">
        <f t="shared" si="86"/>
        <v>0.19197844926719906</v>
      </c>
      <c r="AT287" s="143">
        <v>15</v>
      </c>
      <c r="AU287" s="153" t="s">
        <v>6</v>
      </c>
      <c r="AV287" s="316" t="s">
        <v>6</v>
      </c>
    </row>
    <row r="288" spans="1:48" x14ac:dyDescent="0.2">
      <c r="A288" s="227"/>
      <c r="B288" s="272"/>
      <c r="C288" s="135">
        <v>5350238.0199999996</v>
      </c>
      <c r="D288" s="136"/>
      <c r="E288" s="136"/>
      <c r="F288" s="137"/>
      <c r="G288" s="355"/>
      <c r="H288" s="139"/>
      <c r="I288" s="139"/>
      <c r="J288" s="139"/>
      <c r="K288" s="138"/>
      <c r="L288" s="139"/>
      <c r="M288" s="140"/>
      <c r="N288" s="220" t="s">
        <v>325</v>
      </c>
      <c r="O288" s="141">
        <v>0.98</v>
      </c>
      <c r="P288" s="142">
        <f t="shared" si="87"/>
        <v>98</v>
      </c>
      <c r="Q288" s="143">
        <v>5244</v>
      </c>
      <c r="R288" s="143">
        <v>5199</v>
      </c>
      <c r="S288" s="143">
        <v>5146</v>
      </c>
      <c r="T288" s="144">
        <f t="shared" si="88"/>
        <v>98</v>
      </c>
      <c r="U288" s="145">
        <f t="shared" si="92"/>
        <v>1.9043917605907502E-2</v>
      </c>
      <c r="V288" s="146">
        <v>5342.3</v>
      </c>
      <c r="W288" s="139">
        <v>2070</v>
      </c>
      <c r="X288" s="219">
        <v>2055</v>
      </c>
      <c r="Y288" s="147">
        <f t="shared" si="89"/>
        <v>15</v>
      </c>
      <c r="Z288" s="275">
        <f t="shared" si="77"/>
        <v>7.2992700729927005E-3</v>
      </c>
      <c r="AA288" s="279">
        <v>1953</v>
      </c>
      <c r="AB288" s="143">
        <v>1915</v>
      </c>
      <c r="AC288" s="144">
        <f t="shared" si="90"/>
        <v>38</v>
      </c>
      <c r="AD288" s="148">
        <f t="shared" si="78"/>
        <v>1.9843342036553524E-2</v>
      </c>
      <c r="AE288" s="149">
        <f t="shared" si="91"/>
        <v>19.928571428571427</v>
      </c>
      <c r="AF288" s="143">
        <v>2405</v>
      </c>
      <c r="AG288" s="138">
        <v>1430</v>
      </c>
      <c r="AH288" s="143">
        <v>105</v>
      </c>
      <c r="AI288" s="144">
        <f t="shared" si="79"/>
        <v>1535</v>
      </c>
      <c r="AJ288" s="145">
        <f t="shared" si="80"/>
        <v>0.63825363825363823</v>
      </c>
      <c r="AK288" s="150">
        <f t="shared" si="81"/>
        <v>0.93802754214469897</v>
      </c>
      <c r="AL288" s="143">
        <v>750</v>
      </c>
      <c r="AM288" s="145">
        <f t="shared" si="82"/>
        <v>0.31185031185031187</v>
      </c>
      <c r="AN288" s="151">
        <f t="shared" si="83"/>
        <v>1.2838735265432892</v>
      </c>
      <c r="AO288" s="143">
        <v>80</v>
      </c>
      <c r="AP288" s="143">
        <v>10</v>
      </c>
      <c r="AQ288" s="144">
        <f t="shared" si="84"/>
        <v>90</v>
      </c>
      <c r="AR288" s="145">
        <f t="shared" si="85"/>
        <v>3.7422037422037424E-2</v>
      </c>
      <c r="AS288" s="151">
        <f t="shared" si="86"/>
        <v>0.56036952759074332</v>
      </c>
      <c r="AT288" s="143">
        <v>25</v>
      </c>
      <c r="AU288" s="153" t="s">
        <v>6</v>
      </c>
      <c r="AV288" s="316" t="s">
        <v>6</v>
      </c>
    </row>
    <row r="289" spans="1:49" x14ac:dyDescent="0.2">
      <c r="A289" s="227"/>
      <c r="B289" s="272"/>
      <c r="C289" s="135">
        <v>5350239</v>
      </c>
      <c r="D289" s="136"/>
      <c r="E289" s="136"/>
      <c r="F289" s="137"/>
      <c r="G289" s="355"/>
      <c r="H289" s="139"/>
      <c r="I289" s="139"/>
      <c r="J289" s="139"/>
      <c r="K289" s="138"/>
      <c r="L289" s="139"/>
      <c r="M289" s="140"/>
      <c r="N289" s="220" t="s">
        <v>326</v>
      </c>
      <c r="O289" s="141">
        <v>2.5299999999999998</v>
      </c>
      <c r="P289" s="142">
        <f t="shared" si="87"/>
        <v>252.99999999999997</v>
      </c>
      <c r="Q289" s="143">
        <v>6481</v>
      </c>
      <c r="R289" s="143">
        <v>6571</v>
      </c>
      <c r="S289" s="143">
        <v>6323</v>
      </c>
      <c r="T289" s="144">
        <f t="shared" si="88"/>
        <v>158</v>
      </c>
      <c r="U289" s="145">
        <f t="shared" si="92"/>
        <v>2.498813854183141E-2</v>
      </c>
      <c r="V289" s="146">
        <v>2561.6</v>
      </c>
      <c r="W289" s="139">
        <v>2511</v>
      </c>
      <c r="X289" s="219">
        <v>2488</v>
      </c>
      <c r="Y289" s="147">
        <f t="shared" si="89"/>
        <v>23</v>
      </c>
      <c r="Z289" s="275">
        <f t="shared" si="77"/>
        <v>9.2443729903536973E-3</v>
      </c>
      <c r="AA289" s="279">
        <v>2383</v>
      </c>
      <c r="AB289" s="143">
        <v>2325</v>
      </c>
      <c r="AC289" s="144">
        <f t="shared" si="90"/>
        <v>58</v>
      </c>
      <c r="AD289" s="148">
        <f t="shared" si="78"/>
        <v>2.4946236559139787E-2</v>
      </c>
      <c r="AE289" s="149">
        <f t="shared" si="91"/>
        <v>9.4189723320158105</v>
      </c>
      <c r="AF289" s="143">
        <v>2720</v>
      </c>
      <c r="AG289" s="138">
        <v>1650</v>
      </c>
      <c r="AH289" s="143">
        <v>130</v>
      </c>
      <c r="AI289" s="144">
        <f t="shared" si="79"/>
        <v>1780</v>
      </c>
      <c r="AJ289" s="145">
        <f t="shared" si="80"/>
        <v>0.65441176470588236</v>
      </c>
      <c r="AK289" s="150">
        <f t="shared" si="81"/>
        <v>0.96177479046925696</v>
      </c>
      <c r="AL289" s="143">
        <v>825</v>
      </c>
      <c r="AM289" s="145">
        <f t="shared" si="82"/>
        <v>0.30330882352941174</v>
      </c>
      <c r="AN289" s="151">
        <f t="shared" si="83"/>
        <v>1.2487086082611292</v>
      </c>
      <c r="AO289" s="143">
        <v>75</v>
      </c>
      <c r="AP289" s="143">
        <v>25</v>
      </c>
      <c r="AQ289" s="144">
        <f t="shared" si="84"/>
        <v>100</v>
      </c>
      <c r="AR289" s="145">
        <f t="shared" si="85"/>
        <v>3.6764705882352942E-2</v>
      </c>
      <c r="AS289" s="151">
        <f t="shared" si="86"/>
        <v>0.55052643539858559</v>
      </c>
      <c r="AT289" s="143">
        <v>15</v>
      </c>
      <c r="AU289" s="153" t="s">
        <v>6</v>
      </c>
      <c r="AV289" s="316" t="s">
        <v>6</v>
      </c>
    </row>
    <row r="290" spans="1:49" x14ac:dyDescent="0.2">
      <c r="A290" s="227"/>
      <c r="B290" s="272"/>
      <c r="C290" s="135">
        <v>5350240.01</v>
      </c>
      <c r="D290" s="136"/>
      <c r="E290" s="136"/>
      <c r="F290" s="137"/>
      <c r="G290" s="355"/>
      <c r="H290" s="139"/>
      <c r="I290" s="139"/>
      <c r="J290" s="139"/>
      <c r="K290" s="138"/>
      <c r="L290" s="139"/>
      <c r="M290" s="140"/>
      <c r="N290" s="220" t="s">
        <v>327</v>
      </c>
      <c r="O290" s="141">
        <v>1.27</v>
      </c>
      <c r="P290" s="142">
        <f t="shared" si="87"/>
        <v>127</v>
      </c>
      <c r="Q290" s="143">
        <v>3366</v>
      </c>
      <c r="R290" s="143">
        <v>3366</v>
      </c>
      <c r="S290" s="143">
        <v>3356</v>
      </c>
      <c r="T290" s="144">
        <f t="shared" si="88"/>
        <v>10</v>
      </c>
      <c r="U290" s="145">
        <f t="shared" si="92"/>
        <v>2.9797377830750892E-3</v>
      </c>
      <c r="V290" s="146">
        <v>2644.8</v>
      </c>
      <c r="W290" s="139">
        <v>1291</v>
      </c>
      <c r="X290" s="219">
        <v>1280</v>
      </c>
      <c r="Y290" s="147">
        <f t="shared" si="89"/>
        <v>11</v>
      </c>
      <c r="Z290" s="275">
        <f t="shared" si="77"/>
        <v>8.5937500000000007E-3</v>
      </c>
      <c r="AA290" s="279">
        <v>1263</v>
      </c>
      <c r="AB290" s="143">
        <v>1250</v>
      </c>
      <c r="AC290" s="144">
        <f t="shared" si="90"/>
        <v>13</v>
      </c>
      <c r="AD290" s="148">
        <f t="shared" si="78"/>
        <v>1.04E-2</v>
      </c>
      <c r="AE290" s="149">
        <f t="shared" si="91"/>
        <v>9.9448818897637796</v>
      </c>
      <c r="AF290" s="143">
        <v>1495</v>
      </c>
      <c r="AG290" s="138">
        <v>1080</v>
      </c>
      <c r="AH290" s="143">
        <v>70</v>
      </c>
      <c r="AI290" s="144">
        <f t="shared" si="79"/>
        <v>1150</v>
      </c>
      <c r="AJ290" s="145">
        <f t="shared" si="80"/>
        <v>0.76923076923076927</v>
      </c>
      <c r="AK290" s="150">
        <f t="shared" si="81"/>
        <v>1.1305217934642953</v>
      </c>
      <c r="AL290" s="143">
        <v>315</v>
      </c>
      <c r="AM290" s="145">
        <f t="shared" si="82"/>
        <v>0.21070234113712374</v>
      </c>
      <c r="AN290" s="151">
        <f t="shared" si="83"/>
        <v>0.86745193923837882</v>
      </c>
      <c r="AO290" s="143">
        <v>10</v>
      </c>
      <c r="AP290" s="143">
        <v>10</v>
      </c>
      <c r="AQ290" s="144">
        <f t="shared" si="84"/>
        <v>20</v>
      </c>
      <c r="AR290" s="145">
        <f t="shared" si="85"/>
        <v>1.3377926421404682E-2</v>
      </c>
      <c r="AS290" s="151">
        <f t="shared" si="86"/>
        <v>0.20032533836577296</v>
      </c>
      <c r="AT290" s="143">
        <v>15</v>
      </c>
      <c r="AU290" s="153" t="s">
        <v>6</v>
      </c>
      <c r="AV290" s="316" t="s">
        <v>6</v>
      </c>
    </row>
    <row r="291" spans="1:49" x14ac:dyDescent="0.2">
      <c r="A291" s="227"/>
      <c r="B291" s="272"/>
      <c r="C291" s="135">
        <v>5350240.0199999996</v>
      </c>
      <c r="D291" s="136"/>
      <c r="E291" s="136"/>
      <c r="F291" s="137"/>
      <c r="G291" s="355"/>
      <c r="H291" s="139"/>
      <c r="I291" s="139"/>
      <c r="J291" s="139"/>
      <c r="K291" s="138"/>
      <c r="L291" s="139"/>
      <c r="M291" s="140"/>
      <c r="N291" s="220" t="s">
        <v>328</v>
      </c>
      <c r="O291" s="141">
        <v>1.05</v>
      </c>
      <c r="P291" s="142">
        <f t="shared" si="87"/>
        <v>105</v>
      </c>
      <c r="Q291" s="143">
        <v>6043</v>
      </c>
      <c r="R291" s="143">
        <v>5715</v>
      </c>
      <c r="S291" s="143">
        <v>5857</v>
      </c>
      <c r="T291" s="144">
        <f t="shared" si="88"/>
        <v>186</v>
      </c>
      <c r="U291" s="145">
        <f t="shared" si="92"/>
        <v>3.1756872118832165E-2</v>
      </c>
      <c r="V291" s="146">
        <v>5782.8</v>
      </c>
      <c r="W291" s="139">
        <v>2621</v>
      </c>
      <c r="X291" s="219">
        <v>2649</v>
      </c>
      <c r="Y291" s="147">
        <f t="shared" si="89"/>
        <v>-28</v>
      </c>
      <c r="Z291" s="275">
        <f t="shared" si="77"/>
        <v>-1.0570026425066062E-2</v>
      </c>
      <c r="AA291" s="279">
        <v>2558</v>
      </c>
      <c r="AB291" s="143">
        <v>2565</v>
      </c>
      <c r="AC291" s="144">
        <f t="shared" si="90"/>
        <v>-7</v>
      </c>
      <c r="AD291" s="148">
        <f t="shared" si="78"/>
        <v>-2.7290448343079924E-3</v>
      </c>
      <c r="AE291" s="149">
        <f t="shared" si="91"/>
        <v>24.361904761904761</v>
      </c>
      <c r="AF291" s="143">
        <v>2375</v>
      </c>
      <c r="AG291" s="138">
        <v>1490</v>
      </c>
      <c r="AH291" s="143">
        <v>80</v>
      </c>
      <c r="AI291" s="144">
        <f t="shared" si="79"/>
        <v>1570</v>
      </c>
      <c r="AJ291" s="145">
        <f t="shared" si="80"/>
        <v>0.66105263157894734</v>
      </c>
      <c r="AK291" s="150">
        <f t="shared" si="81"/>
        <v>0.97153472861500056</v>
      </c>
      <c r="AL291" s="143">
        <v>720</v>
      </c>
      <c r="AM291" s="145">
        <f t="shared" si="82"/>
        <v>0.30315789473684213</v>
      </c>
      <c r="AN291" s="151">
        <f t="shared" si="83"/>
        <v>1.2480872412981667</v>
      </c>
      <c r="AO291" s="143">
        <v>50</v>
      </c>
      <c r="AP291" s="143">
        <v>0</v>
      </c>
      <c r="AQ291" s="144">
        <f t="shared" si="84"/>
        <v>50</v>
      </c>
      <c r="AR291" s="145">
        <f t="shared" si="85"/>
        <v>2.1052631578947368E-2</v>
      </c>
      <c r="AS291" s="151">
        <f t="shared" si="86"/>
        <v>0.3152488219545585</v>
      </c>
      <c r="AT291" s="143">
        <v>30</v>
      </c>
      <c r="AU291" s="153" t="s">
        <v>6</v>
      </c>
      <c r="AV291" s="316" t="s">
        <v>6</v>
      </c>
    </row>
    <row r="292" spans="1:49" x14ac:dyDescent="0.2">
      <c r="A292" s="227"/>
      <c r="B292" s="272"/>
      <c r="C292" s="135">
        <v>5350241</v>
      </c>
      <c r="D292" s="136"/>
      <c r="E292" s="136"/>
      <c r="F292" s="137"/>
      <c r="G292" s="355"/>
      <c r="H292" s="139"/>
      <c r="I292" s="139"/>
      <c r="J292" s="139"/>
      <c r="K292" s="138"/>
      <c r="L292" s="139"/>
      <c r="M292" s="140"/>
      <c r="N292" s="220" t="s">
        <v>329</v>
      </c>
      <c r="O292" s="141">
        <v>1.0900000000000001</v>
      </c>
      <c r="P292" s="142">
        <f t="shared" si="87"/>
        <v>109.00000000000001</v>
      </c>
      <c r="Q292" s="143">
        <v>3231</v>
      </c>
      <c r="R292" s="143">
        <v>3127</v>
      </c>
      <c r="S292" s="143">
        <v>2989</v>
      </c>
      <c r="T292" s="144">
        <f t="shared" si="88"/>
        <v>242</v>
      </c>
      <c r="U292" s="145">
        <f t="shared" si="92"/>
        <v>8.0963532954165279E-2</v>
      </c>
      <c r="V292" s="146">
        <v>2967.2</v>
      </c>
      <c r="W292" s="139">
        <v>1030</v>
      </c>
      <c r="X292" s="219">
        <v>1014</v>
      </c>
      <c r="Y292" s="147">
        <f t="shared" si="89"/>
        <v>16</v>
      </c>
      <c r="Z292" s="275">
        <f t="shared" si="77"/>
        <v>1.5779092702169626E-2</v>
      </c>
      <c r="AA292" s="279">
        <v>1003</v>
      </c>
      <c r="AB292" s="143">
        <v>985</v>
      </c>
      <c r="AC292" s="144">
        <f t="shared" si="90"/>
        <v>18</v>
      </c>
      <c r="AD292" s="148">
        <f t="shared" si="78"/>
        <v>1.8274111675126905E-2</v>
      </c>
      <c r="AE292" s="149">
        <f t="shared" si="91"/>
        <v>9.2018348623853203</v>
      </c>
      <c r="AF292" s="143">
        <v>1365</v>
      </c>
      <c r="AG292" s="138">
        <v>990</v>
      </c>
      <c r="AH292" s="143">
        <v>65</v>
      </c>
      <c r="AI292" s="144">
        <f t="shared" si="79"/>
        <v>1055</v>
      </c>
      <c r="AJ292" s="145">
        <f t="shared" si="80"/>
        <v>0.77289377289377292</v>
      </c>
      <c r="AK292" s="150">
        <f t="shared" si="81"/>
        <v>1.13590523057603</v>
      </c>
      <c r="AL292" s="143">
        <v>275</v>
      </c>
      <c r="AM292" s="145">
        <f t="shared" si="82"/>
        <v>0.20146520146520147</v>
      </c>
      <c r="AN292" s="151">
        <f t="shared" si="83"/>
        <v>0.8294230560366963</v>
      </c>
      <c r="AO292" s="143">
        <v>15</v>
      </c>
      <c r="AP292" s="143">
        <v>10</v>
      </c>
      <c r="AQ292" s="144">
        <f t="shared" si="84"/>
        <v>25</v>
      </c>
      <c r="AR292" s="145">
        <f t="shared" si="85"/>
        <v>1.8315018315018316E-2</v>
      </c>
      <c r="AS292" s="151">
        <f t="shared" si="86"/>
        <v>0.27425492752457015</v>
      </c>
      <c r="AT292" s="143">
        <v>10</v>
      </c>
      <c r="AU292" s="153" t="s">
        <v>6</v>
      </c>
      <c r="AV292" s="316" t="s">
        <v>6</v>
      </c>
    </row>
    <row r="293" spans="1:49" x14ac:dyDescent="0.2">
      <c r="A293" s="227"/>
      <c r="B293" s="272"/>
      <c r="C293" s="135">
        <v>5350242</v>
      </c>
      <c r="D293" s="136"/>
      <c r="E293" s="136"/>
      <c r="F293" s="137"/>
      <c r="G293" s="355"/>
      <c r="H293" s="139"/>
      <c r="I293" s="139"/>
      <c r="J293" s="139"/>
      <c r="K293" s="138"/>
      <c r="L293" s="139"/>
      <c r="M293" s="140"/>
      <c r="N293" s="220" t="s">
        <v>330</v>
      </c>
      <c r="O293" s="141">
        <v>0.61</v>
      </c>
      <c r="P293" s="142">
        <f t="shared" si="87"/>
        <v>61</v>
      </c>
      <c r="Q293" s="143">
        <v>1674</v>
      </c>
      <c r="R293" s="143">
        <v>1741</v>
      </c>
      <c r="S293" s="143">
        <v>1685</v>
      </c>
      <c r="T293" s="144">
        <f t="shared" si="88"/>
        <v>-11</v>
      </c>
      <c r="U293" s="145">
        <f t="shared" si="92"/>
        <v>-6.5281899109792289E-3</v>
      </c>
      <c r="V293" s="146">
        <v>2759.2</v>
      </c>
      <c r="W293" s="139">
        <v>610</v>
      </c>
      <c r="X293" s="219">
        <v>603</v>
      </c>
      <c r="Y293" s="147">
        <f t="shared" si="89"/>
        <v>7</v>
      </c>
      <c r="Z293" s="275">
        <f t="shared" si="77"/>
        <v>1.1608623548922056E-2</v>
      </c>
      <c r="AA293" s="279">
        <v>575</v>
      </c>
      <c r="AB293" s="143">
        <v>585</v>
      </c>
      <c r="AC293" s="144">
        <f t="shared" si="90"/>
        <v>-10</v>
      </c>
      <c r="AD293" s="148">
        <f t="shared" si="78"/>
        <v>-1.7094017094017096E-2</v>
      </c>
      <c r="AE293" s="149">
        <f t="shared" si="91"/>
        <v>9.4262295081967213</v>
      </c>
      <c r="AF293" s="143">
        <v>605</v>
      </c>
      <c r="AG293" s="138">
        <v>320</v>
      </c>
      <c r="AH293" s="143">
        <v>60</v>
      </c>
      <c r="AI293" s="144">
        <f t="shared" si="79"/>
        <v>380</v>
      </c>
      <c r="AJ293" s="145">
        <f t="shared" si="80"/>
        <v>0.62809917355371903</v>
      </c>
      <c r="AK293" s="150">
        <f t="shared" si="81"/>
        <v>0.92310374540720963</v>
      </c>
      <c r="AL293" s="143">
        <v>205</v>
      </c>
      <c r="AM293" s="145">
        <f t="shared" si="82"/>
        <v>0.33884297520661155</v>
      </c>
      <c r="AN293" s="151">
        <f t="shared" si="83"/>
        <v>1.3950010918435374</v>
      </c>
      <c r="AO293" s="143">
        <v>0</v>
      </c>
      <c r="AP293" s="143">
        <v>0</v>
      </c>
      <c r="AQ293" s="144">
        <f t="shared" si="84"/>
        <v>0</v>
      </c>
      <c r="AR293" s="145">
        <f t="shared" si="85"/>
        <v>0</v>
      </c>
      <c r="AS293" s="151">
        <f t="shared" si="86"/>
        <v>0</v>
      </c>
      <c r="AT293" s="143">
        <v>15</v>
      </c>
      <c r="AU293" s="153" t="s">
        <v>6</v>
      </c>
      <c r="AV293" s="317" t="s">
        <v>5</v>
      </c>
    </row>
    <row r="294" spans="1:49" x14ac:dyDescent="0.2">
      <c r="A294" s="227"/>
      <c r="B294" s="272"/>
      <c r="C294" s="135">
        <v>5350243.01</v>
      </c>
      <c r="D294" s="136"/>
      <c r="E294" s="136"/>
      <c r="F294" s="137"/>
      <c r="G294" s="355"/>
      <c r="H294" s="139"/>
      <c r="I294" s="139"/>
      <c r="J294" s="139"/>
      <c r="K294" s="138"/>
      <c r="L294" s="139"/>
      <c r="M294" s="140"/>
      <c r="N294" s="220" t="s">
        <v>331</v>
      </c>
      <c r="O294" s="141">
        <v>0.32</v>
      </c>
      <c r="P294" s="142">
        <f t="shared" si="87"/>
        <v>32</v>
      </c>
      <c r="Q294" s="143">
        <v>6658</v>
      </c>
      <c r="R294" s="143">
        <v>6457</v>
      </c>
      <c r="S294" s="143">
        <v>6699</v>
      </c>
      <c r="T294" s="144">
        <f t="shared" si="88"/>
        <v>-41</v>
      </c>
      <c r="U294" s="145">
        <f t="shared" si="92"/>
        <v>-6.1203164651440515E-3</v>
      </c>
      <c r="V294" s="146">
        <v>21129.8</v>
      </c>
      <c r="W294" s="139">
        <v>2236</v>
      </c>
      <c r="X294" s="219">
        <v>2229</v>
      </c>
      <c r="Y294" s="147">
        <f t="shared" si="89"/>
        <v>7</v>
      </c>
      <c r="Z294" s="275">
        <f t="shared" si="77"/>
        <v>3.1404217137729925E-3</v>
      </c>
      <c r="AA294" s="279">
        <v>2142</v>
      </c>
      <c r="AB294" s="143">
        <v>2150</v>
      </c>
      <c r="AC294" s="144">
        <f t="shared" si="90"/>
        <v>-8</v>
      </c>
      <c r="AD294" s="148">
        <f t="shared" si="78"/>
        <v>-3.7209302325581397E-3</v>
      </c>
      <c r="AE294" s="149">
        <f t="shared" si="91"/>
        <v>66.9375</v>
      </c>
      <c r="AF294" s="143">
        <v>1930</v>
      </c>
      <c r="AG294" s="138">
        <v>1185</v>
      </c>
      <c r="AH294" s="143">
        <v>85</v>
      </c>
      <c r="AI294" s="144">
        <f t="shared" si="79"/>
        <v>1270</v>
      </c>
      <c r="AJ294" s="145">
        <f t="shared" si="80"/>
        <v>0.65803108808290156</v>
      </c>
      <c r="AK294" s="150">
        <f t="shared" si="81"/>
        <v>0.96709403161116647</v>
      </c>
      <c r="AL294" s="143">
        <v>565</v>
      </c>
      <c r="AM294" s="145">
        <f t="shared" si="82"/>
        <v>0.29274611398963729</v>
      </c>
      <c r="AN294" s="151">
        <f t="shared" si="83"/>
        <v>1.2052224143040999</v>
      </c>
      <c r="AO294" s="143">
        <v>75</v>
      </c>
      <c r="AP294" s="143">
        <v>10</v>
      </c>
      <c r="AQ294" s="144">
        <f t="shared" si="84"/>
        <v>85</v>
      </c>
      <c r="AR294" s="145">
        <f t="shared" si="85"/>
        <v>4.4041450777202069E-2</v>
      </c>
      <c r="AS294" s="151">
        <f t="shared" si="86"/>
        <v>0.65949073504742473</v>
      </c>
      <c r="AT294" s="143">
        <v>10</v>
      </c>
      <c r="AU294" s="153" t="s">
        <v>6</v>
      </c>
      <c r="AV294" s="316" t="s">
        <v>6</v>
      </c>
    </row>
    <row r="295" spans="1:49" x14ac:dyDescent="0.2">
      <c r="A295" s="227"/>
      <c r="B295" s="272"/>
      <c r="C295" s="135">
        <v>5350243.0199999996</v>
      </c>
      <c r="D295" s="136"/>
      <c r="E295" s="136"/>
      <c r="F295" s="137"/>
      <c r="G295" s="355"/>
      <c r="H295" s="139"/>
      <c r="I295" s="139"/>
      <c r="J295" s="139"/>
      <c r="K295" s="138"/>
      <c r="L295" s="139"/>
      <c r="M295" s="140"/>
      <c r="N295" s="220" t="s">
        <v>332</v>
      </c>
      <c r="O295" s="141">
        <v>1.22</v>
      </c>
      <c r="P295" s="142">
        <f t="shared" si="87"/>
        <v>122</v>
      </c>
      <c r="Q295" s="143">
        <v>3617</v>
      </c>
      <c r="R295" s="143">
        <v>3496</v>
      </c>
      <c r="S295" s="143">
        <v>3232</v>
      </c>
      <c r="T295" s="144">
        <f t="shared" si="88"/>
        <v>385</v>
      </c>
      <c r="U295" s="145">
        <f t="shared" si="92"/>
        <v>0.11912128712871287</v>
      </c>
      <c r="V295" s="146">
        <v>2975.7</v>
      </c>
      <c r="W295" s="139">
        <v>1342</v>
      </c>
      <c r="X295" s="219">
        <v>1300</v>
      </c>
      <c r="Y295" s="147">
        <f t="shared" si="89"/>
        <v>42</v>
      </c>
      <c r="Z295" s="275">
        <f t="shared" si="77"/>
        <v>3.2307692307692308E-2</v>
      </c>
      <c r="AA295" s="279">
        <v>1304</v>
      </c>
      <c r="AB295" s="143">
        <v>1220</v>
      </c>
      <c r="AC295" s="144">
        <f t="shared" si="90"/>
        <v>84</v>
      </c>
      <c r="AD295" s="148">
        <f t="shared" si="78"/>
        <v>6.8852459016393447E-2</v>
      </c>
      <c r="AE295" s="149">
        <f t="shared" si="91"/>
        <v>10.688524590163935</v>
      </c>
      <c r="AF295" s="143">
        <v>1780</v>
      </c>
      <c r="AG295" s="138">
        <v>1070</v>
      </c>
      <c r="AH295" s="143">
        <v>130</v>
      </c>
      <c r="AI295" s="144">
        <f t="shared" si="79"/>
        <v>1200</v>
      </c>
      <c r="AJ295" s="145">
        <f t="shared" si="80"/>
        <v>0.6741573033707865</v>
      </c>
      <c r="AK295" s="150">
        <f t="shared" si="81"/>
        <v>0.99079438078893278</v>
      </c>
      <c r="AL295" s="143">
        <v>525</v>
      </c>
      <c r="AM295" s="145">
        <f t="shared" si="82"/>
        <v>0.2949438202247191</v>
      </c>
      <c r="AN295" s="151">
        <f t="shared" si="83"/>
        <v>1.2142702707503523</v>
      </c>
      <c r="AO295" s="143">
        <v>40</v>
      </c>
      <c r="AP295" s="143">
        <v>0</v>
      </c>
      <c r="AQ295" s="144">
        <f t="shared" si="84"/>
        <v>40</v>
      </c>
      <c r="AR295" s="145">
        <f t="shared" si="85"/>
        <v>2.247191011235955E-2</v>
      </c>
      <c r="AS295" s="151">
        <f t="shared" si="86"/>
        <v>0.33650155152452871</v>
      </c>
      <c r="AT295" s="143">
        <v>15</v>
      </c>
      <c r="AU295" s="153" t="s">
        <v>6</v>
      </c>
      <c r="AV295" s="316" t="s">
        <v>6</v>
      </c>
    </row>
    <row r="296" spans="1:49" x14ac:dyDescent="0.2">
      <c r="A296" s="227"/>
      <c r="B296" s="272"/>
      <c r="C296" s="135">
        <v>5350244.01</v>
      </c>
      <c r="D296" s="136"/>
      <c r="E296" s="136"/>
      <c r="F296" s="137"/>
      <c r="G296" s="355"/>
      <c r="H296" s="139"/>
      <c r="I296" s="139"/>
      <c r="J296" s="139"/>
      <c r="K296" s="138"/>
      <c r="L296" s="139"/>
      <c r="M296" s="140"/>
      <c r="N296" s="220" t="s">
        <v>333</v>
      </c>
      <c r="O296" s="141">
        <v>1.43</v>
      </c>
      <c r="P296" s="142">
        <f t="shared" si="87"/>
        <v>143</v>
      </c>
      <c r="Q296" s="143">
        <v>5677</v>
      </c>
      <c r="R296" s="143">
        <v>5795</v>
      </c>
      <c r="S296" s="143">
        <v>3520</v>
      </c>
      <c r="T296" s="144">
        <f t="shared" si="88"/>
        <v>2157</v>
      </c>
      <c r="U296" s="145">
        <f t="shared" si="92"/>
        <v>0.61278409090909092</v>
      </c>
      <c r="V296" s="146">
        <v>3957.2</v>
      </c>
      <c r="W296" s="139">
        <v>2009</v>
      </c>
      <c r="X296" s="219">
        <v>1301</v>
      </c>
      <c r="Y296" s="147">
        <f t="shared" si="89"/>
        <v>708</v>
      </c>
      <c r="Z296" s="275">
        <f t="shared" si="77"/>
        <v>0.54419677171406611</v>
      </c>
      <c r="AA296" s="279">
        <v>1945</v>
      </c>
      <c r="AB296" s="143">
        <v>1240</v>
      </c>
      <c r="AC296" s="144">
        <f t="shared" si="90"/>
        <v>705</v>
      </c>
      <c r="AD296" s="148">
        <f t="shared" si="78"/>
        <v>0.56854838709677424</v>
      </c>
      <c r="AE296" s="149">
        <f t="shared" si="91"/>
        <v>13.601398601398602</v>
      </c>
      <c r="AF296" s="143">
        <v>2605</v>
      </c>
      <c r="AG296" s="138">
        <v>1560</v>
      </c>
      <c r="AH296" s="143">
        <v>165</v>
      </c>
      <c r="AI296" s="144">
        <f t="shared" si="79"/>
        <v>1725</v>
      </c>
      <c r="AJ296" s="145">
        <f t="shared" si="80"/>
        <v>0.66218809980806137</v>
      </c>
      <c r="AK296" s="150">
        <f t="shared" si="81"/>
        <v>0.97320350166744019</v>
      </c>
      <c r="AL296" s="143">
        <v>810</v>
      </c>
      <c r="AM296" s="145">
        <f t="shared" si="82"/>
        <v>0.31094049904030713</v>
      </c>
      <c r="AN296" s="151">
        <f t="shared" si="83"/>
        <v>1.2801278686539499</v>
      </c>
      <c r="AO296" s="143">
        <v>40</v>
      </c>
      <c r="AP296" s="143">
        <v>10</v>
      </c>
      <c r="AQ296" s="144">
        <f t="shared" si="84"/>
        <v>50</v>
      </c>
      <c r="AR296" s="145">
        <f t="shared" si="85"/>
        <v>1.9193857965451054E-2</v>
      </c>
      <c r="AS296" s="151">
        <f t="shared" si="86"/>
        <v>0.28741495283764928</v>
      </c>
      <c r="AT296" s="143">
        <v>20</v>
      </c>
      <c r="AU296" s="153" t="s">
        <v>6</v>
      </c>
      <c r="AV296" s="316" t="s">
        <v>6</v>
      </c>
    </row>
    <row r="297" spans="1:49" x14ac:dyDescent="0.2">
      <c r="A297" s="227" t="s">
        <v>1160</v>
      </c>
      <c r="B297" s="272" t="s">
        <v>1168</v>
      </c>
      <c r="C297" s="135">
        <v>5350244.0199999996</v>
      </c>
      <c r="D297" s="136"/>
      <c r="E297" s="136"/>
      <c r="F297" s="137"/>
      <c r="G297" s="355"/>
      <c r="H297" s="139"/>
      <c r="I297" s="139"/>
      <c r="J297" s="139"/>
      <c r="K297" s="138"/>
      <c r="L297" s="139"/>
      <c r="M297" s="140"/>
      <c r="N297" s="220" t="s">
        <v>334</v>
      </c>
      <c r="O297" s="141">
        <v>1.43</v>
      </c>
      <c r="P297" s="142">
        <f t="shared" si="87"/>
        <v>143</v>
      </c>
      <c r="Q297" s="143">
        <v>3779</v>
      </c>
      <c r="R297" s="143">
        <v>3755</v>
      </c>
      <c r="S297" s="143">
        <v>5917</v>
      </c>
      <c r="T297" s="144">
        <f t="shared" si="88"/>
        <v>-2138</v>
      </c>
      <c r="U297" s="145">
        <f t="shared" si="92"/>
        <v>-0.36133175595741085</v>
      </c>
      <c r="V297" s="146">
        <v>2640.3</v>
      </c>
      <c r="W297" s="139">
        <v>1335</v>
      </c>
      <c r="X297" s="219">
        <v>1977</v>
      </c>
      <c r="Y297" s="147">
        <f t="shared" si="89"/>
        <v>-642</v>
      </c>
      <c r="Z297" s="275">
        <f t="shared" si="77"/>
        <v>-0.32473444613050073</v>
      </c>
      <c r="AA297" s="279">
        <v>1274</v>
      </c>
      <c r="AB297" s="143">
        <v>1890</v>
      </c>
      <c r="AC297" s="144">
        <f t="shared" si="90"/>
        <v>-616</v>
      </c>
      <c r="AD297" s="148">
        <f t="shared" si="78"/>
        <v>-0.32592592592592595</v>
      </c>
      <c r="AE297" s="149">
        <f t="shared" si="91"/>
        <v>8.9090909090909083</v>
      </c>
      <c r="AF297" s="143">
        <v>1440</v>
      </c>
      <c r="AG297" s="138">
        <v>790</v>
      </c>
      <c r="AH297" s="143">
        <v>85</v>
      </c>
      <c r="AI297" s="144">
        <f t="shared" si="79"/>
        <v>875</v>
      </c>
      <c r="AJ297" s="145">
        <f t="shared" si="80"/>
        <v>0.60763888888888884</v>
      </c>
      <c r="AK297" s="150">
        <f t="shared" si="81"/>
        <v>0.8930337083789136</v>
      </c>
      <c r="AL297" s="143">
        <v>520</v>
      </c>
      <c r="AM297" s="145">
        <f t="shared" si="82"/>
        <v>0.3611111111111111</v>
      </c>
      <c r="AN297" s="151">
        <f t="shared" si="83"/>
        <v>1.4866779928657754</v>
      </c>
      <c r="AO297" s="143">
        <v>30</v>
      </c>
      <c r="AP297" s="143">
        <v>10</v>
      </c>
      <c r="AQ297" s="144">
        <f t="shared" si="84"/>
        <v>40</v>
      </c>
      <c r="AR297" s="145">
        <f t="shared" si="85"/>
        <v>2.7777777777777776E-2</v>
      </c>
      <c r="AS297" s="151">
        <f t="shared" si="86"/>
        <v>0.41595330674559799</v>
      </c>
      <c r="AT297" s="143">
        <v>10</v>
      </c>
      <c r="AU297" s="153" t="s">
        <v>6</v>
      </c>
      <c r="AV297" s="316" t="s">
        <v>6</v>
      </c>
    </row>
    <row r="298" spans="1:49" x14ac:dyDescent="0.2">
      <c r="A298" s="227"/>
      <c r="B298" s="272"/>
      <c r="C298" s="135">
        <v>5350245</v>
      </c>
      <c r="D298" s="136"/>
      <c r="E298" s="136"/>
      <c r="F298" s="137"/>
      <c r="G298" s="355"/>
      <c r="H298" s="139"/>
      <c r="I298" s="139"/>
      <c r="J298" s="139"/>
      <c r="K298" s="138"/>
      <c r="L298" s="139"/>
      <c r="M298" s="140"/>
      <c r="N298" s="220" t="s">
        <v>335</v>
      </c>
      <c r="O298" s="141">
        <v>1.42</v>
      </c>
      <c r="P298" s="142">
        <f t="shared" si="87"/>
        <v>142</v>
      </c>
      <c r="Q298" s="143">
        <v>6934</v>
      </c>
      <c r="R298" s="143">
        <v>6903</v>
      </c>
      <c r="S298" s="143">
        <v>7089</v>
      </c>
      <c r="T298" s="144">
        <f t="shared" si="88"/>
        <v>-155</v>
      </c>
      <c r="U298" s="145">
        <f t="shared" si="92"/>
        <v>-2.1864861052334601E-2</v>
      </c>
      <c r="V298" s="146">
        <v>4879.7</v>
      </c>
      <c r="W298" s="139">
        <v>2672</v>
      </c>
      <c r="X298" s="219">
        <v>2746</v>
      </c>
      <c r="Y298" s="147">
        <f t="shared" si="89"/>
        <v>-74</v>
      </c>
      <c r="Z298" s="275">
        <f t="shared" si="77"/>
        <v>-2.6948288419519302E-2</v>
      </c>
      <c r="AA298" s="279">
        <v>2567</v>
      </c>
      <c r="AB298" s="143">
        <v>2605</v>
      </c>
      <c r="AC298" s="144">
        <f t="shared" si="90"/>
        <v>-38</v>
      </c>
      <c r="AD298" s="148">
        <f t="shared" si="78"/>
        <v>-1.4587332053742802E-2</v>
      </c>
      <c r="AE298" s="149">
        <f t="shared" si="91"/>
        <v>18.077464788732396</v>
      </c>
      <c r="AF298" s="143">
        <v>3120</v>
      </c>
      <c r="AG298" s="138">
        <v>1860</v>
      </c>
      <c r="AH298" s="143">
        <v>135</v>
      </c>
      <c r="AI298" s="144">
        <f t="shared" si="79"/>
        <v>1995</v>
      </c>
      <c r="AJ298" s="145">
        <f t="shared" si="80"/>
        <v>0.63942307692307687</v>
      </c>
      <c r="AK298" s="150">
        <f t="shared" si="81"/>
        <v>0.93974624081719527</v>
      </c>
      <c r="AL298" s="143">
        <v>955</v>
      </c>
      <c r="AM298" s="145">
        <f t="shared" si="82"/>
        <v>0.30608974358974361</v>
      </c>
      <c r="AN298" s="151">
        <f t="shared" si="83"/>
        <v>1.2601575294557534</v>
      </c>
      <c r="AO298" s="143">
        <v>125</v>
      </c>
      <c r="AP298" s="143">
        <v>25</v>
      </c>
      <c r="AQ298" s="144">
        <f t="shared" si="84"/>
        <v>150</v>
      </c>
      <c r="AR298" s="145">
        <f t="shared" si="85"/>
        <v>4.807692307692308E-2</v>
      </c>
      <c r="AS298" s="151">
        <f t="shared" si="86"/>
        <v>0.71991918475199657</v>
      </c>
      <c r="AT298" s="143">
        <v>30</v>
      </c>
      <c r="AU298" s="153" t="s">
        <v>6</v>
      </c>
      <c r="AV298" s="316" t="s">
        <v>6</v>
      </c>
    </row>
    <row r="299" spans="1:49" x14ac:dyDescent="0.2">
      <c r="A299" s="227"/>
      <c r="B299" s="272"/>
      <c r="C299" s="135">
        <v>5350246</v>
      </c>
      <c r="D299" s="136"/>
      <c r="E299" s="136"/>
      <c r="F299" s="137"/>
      <c r="G299" s="355"/>
      <c r="H299" s="139"/>
      <c r="I299" s="139"/>
      <c r="J299" s="139"/>
      <c r="K299" s="138"/>
      <c r="L299" s="139"/>
      <c r="M299" s="140"/>
      <c r="N299" s="220" t="s">
        <v>336</v>
      </c>
      <c r="O299" s="141">
        <v>1.07</v>
      </c>
      <c r="P299" s="142">
        <f t="shared" si="87"/>
        <v>107</v>
      </c>
      <c r="Q299" s="143">
        <v>3595</v>
      </c>
      <c r="R299" s="143">
        <v>3585</v>
      </c>
      <c r="S299" s="143">
        <v>3636</v>
      </c>
      <c r="T299" s="144">
        <f t="shared" si="88"/>
        <v>-41</v>
      </c>
      <c r="U299" s="145">
        <f t="shared" si="92"/>
        <v>-1.1276127612761276E-2</v>
      </c>
      <c r="V299" s="146">
        <v>3351</v>
      </c>
      <c r="W299" s="139">
        <v>1317</v>
      </c>
      <c r="X299" s="219">
        <v>1316</v>
      </c>
      <c r="Y299" s="147">
        <f t="shared" si="89"/>
        <v>1</v>
      </c>
      <c r="Z299" s="275">
        <f t="shared" si="77"/>
        <v>7.5987841945288754E-4</v>
      </c>
      <c r="AA299" s="279">
        <v>1279</v>
      </c>
      <c r="AB299" s="143">
        <v>1270</v>
      </c>
      <c r="AC299" s="144">
        <f t="shared" si="90"/>
        <v>9</v>
      </c>
      <c r="AD299" s="148">
        <f t="shared" si="78"/>
        <v>7.0866141732283464E-3</v>
      </c>
      <c r="AE299" s="149">
        <f t="shared" si="91"/>
        <v>11.953271028037383</v>
      </c>
      <c r="AF299" s="143">
        <v>1610</v>
      </c>
      <c r="AG299" s="138">
        <v>1070</v>
      </c>
      <c r="AH299" s="143">
        <v>100</v>
      </c>
      <c r="AI299" s="144">
        <f t="shared" si="79"/>
        <v>1170</v>
      </c>
      <c r="AJ299" s="145">
        <f t="shared" si="80"/>
        <v>0.72670807453416153</v>
      </c>
      <c r="AK299" s="150">
        <f t="shared" si="81"/>
        <v>1.0680271104715484</v>
      </c>
      <c r="AL299" s="143">
        <v>390</v>
      </c>
      <c r="AM299" s="145">
        <f t="shared" si="82"/>
        <v>0.24223602484472051</v>
      </c>
      <c r="AN299" s="151">
        <f t="shared" si="83"/>
        <v>0.99727467844412265</v>
      </c>
      <c r="AO299" s="143">
        <v>25</v>
      </c>
      <c r="AP299" s="143">
        <v>0</v>
      </c>
      <c r="AQ299" s="144">
        <f t="shared" si="84"/>
        <v>25</v>
      </c>
      <c r="AR299" s="145">
        <f t="shared" si="85"/>
        <v>1.5527950310559006E-2</v>
      </c>
      <c r="AS299" s="151">
        <f t="shared" si="86"/>
        <v>0.23252048203170075</v>
      </c>
      <c r="AT299" s="143">
        <v>25</v>
      </c>
      <c r="AU299" s="153" t="s">
        <v>6</v>
      </c>
      <c r="AV299" s="316" t="s">
        <v>6</v>
      </c>
    </row>
    <row r="300" spans="1:49" x14ac:dyDescent="0.2">
      <c r="A300" s="227"/>
      <c r="B300" s="272"/>
      <c r="C300" s="135">
        <v>5350247.01</v>
      </c>
      <c r="D300" s="136"/>
      <c r="E300" s="136"/>
      <c r="F300" s="137"/>
      <c r="G300" s="355"/>
      <c r="H300" s="139"/>
      <c r="I300" s="139"/>
      <c r="J300" s="139"/>
      <c r="K300" s="138"/>
      <c r="L300" s="139"/>
      <c r="M300" s="140"/>
      <c r="N300" s="220" t="s">
        <v>337</v>
      </c>
      <c r="O300" s="141">
        <v>17.29</v>
      </c>
      <c r="P300" s="142">
        <f t="shared" si="87"/>
        <v>1729</v>
      </c>
      <c r="Q300" s="143">
        <v>8727</v>
      </c>
      <c r="R300" s="143">
        <v>8842</v>
      </c>
      <c r="S300" s="143">
        <v>7319</v>
      </c>
      <c r="T300" s="144">
        <f t="shared" si="88"/>
        <v>1408</v>
      </c>
      <c r="U300" s="145">
        <f t="shared" si="92"/>
        <v>0.19237600765131849</v>
      </c>
      <c r="V300" s="146">
        <v>504.8</v>
      </c>
      <c r="W300" s="139">
        <v>2931</v>
      </c>
      <c r="X300" s="219">
        <v>1882</v>
      </c>
      <c r="Y300" s="147">
        <f t="shared" si="89"/>
        <v>1049</v>
      </c>
      <c r="Z300" s="275">
        <f t="shared" si="77"/>
        <v>0.55738575982996807</v>
      </c>
      <c r="AA300" s="279">
        <v>2748</v>
      </c>
      <c r="AB300" s="143">
        <v>1755</v>
      </c>
      <c r="AC300" s="144">
        <f t="shared" si="90"/>
        <v>993</v>
      </c>
      <c r="AD300" s="148">
        <f t="shared" si="78"/>
        <v>0.5658119658119658</v>
      </c>
      <c r="AE300" s="149">
        <f t="shared" si="91"/>
        <v>1.589358010410642</v>
      </c>
      <c r="AF300" s="143">
        <v>4225</v>
      </c>
      <c r="AG300" s="138">
        <v>2785</v>
      </c>
      <c r="AH300" s="143">
        <v>325</v>
      </c>
      <c r="AI300" s="144">
        <f t="shared" si="79"/>
        <v>3110</v>
      </c>
      <c r="AJ300" s="145">
        <f t="shared" si="80"/>
        <v>0.73609467455621302</v>
      </c>
      <c r="AK300" s="150">
        <f t="shared" si="81"/>
        <v>1.0818223931304487</v>
      </c>
      <c r="AL300" s="143">
        <v>990</v>
      </c>
      <c r="AM300" s="145">
        <f t="shared" si="82"/>
        <v>0.23431952662721894</v>
      </c>
      <c r="AN300" s="151">
        <f t="shared" si="83"/>
        <v>0.96468281594421912</v>
      </c>
      <c r="AO300" s="143">
        <v>90</v>
      </c>
      <c r="AP300" s="143">
        <v>10</v>
      </c>
      <c r="AQ300" s="144">
        <f t="shared" si="84"/>
        <v>100</v>
      </c>
      <c r="AR300" s="145">
        <f t="shared" si="85"/>
        <v>2.3668639053254437E-2</v>
      </c>
      <c r="AS300" s="151">
        <f t="shared" si="86"/>
        <v>0.35442175249329061</v>
      </c>
      <c r="AT300" s="143">
        <v>15</v>
      </c>
      <c r="AU300" s="153" t="s">
        <v>6</v>
      </c>
      <c r="AV300" s="316" t="s">
        <v>6</v>
      </c>
    </row>
    <row r="301" spans="1:49" x14ac:dyDescent="0.2">
      <c r="A301" s="227"/>
      <c r="B301" s="272"/>
      <c r="C301" s="135">
        <v>5350247.0199999996</v>
      </c>
      <c r="D301" s="136"/>
      <c r="E301" s="136"/>
      <c r="F301" s="137"/>
      <c r="G301" s="355"/>
      <c r="H301" s="139"/>
      <c r="I301" s="139"/>
      <c r="J301" s="139"/>
      <c r="K301" s="138"/>
      <c r="L301" s="139"/>
      <c r="M301" s="140"/>
      <c r="N301" s="220" t="s">
        <v>338</v>
      </c>
      <c r="O301" s="141">
        <v>3.23</v>
      </c>
      <c r="P301" s="142">
        <f t="shared" si="87"/>
        <v>323</v>
      </c>
      <c r="Q301" s="143">
        <v>7167</v>
      </c>
      <c r="R301" s="143">
        <v>6864</v>
      </c>
      <c r="S301" s="143">
        <v>6696</v>
      </c>
      <c r="T301" s="144">
        <f t="shared" si="88"/>
        <v>471</v>
      </c>
      <c r="U301" s="145">
        <f t="shared" si="92"/>
        <v>7.0340501792114693E-2</v>
      </c>
      <c r="V301" s="146">
        <v>2221.5</v>
      </c>
      <c r="W301" s="139">
        <v>2537</v>
      </c>
      <c r="X301" s="219">
        <v>2236</v>
      </c>
      <c r="Y301" s="147">
        <f t="shared" si="89"/>
        <v>301</v>
      </c>
      <c r="Z301" s="275">
        <f t="shared" si="77"/>
        <v>0.13461538461538461</v>
      </c>
      <c r="AA301" s="279">
        <v>2385</v>
      </c>
      <c r="AB301" s="143">
        <v>2165</v>
      </c>
      <c r="AC301" s="144">
        <f t="shared" si="90"/>
        <v>220</v>
      </c>
      <c r="AD301" s="148">
        <f t="shared" si="78"/>
        <v>0.10161662817551963</v>
      </c>
      <c r="AE301" s="149">
        <f t="shared" si="91"/>
        <v>7.3839009287925697</v>
      </c>
      <c r="AF301" s="143">
        <v>3390</v>
      </c>
      <c r="AG301" s="138">
        <v>2145</v>
      </c>
      <c r="AH301" s="143">
        <v>260</v>
      </c>
      <c r="AI301" s="144">
        <f t="shared" si="79"/>
        <v>2405</v>
      </c>
      <c r="AJ301" s="145">
        <f t="shared" si="80"/>
        <v>0.70943952802359878</v>
      </c>
      <c r="AK301" s="150">
        <f t="shared" si="81"/>
        <v>1.0426479018484125</v>
      </c>
      <c r="AL301" s="143">
        <v>900</v>
      </c>
      <c r="AM301" s="145">
        <f t="shared" si="82"/>
        <v>0.26548672566371684</v>
      </c>
      <c r="AN301" s="151">
        <f t="shared" si="83"/>
        <v>1.0929967544554373</v>
      </c>
      <c r="AO301" s="143">
        <v>45</v>
      </c>
      <c r="AP301" s="143">
        <v>20</v>
      </c>
      <c r="AQ301" s="144">
        <f t="shared" si="84"/>
        <v>65</v>
      </c>
      <c r="AR301" s="145">
        <f t="shared" si="85"/>
        <v>1.9174041297935103E-2</v>
      </c>
      <c r="AS301" s="151">
        <f t="shared" si="86"/>
        <v>0.28711821173589952</v>
      </c>
      <c r="AT301" s="143">
        <v>20</v>
      </c>
      <c r="AU301" s="153" t="s">
        <v>6</v>
      </c>
      <c r="AV301" s="316" t="s">
        <v>6</v>
      </c>
    </row>
    <row r="302" spans="1:49" x14ac:dyDescent="0.2">
      <c r="A302" s="227"/>
      <c r="B302" s="272"/>
      <c r="C302" s="135">
        <v>5350248.0199999996</v>
      </c>
      <c r="D302" s="136"/>
      <c r="E302" s="136"/>
      <c r="F302" s="137"/>
      <c r="G302" s="355"/>
      <c r="H302" s="139"/>
      <c r="I302" s="139"/>
      <c r="J302" s="139"/>
      <c r="K302" s="138"/>
      <c r="L302" s="139"/>
      <c r="M302" s="140"/>
      <c r="N302" s="220" t="s">
        <v>339</v>
      </c>
      <c r="O302" s="141">
        <v>1.21</v>
      </c>
      <c r="P302" s="142">
        <f t="shared" si="87"/>
        <v>121</v>
      </c>
      <c r="Q302" s="143">
        <v>5671</v>
      </c>
      <c r="R302" s="143">
        <v>5724</v>
      </c>
      <c r="S302" s="143">
        <v>5795</v>
      </c>
      <c r="T302" s="144">
        <f t="shared" si="88"/>
        <v>-124</v>
      </c>
      <c r="U302" s="145">
        <f t="shared" si="92"/>
        <v>-2.1397756686798965E-2</v>
      </c>
      <c r="V302" s="146">
        <v>4688.3</v>
      </c>
      <c r="W302" s="139">
        <v>1864</v>
      </c>
      <c r="X302" s="219">
        <v>1822</v>
      </c>
      <c r="Y302" s="147">
        <f t="shared" si="89"/>
        <v>42</v>
      </c>
      <c r="Z302" s="275">
        <f t="shared" si="77"/>
        <v>2.3051591657519209E-2</v>
      </c>
      <c r="AA302" s="279">
        <v>1784</v>
      </c>
      <c r="AB302" s="143">
        <v>1755</v>
      </c>
      <c r="AC302" s="144">
        <f t="shared" si="90"/>
        <v>29</v>
      </c>
      <c r="AD302" s="148">
        <f t="shared" si="78"/>
        <v>1.6524216524216526E-2</v>
      </c>
      <c r="AE302" s="149">
        <f t="shared" si="91"/>
        <v>14.743801652892563</v>
      </c>
      <c r="AF302" s="143">
        <v>1790</v>
      </c>
      <c r="AG302" s="138">
        <v>940</v>
      </c>
      <c r="AH302" s="143">
        <v>130</v>
      </c>
      <c r="AI302" s="144">
        <f t="shared" si="79"/>
        <v>1070</v>
      </c>
      <c r="AJ302" s="145">
        <f t="shared" si="80"/>
        <v>0.5977653631284916</v>
      </c>
      <c r="AK302" s="150">
        <f t="shared" si="81"/>
        <v>0.87852280151331541</v>
      </c>
      <c r="AL302" s="143">
        <v>635</v>
      </c>
      <c r="AM302" s="145">
        <f t="shared" si="82"/>
        <v>0.35474860335195529</v>
      </c>
      <c r="AN302" s="151">
        <f t="shared" si="83"/>
        <v>1.4604838382858454</v>
      </c>
      <c r="AO302" s="143">
        <v>45</v>
      </c>
      <c r="AP302" s="143">
        <v>0</v>
      </c>
      <c r="AQ302" s="144">
        <f t="shared" si="84"/>
        <v>45</v>
      </c>
      <c r="AR302" s="145">
        <f t="shared" si="85"/>
        <v>2.5139664804469275E-2</v>
      </c>
      <c r="AS302" s="151">
        <f t="shared" si="86"/>
        <v>0.37644936141221719</v>
      </c>
      <c r="AT302" s="143">
        <v>30</v>
      </c>
      <c r="AU302" s="153" t="s">
        <v>6</v>
      </c>
      <c r="AV302" s="316" t="s">
        <v>6</v>
      </c>
    </row>
    <row r="303" spans="1:49" x14ac:dyDescent="0.2">
      <c r="A303" s="228"/>
      <c r="B303" s="273"/>
      <c r="C303" s="198">
        <v>5350248.03</v>
      </c>
      <c r="D303" s="199"/>
      <c r="E303" s="199"/>
      <c r="F303" s="201"/>
      <c r="G303" s="356"/>
      <c r="H303" s="205"/>
      <c r="I303" s="205"/>
      <c r="J303" s="205"/>
      <c r="K303" s="202"/>
      <c r="L303" s="205"/>
      <c r="M303" s="206"/>
      <c r="N303" s="207" t="s">
        <v>340</v>
      </c>
      <c r="O303" s="208">
        <v>3.73</v>
      </c>
      <c r="P303" s="209">
        <f t="shared" si="87"/>
        <v>373</v>
      </c>
      <c r="Q303" s="204">
        <v>2619</v>
      </c>
      <c r="R303" s="204">
        <v>2789</v>
      </c>
      <c r="S303" s="204">
        <v>2824</v>
      </c>
      <c r="T303" s="210">
        <f t="shared" si="88"/>
        <v>-205</v>
      </c>
      <c r="U303" s="211">
        <f t="shared" si="92"/>
        <v>-7.259206798866856E-2</v>
      </c>
      <c r="V303" s="212">
        <v>701.7</v>
      </c>
      <c r="W303" s="205">
        <v>789</v>
      </c>
      <c r="X303" s="203">
        <v>772</v>
      </c>
      <c r="Y303" s="213">
        <f t="shared" si="89"/>
        <v>17</v>
      </c>
      <c r="Z303" s="278">
        <f t="shared" si="77"/>
        <v>2.2020725388601035E-2</v>
      </c>
      <c r="AA303" s="283">
        <v>754</v>
      </c>
      <c r="AB303" s="204">
        <v>755</v>
      </c>
      <c r="AC303" s="210">
        <f t="shared" si="90"/>
        <v>-1</v>
      </c>
      <c r="AD303" s="214">
        <f t="shared" si="78"/>
        <v>-1.3245033112582781E-3</v>
      </c>
      <c r="AE303" s="215">
        <f t="shared" si="91"/>
        <v>2.0214477211796247</v>
      </c>
      <c r="AF303" s="204">
        <v>1255</v>
      </c>
      <c r="AG303" s="202">
        <v>650</v>
      </c>
      <c r="AH303" s="204">
        <v>95</v>
      </c>
      <c r="AI303" s="210">
        <f t="shared" si="79"/>
        <v>745</v>
      </c>
      <c r="AJ303" s="211">
        <f t="shared" si="80"/>
        <v>0.59362549800796816</v>
      </c>
      <c r="AK303" s="216">
        <f t="shared" si="81"/>
        <v>0.87243853145033456</v>
      </c>
      <c r="AL303" s="204">
        <v>480</v>
      </c>
      <c r="AM303" s="211">
        <f t="shared" si="82"/>
        <v>0.38247011952191234</v>
      </c>
      <c r="AN303" s="217">
        <f t="shared" si="83"/>
        <v>1.5746120574146858</v>
      </c>
      <c r="AO303" s="204">
        <v>10</v>
      </c>
      <c r="AP303" s="204">
        <v>0</v>
      </c>
      <c r="AQ303" s="210">
        <f t="shared" si="84"/>
        <v>10</v>
      </c>
      <c r="AR303" s="211">
        <f t="shared" si="85"/>
        <v>7.9681274900398405E-3</v>
      </c>
      <c r="AS303" s="217">
        <f t="shared" si="86"/>
        <v>0.11931728320989266</v>
      </c>
      <c r="AT303" s="204">
        <v>15</v>
      </c>
      <c r="AU303" s="218" t="s">
        <v>5</v>
      </c>
      <c r="AV303" s="316" t="s">
        <v>6</v>
      </c>
      <c r="AW303" s="123" t="s">
        <v>1076</v>
      </c>
    </row>
    <row r="304" spans="1:49" x14ac:dyDescent="0.2">
      <c r="A304" s="227"/>
      <c r="B304" s="272"/>
      <c r="C304" s="135">
        <v>5350248.04</v>
      </c>
      <c r="D304" s="136"/>
      <c r="E304" s="136"/>
      <c r="F304" s="137"/>
      <c r="G304" s="355"/>
      <c r="H304" s="139"/>
      <c r="I304" s="139"/>
      <c r="J304" s="139"/>
      <c r="K304" s="138"/>
      <c r="L304" s="139"/>
      <c r="M304" s="140"/>
      <c r="N304" s="220" t="s">
        <v>341</v>
      </c>
      <c r="O304" s="141">
        <v>1.48</v>
      </c>
      <c r="P304" s="142">
        <f t="shared" si="87"/>
        <v>148</v>
      </c>
      <c r="Q304" s="143">
        <v>4771</v>
      </c>
      <c r="R304" s="143">
        <v>5359</v>
      </c>
      <c r="S304" s="143">
        <v>5094</v>
      </c>
      <c r="T304" s="144">
        <f t="shared" si="88"/>
        <v>-323</v>
      </c>
      <c r="U304" s="145">
        <f t="shared" si="92"/>
        <v>-6.3407930899096979E-2</v>
      </c>
      <c r="V304" s="146">
        <v>3220</v>
      </c>
      <c r="W304" s="139">
        <v>1671</v>
      </c>
      <c r="X304" s="219">
        <v>1631</v>
      </c>
      <c r="Y304" s="147">
        <f t="shared" si="89"/>
        <v>40</v>
      </c>
      <c r="Z304" s="275">
        <f t="shared" si="77"/>
        <v>2.4524831391784182E-2</v>
      </c>
      <c r="AA304" s="279">
        <v>1496</v>
      </c>
      <c r="AB304" s="143">
        <v>1480</v>
      </c>
      <c r="AC304" s="144">
        <f t="shared" si="90"/>
        <v>16</v>
      </c>
      <c r="AD304" s="148">
        <f t="shared" si="78"/>
        <v>1.0810810810810811E-2</v>
      </c>
      <c r="AE304" s="149">
        <f t="shared" si="91"/>
        <v>10.108108108108109</v>
      </c>
      <c r="AF304" s="143">
        <v>2305</v>
      </c>
      <c r="AG304" s="138">
        <v>1210</v>
      </c>
      <c r="AH304" s="143">
        <v>120</v>
      </c>
      <c r="AI304" s="144">
        <f t="shared" si="79"/>
        <v>1330</v>
      </c>
      <c r="AJ304" s="145">
        <f t="shared" si="80"/>
        <v>0.57700650759219085</v>
      </c>
      <c r="AK304" s="150">
        <f t="shared" si="81"/>
        <v>0.848013961344801</v>
      </c>
      <c r="AL304" s="143">
        <v>745</v>
      </c>
      <c r="AM304" s="145">
        <f t="shared" si="82"/>
        <v>0.3232104121475054</v>
      </c>
      <c r="AN304" s="151">
        <f t="shared" si="83"/>
        <v>1.3306425419209109</v>
      </c>
      <c r="AO304" s="143">
        <v>180</v>
      </c>
      <c r="AP304" s="143">
        <v>30</v>
      </c>
      <c r="AQ304" s="144">
        <f t="shared" si="84"/>
        <v>210</v>
      </c>
      <c r="AR304" s="145">
        <f t="shared" si="85"/>
        <v>9.1106290672451198E-2</v>
      </c>
      <c r="AS304" s="151">
        <f t="shared" si="86"/>
        <v>1.3642546633391415</v>
      </c>
      <c r="AT304" s="143">
        <v>25</v>
      </c>
      <c r="AU304" s="153" t="s">
        <v>6</v>
      </c>
      <c r="AV304" s="316" t="s">
        <v>6</v>
      </c>
    </row>
    <row r="305" spans="1:49" x14ac:dyDescent="0.2">
      <c r="A305" s="227"/>
      <c r="B305" s="272"/>
      <c r="C305" s="135">
        <v>5350248.05</v>
      </c>
      <c r="D305" s="136"/>
      <c r="E305" s="136"/>
      <c r="F305" s="137"/>
      <c r="G305" s="355"/>
      <c r="H305" s="139"/>
      <c r="I305" s="139"/>
      <c r="J305" s="139"/>
      <c r="K305" s="138"/>
      <c r="L305" s="139"/>
      <c r="M305" s="140"/>
      <c r="N305" s="220" t="s">
        <v>342</v>
      </c>
      <c r="O305" s="141">
        <v>1.1200000000000001</v>
      </c>
      <c r="P305" s="142">
        <f t="shared" si="87"/>
        <v>112.00000000000001</v>
      </c>
      <c r="Q305" s="143">
        <v>4332</v>
      </c>
      <c r="R305" s="143">
        <v>4475</v>
      </c>
      <c r="S305" s="143">
        <v>4637</v>
      </c>
      <c r="T305" s="144">
        <f t="shared" si="88"/>
        <v>-305</v>
      </c>
      <c r="U305" s="145">
        <f t="shared" si="92"/>
        <v>-6.5775285745093809E-2</v>
      </c>
      <c r="V305" s="146">
        <v>3859.9</v>
      </c>
      <c r="W305" s="139">
        <v>1413</v>
      </c>
      <c r="X305" s="219">
        <v>1383</v>
      </c>
      <c r="Y305" s="147">
        <f t="shared" si="89"/>
        <v>30</v>
      </c>
      <c r="Z305" s="275">
        <f t="shared" si="77"/>
        <v>2.1691973969631236E-2</v>
      </c>
      <c r="AA305" s="279">
        <v>1310</v>
      </c>
      <c r="AB305" s="143">
        <v>1305</v>
      </c>
      <c r="AC305" s="144">
        <f t="shared" si="90"/>
        <v>5</v>
      </c>
      <c r="AD305" s="148">
        <f t="shared" si="78"/>
        <v>3.8314176245210726E-3</v>
      </c>
      <c r="AE305" s="149">
        <f t="shared" si="91"/>
        <v>11.696428571428569</v>
      </c>
      <c r="AF305" s="143">
        <v>1805</v>
      </c>
      <c r="AG305" s="138">
        <v>1020</v>
      </c>
      <c r="AH305" s="143">
        <v>170</v>
      </c>
      <c r="AI305" s="144">
        <f t="shared" si="79"/>
        <v>1190</v>
      </c>
      <c r="AJ305" s="145">
        <f t="shared" si="80"/>
        <v>0.65927977839335183</v>
      </c>
      <c r="AK305" s="150">
        <f t="shared" si="81"/>
        <v>0.96892920470319377</v>
      </c>
      <c r="AL305" s="143">
        <v>545</v>
      </c>
      <c r="AM305" s="145">
        <f t="shared" si="82"/>
        <v>0.30193905817174516</v>
      </c>
      <c r="AN305" s="151">
        <f t="shared" si="83"/>
        <v>1.2430693466876843</v>
      </c>
      <c r="AO305" s="143">
        <v>55</v>
      </c>
      <c r="AP305" s="143">
        <v>0</v>
      </c>
      <c r="AQ305" s="144">
        <f t="shared" si="84"/>
        <v>55</v>
      </c>
      <c r="AR305" s="145">
        <f t="shared" si="85"/>
        <v>3.0470914127423823E-2</v>
      </c>
      <c r="AS305" s="151">
        <f t="shared" si="86"/>
        <v>0.45628118967107151</v>
      </c>
      <c r="AT305" s="143">
        <v>0</v>
      </c>
      <c r="AU305" s="153" t="s">
        <v>6</v>
      </c>
      <c r="AV305" s="316" t="s">
        <v>6</v>
      </c>
    </row>
    <row r="306" spans="1:49" x14ac:dyDescent="0.2">
      <c r="A306" s="227"/>
      <c r="B306" s="272"/>
      <c r="C306" s="135">
        <v>5350249.01</v>
      </c>
      <c r="D306" s="136"/>
      <c r="E306" s="136"/>
      <c r="F306" s="137"/>
      <c r="G306" s="355"/>
      <c r="H306" s="139"/>
      <c r="I306" s="139"/>
      <c r="J306" s="139"/>
      <c r="K306" s="138"/>
      <c r="L306" s="139"/>
      <c r="M306" s="140"/>
      <c r="N306" s="220" t="s">
        <v>343</v>
      </c>
      <c r="O306" s="141">
        <v>0.83</v>
      </c>
      <c r="P306" s="142">
        <f t="shared" si="87"/>
        <v>83</v>
      </c>
      <c r="Q306" s="143">
        <v>4650</v>
      </c>
      <c r="R306" s="143">
        <v>4812</v>
      </c>
      <c r="S306" s="143">
        <v>4947</v>
      </c>
      <c r="T306" s="144">
        <f t="shared" si="88"/>
        <v>-297</v>
      </c>
      <c r="U306" s="145">
        <f t="shared" si="92"/>
        <v>-6.0036385688295939E-2</v>
      </c>
      <c r="V306" s="146">
        <v>5603.8</v>
      </c>
      <c r="W306" s="139">
        <v>1428</v>
      </c>
      <c r="X306" s="219">
        <v>1391</v>
      </c>
      <c r="Y306" s="147">
        <f t="shared" si="89"/>
        <v>37</v>
      </c>
      <c r="Z306" s="275">
        <f t="shared" si="77"/>
        <v>2.6599568655643422E-2</v>
      </c>
      <c r="AA306" s="279">
        <v>1341</v>
      </c>
      <c r="AB306" s="143">
        <v>1305</v>
      </c>
      <c r="AC306" s="144">
        <f t="shared" si="90"/>
        <v>36</v>
      </c>
      <c r="AD306" s="148">
        <f t="shared" si="78"/>
        <v>2.7586206896551724E-2</v>
      </c>
      <c r="AE306" s="149">
        <f t="shared" si="91"/>
        <v>16.156626506024097</v>
      </c>
      <c r="AF306" s="143">
        <v>1945</v>
      </c>
      <c r="AG306" s="138">
        <v>1250</v>
      </c>
      <c r="AH306" s="143">
        <v>115</v>
      </c>
      <c r="AI306" s="144">
        <f t="shared" si="79"/>
        <v>1365</v>
      </c>
      <c r="AJ306" s="145">
        <f t="shared" si="80"/>
        <v>0.70179948586118257</v>
      </c>
      <c r="AK306" s="150">
        <f t="shared" si="81"/>
        <v>1.0314194974305357</v>
      </c>
      <c r="AL306" s="143">
        <v>535</v>
      </c>
      <c r="AM306" s="145">
        <f t="shared" si="82"/>
        <v>0.27506426735218509</v>
      </c>
      <c r="AN306" s="151">
        <f t="shared" si="83"/>
        <v>1.1324270572511304</v>
      </c>
      <c r="AO306" s="143">
        <v>35</v>
      </c>
      <c r="AP306" s="143">
        <v>0</v>
      </c>
      <c r="AQ306" s="144">
        <f t="shared" si="84"/>
        <v>35</v>
      </c>
      <c r="AR306" s="145">
        <f t="shared" si="85"/>
        <v>1.7994858611825194E-2</v>
      </c>
      <c r="AS306" s="151">
        <f t="shared" si="86"/>
        <v>0.26946075398429487</v>
      </c>
      <c r="AT306" s="143">
        <v>10</v>
      </c>
      <c r="AU306" s="153" t="s">
        <v>6</v>
      </c>
      <c r="AV306" s="316" t="s">
        <v>6</v>
      </c>
    </row>
    <row r="307" spans="1:49" x14ac:dyDescent="0.2">
      <c r="A307" s="227"/>
      <c r="B307" s="272"/>
      <c r="C307" s="135">
        <v>5350249.03</v>
      </c>
      <c r="D307" s="136"/>
      <c r="E307" s="136"/>
      <c r="F307" s="137"/>
      <c r="G307" s="355"/>
      <c r="H307" s="139"/>
      <c r="I307" s="139"/>
      <c r="J307" s="139"/>
      <c r="K307" s="138"/>
      <c r="L307" s="139"/>
      <c r="M307" s="140"/>
      <c r="N307" s="220" t="s">
        <v>344</v>
      </c>
      <c r="O307" s="141">
        <v>2.96</v>
      </c>
      <c r="P307" s="142">
        <f t="shared" si="87"/>
        <v>296</v>
      </c>
      <c r="Q307" s="143">
        <v>5696</v>
      </c>
      <c r="R307" s="143">
        <v>5771</v>
      </c>
      <c r="S307" s="143">
        <v>5682</v>
      </c>
      <c r="T307" s="144">
        <f t="shared" si="88"/>
        <v>14</v>
      </c>
      <c r="U307" s="145">
        <f t="shared" si="92"/>
        <v>2.4639211545230554E-3</v>
      </c>
      <c r="V307" s="146">
        <v>1922.3</v>
      </c>
      <c r="W307" s="139">
        <v>1704</v>
      </c>
      <c r="X307" s="219">
        <v>1640</v>
      </c>
      <c r="Y307" s="147">
        <f t="shared" si="89"/>
        <v>64</v>
      </c>
      <c r="Z307" s="275">
        <f t="shared" ref="Z307:Z370" si="93">Y307/X307</f>
        <v>3.9024390243902439E-2</v>
      </c>
      <c r="AA307" s="279">
        <v>1592</v>
      </c>
      <c r="AB307" s="143">
        <v>1510</v>
      </c>
      <c r="AC307" s="144">
        <f t="shared" si="90"/>
        <v>82</v>
      </c>
      <c r="AD307" s="148">
        <f t="shared" ref="AD307:AD370" si="94">AC307/AB307</f>
        <v>5.4304635761589407E-2</v>
      </c>
      <c r="AE307" s="149">
        <f t="shared" si="91"/>
        <v>5.3783783783783781</v>
      </c>
      <c r="AF307" s="143">
        <v>2595</v>
      </c>
      <c r="AG307" s="138">
        <v>1635</v>
      </c>
      <c r="AH307" s="143">
        <v>170</v>
      </c>
      <c r="AI307" s="144">
        <f t="shared" ref="AI307:AI370" si="95">AG307+AH307</f>
        <v>1805</v>
      </c>
      <c r="AJ307" s="145">
        <f t="shared" ref="AJ307:AJ370" si="96">AI307/AF307</f>
        <v>0.69556840077071291</v>
      </c>
      <c r="AK307" s="150">
        <f t="shared" ref="AK307:AK370" si="97">AJ307/0.680421</f>
        <v>1.0222618066913174</v>
      </c>
      <c r="AL307" s="143">
        <v>720</v>
      </c>
      <c r="AM307" s="145">
        <f t="shared" ref="AM307:AM370" si="98">AL307/AF307</f>
        <v>0.2774566473988439</v>
      </c>
      <c r="AN307" s="151">
        <f t="shared" ref="AN307:AN370" si="99">AM307/0.242898</f>
        <v>1.1422763769106534</v>
      </c>
      <c r="AO307" s="143">
        <v>45</v>
      </c>
      <c r="AP307" s="143">
        <v>0</v>
      </c>
      <c r="AQ307" s="144">
        <f t="shared" ref="AQ307:AQ370" si="100">AO307+AP307</f>
        <v>45</v>
      </c>
      <c r="AR307" s="145">
        <f t="shared" ref="AR307:AR370" si="101">AQ307/AF307</f>
        <v>1.7341040462427744E-2</v>
      </c>
      <c r="AS307" s="151">
        <f t="shared" ref="AS307:AS370" si="102">AR307/0.066781</f>
        <v>0.25967027241921725</v>
      </c>
      <c r="AT307" s="143">
        <v>20</v>
      </c>
      <c r="AU307" s="153" t="s">
        <v>6</v>
      </c>
      <c r="AV307" s="316" t="s">
        <v>6</v>
      </c>
    </row>
    <row r="308" spans="1:49" x14ac:dyDescent="0.2">
      <c r="A308" s="227"/>
      <c r="B308" s="272"/>
      <c r="C308" s="135">
        <v>5350249.04</v>
      </c>
      <c r="D308" s="136"/>
      <c r="E308" s="136"/>
      <c r="F308" s="137"/>
      <c r="G308" s="355"/>
      <c r="H308" s="139"/>
      <c r="I308" s="139"/>
      <c r="J308" s="139"/>
      <c r="K308" s="138"/>
      <c r="L308" s="139"/>
      <c r="M308" s="140"/>
      <c r="N308" s="220" t="s">
        <v>345</v>
      </c>
      <c r="O308" s="141">
        <v>0.69</v>
      </c>
      <c r="P308" s="142">
        <f t="shared" si="87"/>
        <v>69</v>
      </c>
      <c r="Q308" s="143">
        <v>3344</v>
      </c>
      <c r="R308" s="143">
        <v>3283</v>
      </c>
      <c r="S308" s="143">
        <v>3367</v>
      </c>
      <c r="T308" s="144">
        <f t="shared" si="88"/>
        <v>-23</v>
      </c>
      <c r="U308" s="145">
        <f t="shared" si="92"/>
        <v>-6.8310068310068308E-3</v>
      </c>
      <c r="V308" s="146">
        <v>4872.5</v>
      </c>
      <c r="W308" s="139">
        <v>999</v>
      </c>
      <c r="X308" s="219">
        <v>957</v>
      </c>
      <c r="Y308" s="147">
        <f t="shared" si="89"/>
        <v>42</v>
      </c>
      <c r="Z308" s="275">
        <f t="shared" si="93"/>
        <v>4.3887147335423198E-2</v>
      </c>
      <c r="AA308" s="279">
        <v>952</v>
      </c>
      <c r="AB308" s="143">
        <v>905</v>
      </c>
      <c r="AC308" s="144">
        <f t="shared" si="90"/>
        <v>47</v>
      </c>
      <c r="AD308" s="148">
        <f t="shared" si="94"/>
        <v>5.1933701657458566E-2</v>
      </c>
      <c r="AE308" s="149">
        <f t="shared" si="91"/>
        <v>13.797101449275363</v>
      </c>
      <c r="AF308" s="143">
        <v>1490</v>
      </c>
      <c r="AG308" s="138">
        <v>895</v>
      </c>
      <c r="AH308" s="143">
        <v>140</v>
      </c>
      <c r="AI308" s="144">
        <f t="shared" si="95"/>
        <v>1035</v>
      </c>
      <c r="AJ308" s="145">
        <f t="shared" si="96"/>
        <v>0.69463087248322153</v>
      </c>
      <c r="AK308" s="150">
        <f t="shared" si="97"/>
        <v>1.0208839416820197</v>
      </c>
      <c r="AL308" s="143">
        <v>385</v>
      </c>
      <c r="AM308" s="145">
        <f t="shared" si="98"/>
        <v>0.25838926174496646</v>
      </c>
      <c r="AN308" s="151">
        <f t="shared" si="99"/>
        <v>1.0637768188497496</v>
      </c>
      <c r="AO308" s="143">
        <v>40</v>
      </c>
      <c r="AP308" s="143">
        <v>15</v>
      </c>
      <c r="AQ308" s="144">
        <f t="shared" si="100"/>
        <v>55</v>
      </c>
      <c r="AR308" s="145">
        <f t="shared" si="101"/>
        <v>3.6912751677852351E-2</v>
      </c>
      <c r="AS308" s="151">
        <f t="shared" si="102"/>
        <v>0.55274332037334506</v>
      </c>
      <c r="AT308" s="143">
        <v>10</v>
      </c>
      <c r="AU308" s="153" t="s">
        <v>6</v>
      </c>
      <c r="AV308" s="316" t="s">
        <v>6</v>
      </c>
    </row>
    <row r="309" spans="1:49" x14ac:dyDescent="0.2">
      <c r="A309" s="227"/>
      <c r="B309" s="272"/>
      <c r="C309" s="135">
        <v>5350249.05</v>
      </c>
      <c r="D309" s="136"/>
      <c r="E309" s="136"/>
      <c r="F309" s="137"/>
      <c r="G309" s="355"/>
      <c r="H309" s="139"/>
      <c r="I309" s="139"/>
      <c r="J309" s="139"/>
      <c r="K309" s="138"/>
      <c r="L309" s="139"/>
      <c r="M309" s="140"/>
      <c r="N309" s="220" t="s">
        <v>346</v>
      </c>
      <c r="O309" s="141">
        <v>0.64</v>
      </c>
      <c r="P309" s="142">
        <f t="shared" si="87"/>
        <v>64</v>
      </c>
      <c r="Q309" s="143">
        <v>5476</v>
      </c>
      <c r="R309" s="143">
        <v>5518</v>
      </c>
      <c r="S309" s="143">
        <v>5571</v>
      </c>
      <c r="T309" s="144">
        <f t="shared" si="88"/>
        <v>-95</v>
      </c>
      <c r="U309" s="145">
        <f t="shared" si="92"/>
        <v>-1.7052593789265841E-2</v>
      </c>
      <c r="V309" s="146">
        <v>8507.1</v>
      </c>
      <c r="W309" s="139">
        <v>1584</v>
      </c>
      <c r="X309" s="219">
        <v>1564</v>
      </c>
      <c r="Y309" s="147">
        <f t="shared" si="89"/>
        <v>20</v>
      </c>
      <c r="Z309" s="275">
        <f t="shared" si="93"/>
        <v>1.278772378516624E-2</v>
      </c>
      <c r="AA309" s="279">
        <v>1534</v>
      </c>
      <c r="AB309" s="143">
        <v>1515</v>
      </c>
      <c r="AC309" s="144">
        <f t="shared" si="90"/>
        <v>19</v>
      </c>
      <c r="AD309" s="148">
        <f t="shared" si="94"/>
        <v>1.2541254125412541E-2</v>
      </c>
      <c r="AE309" s="149">
        <f t="shared" si="91"/>
        <v>23.96875</v>
      </c>
      <c r="AF309" s="143">
        <v>2075</v>
      </c>
      <c r="AG309" s="138">
        <v>995</v>
      </c>
      <c r="AH309" s="143">
        <v>190</v>
      </c>
      <c r="AI309" s="144">
        <f t="shared" si="95"/>
        <v>1185</v>
      </c>
      <c r="AJ309" s="145">
        <f t="shared" si="96"/>
        <v>0.57108433734939756</v>
      </c>
      <c r="AK309" s="150">
        <f t="shared" si="97"/>
        <v>0.83931027606349229</v>
      </c>
      <c r="AL309" s="143">
        <v>725</v>
      </c>
      <c r="AM309" s="145">
        <f t="shared" si="98"/>
        <v>0.3493975903614458</v>
      </c>
      <c r="AN309" s="151">
        <f t="shared" si="99"/>
        <v>1.4384539615865335</v>
      </c>
      <c r="AO309" s="143">
        <v>125</v>
      </c>
      <c r="AP309" s="143">
        <v>0</v>
      </c>
      <c r="AQ309" s="144">
        <f t="shared" si="100"/>
        <v>125</v>
      </c>
      <c r="AR309" s="145">
        <f t="shared" si="101"/>
        <v>6.0240963855421686E-2</v>
      </c>
      <c r="AS309" s="151">
        <f t="shared" si="102"/>
        <v>0.90206741221936915</v>
      </c>
      <c r="AT309" s="143">
        <v>45</v>
      </c>
      <c r="AU309" s="153" t="s">
        <v>6</v>
      </c>
      <c r="AV309" s="317" t="s">
        <v>5</v>
      </c>
    </row>
    <row r="310" spans="1:49" x14ac:dyDescent="0.2">
      <c r="A310" s="227"/>
      <c r="B310" s="272"/>
      <c r="C310" s="135">
        <v>5350250.01</v>
      </c>
      <c r="D310" s="136"/>
      <c r="E310" s="136"/>
      <c r="F310" s="137"/>
      <c r="G310" s="355"/>
      <c r="H310" s="139"/>
      <c r="I310" s="139"/>
      <c r="J310" s="139"/>
      <c r="K310" s="138"/>
      <c r="L310" s="139"/>
      <c r="M310" s="140"/>
      <c r="N310" s="220" t="s">
        <v>347</v>
      </c>
      <c r="O310" s="141">
        <v>1.38</v>
      </c>
      <c r="P310" s="142">
        <f t="shared" si="87"/>
        <v>138</v>
      </c>
      <c r="Q310" s="143">
        <v>5432</v>
      </c>
      <c r="R310" s="143">
        <v>5172</v>
      </c>
      <c r="S310" s="143">
        <v>5111</v>
      </c>
      <c r="T310" s="144">
        <f t="shared" si="88"/>
        <v>321</v>
      </c>
      <c r="U310" s="145">
        <f t="shared" si="92"/>
        <v>6.2805713167677552E-2</v>
      </c>
      <c r="V310" s="146">
        <v>3940.2</v>
      </c>
      <c r="W310" s="139">
        <v>1618</v>
      </c>
      <c r="X310" s="219">
        <v>1518</v>
      </c>
      <c r="Y310" s="147">
        <f t="shared" si="89"/>
        <v>100</v>
      </c>
      <c r="Z310" s="275">
        <f t="shared" si="93"/>
        <v>6.5876152832674575E-2</v>
      </c>
      <c r="AA310" s="279">
        <v>1545</v>
      </c>
      <c r="AB310" s="143">
        <v>1460</v>
      </c>
      <c r="AC310" s="144">
        <f t="shared" si="90"/>
        <v>85</v>
      </c>
      <c r="AD310" s="148">
        <f t="shared" si="94"/>
        <v>5.8219178082191778E-2</v>
      </c>
      <c r="AE310" s="149">
        <f t="shared" si="91"/>
        <v>11.195652173913043</v>
      </c>
      <c r="AF310" s="143">
        <v>2140</v>
      </c>
      <c r="AG310" s="138">
        <v>1355</v>
      </c>
      <c r="AH310" s="143">
        <v>185</v>
      </c>
      <c r="AI310" s="144">
        <f t="shared" si="95"/>
        <v>1540</v>
      </c>
      <c r="AJ310" s="145">
        <f t="shared" si="96"/>
        <v>0.71962616822429903</v>
      </c>
      <c r="AK310" s="150">
        <f t="shared" si="97"/>
        <v>1.057618986222205</v>
      </c>
      <c r="AL310" s="143">
        <v>540</v>
      </c>
      <c r="AM310" s="145">
        <f t="shared" si="98"/>
        <v>0.25233644859813081</v>
      </c>
      <c r="AN310" s="151">
        <f t="shared" si="99"/>
        <v>1.0388576628796071</v>
      </c>
      <c r="AO310" s="143">
        <v>55</v>
      </c>
      <c r="AP310" s="143">
        <v>0</v>
      </c>
      <c r="AQ310" s="144">
        <f t="shared" si="100"/>
        <v>55</v>
      </c>
      <c r="AR310" s="145">
        <f t="shared" si="101"/>
        <v>2.5700934579439252E-2</v>
      </c>
      <c r="AS310" s="151">
        <f t="shared" si="102"/>
        <v>0.3848539940917215</v>
      </c>
      <c r="AT310" s="143">
        <v>10</v>
      </c>
      <c r="AU310" s="153" t="s">
        <v>6</v>
      </c>
      <c r="AV310" s="316" t="s">
        <v>6</v>
      </c>
    </row>
    <row r="311" spans="1:49" x14ac:dyDescent="0.2">
      <c r="A311" s="227"/>
      <c r="B311" s="272"/>
      <c r="C311" s="135">
        <v>5350250.0199999996</v>
      </c>
      <c r="D311" s="136"/>
      <c r="E311" s="136"/>
      <c r="F311" s="137"/>
      <c r="G311" s="355"/>
      <c r="H311" s="139"/>
      <c r="I311" s="139"/>
      <c r="J311" s="139"/>
      <c r="K311" s="138"/>
      <c r="L311" s="139"/>
      <c r="M311" s="140"/>
      <c r="N311" s="220" t="s">
        <v>348</v>
      </c>
      <c r="O311" s="141">
        <v>1.93</v>
      </c>
      <c r="P311" s="142">
        <f t="shared" si="87"/>
        <v>193</v>
      </c>
      <c r="Q311" s="143">
        <v>4928</v>
      </c>
      <c r="R311" s="143">
        <v>4966</v>
      </c>
      <c r="S311" s="143">
        <v>4817</v>
      </c>
      <c r="T311" s="144">
        <f t="shared" si="88"/>
        <v>111</v>
      </c>
      <c r="U311" s="145">
        <f t="shared" si="92"/>
        <v>2.3043388000830393E-2</v>
      </c>
      <c r="V311" s="146">
        <v>2559.6999999999998</v>
      </c>
      <c r="W311" s="139">
        <v>1854</v>
      </c>
      <c r="X311" s="219">
        <v>1781</v>
      </c>
      <c r="Y311" s="147">
        <f t="shared" si="89"/>
        <v>73</v>
      </c>
      <c r="Z311" s="275">
        <f t="shared" si="93"/>
        <v>4.0988208871420552E-2</v>
      </c>
      <c r="AA311" s="279">
        <v>1735</v>
      </c>
      <c r="AB311" s="143">
        <v>1685</v>
      </c>
      <c r="AC311" s="144">
        <f t="shared" si="90"/>
        <v>50</v>
      </c>
      <c r="AD311" s="148">
        <f t="shared" si="94"/>
        <v>2.967359050445104E-2</v>
      </c>
      <c r="AE311" s="149">
        <f t="shared" si="91"/>
        <v>8.9896373056994818</v>
      </c>
      <c r="AF311" s="143">
        <v>2205</v>
      </c>
      <c r="AG311" s="138">
        <v>1505</v>
      </c>
      <c r="AH311" s="143">
        <v>135</v>
      </c>
      <c r="AI311" s="144">
        <f t="shared" si="95"/>
        <v>1640</v>
      </c>
      <c r="AJ311" s="145">
        <f t="shared" si="96"/>
        <v>0.74376417233560088</v>
      </c>
      <c r="AK311" s="150">
        <f t="shared" si="97"/>
        <v>1.0930940878303297</v>
      </c>
      <c r="AL311" s="143">
        <v>490</v>
      </c>
      <c r="AM311" s="145">
        <f t="shared" si="98"/>
        <v>0.22222222222222221</v>
      </c>
      <c r="AN311" s="151">
        <f t="shared" si="99"/>
        <v>0.91487876484047714</v>
      </c>
      <c r="AO311" s="143">
        <v>55</v>
      </c>
      <c r="AP311" s="143">
        <v>15</v>
      </c>
      <c r="AQ311" s="144">
        <f t="shared" si="100"/>
        <v>70</v>
      </c>
      <c r="AR311" s="145">
        <f t="shared" si="101"/>
        <v>3.1746031746031744E-2</v>
      </c>
      <c r="AS311" s="151">
        <f t="shared" si="102"/>
        <v>0.47537520770925484</v>
      </c>
      <c r="AT311" s="143">
        <v>10</v>
      </c>
      <c r="AU311" s="153" t="s">
        <v>6</v>
      </c>
      <c r="AV311" s="316" t="s">
        <v>6</v>
      </c>
    </row>
    <row r="312" spans="1:49" x14ac:dyDescent="0.2">
      <c r="A312" s="228"/>
      <c r="B312" s="273"/>
      <c r="C312" s="198">
        <v>5350250.04</v>
      </c>
      <c r="D312" s="199"/>
      <c r="E312" s="199"/>
      <c r="F312" s="201"/>
      <c r="G312" s="356"/>
      <c r="H312" s="205"/>
      <c r="I312" s="205"/>
      <c r="J312" s="205"/>
      <c r="K312" s="202"/>
      <c r="L312" s="205"/>
      <c r="M312" s="206"/>
      <c r="N312" s="207" t="s">
        <v>349</v>
      </c>
      <c r="O312" s="208">
        <v>0.48</v>
      </c>
      <c r="P312" s="209">
        <f t="shared" si="87"/>
        <v>48</v>
      </c>
      <c r="Q312" s="204">
        <v>6206</v>
      </c>
      <c r="R312" s="204">
        <v>6031</v>
      </c>
      <c r="S312" s="204">
        <v>5585</v>
      </c>
      <c r="T312" s="210">
        <f t="shared" si="88"/>
        <v>621</v>
      </c>
      <c r="U312" s="211">
        <f t="shared" si="92"/>
        <v>0.11119068934646374</v>
      </c>
      <c r="V312" s="212">
        <v>12840.9</v>
      </c>
      <c r="W312" s="205">
        <v>2057</v>
      </c>
      <c r="X312" s="203">
        <v>2032</v>
      </c>
      <c r="Y312" s="213">
        <f t="shared" si="89"/>
        <v>25</v>
      </c>
      <c r="Z312" s="278">
        <f t="shared" si="93"/>
        <v>1.2303149606299213E-2</v>
      </c>
      <c r="AA312" s="283">
        <v>1994</v>
      </c>
      <c r="AB312" s="204">
        <v>1740</v>
      </c>
      <c r="AC312" s="210">
        <f t="shared" si="90"/>
        <v>254</v>
      </c>
      <c r="AD312" s="214">
        <f t="shared" si="94"/>
        <v>0.14597701149425288</v>
      </c>
      <c r="AE312" s="215">
        <f t="shared" si="91"/>
        <v>41.541666666666664</v>
      </c>
      <c r="AF312" s="204">
        <v>2515</v>
      </c>
      <c r="AG312" s="202">
        <v>1325</v>
      </c>
      <c r="AH312" s="204">
        <v>115</v>
      </c>
      <c r="AI312" s="210">
        <f t="shared" si="95"/>
        <v>1440</v>
      </c>
      <c r="AJ312" s="211">
        <f t="shared" si="96"/>
        <v>0.57256461232604372</v>
      </c>
      <c r="AK312" s="216">
        <f t="shared" si="97"/>
        <v>0.84148580412133611</v>
      </c>
      <c r="AL312" s="204">
        <v>970</v>
      </c>
      <c r="AM312" s="211">
        <f t="shared" si="98"/>
        <v>0.38568588469184889</v>
      </c>
      <c r="AN312" s="217">
        <f t="shared" si="99"/>
        <v>1.5878512161147844</v>
      </c>
      <c r="AO312" s="204">
        <v>70</v>
      </c>
      <c r="AP312" s="204">
        <v>10</v>
      </c>
      <c r="AQ312" s="210">
        <f t="shared" si="100"/>
        <v>80</v>
      </c>
      <c r="AR312" s="211">
        <f t="shared" si="101"/>
        <v>3.1809145129224649E-2</v>
      </c>
      <c r="AS312" s="217">
        <f t="shared" si="102"/>
        <v>0.47632028764505852</v>
      </c>
      <c r="AT312" s="204">
        <v>25</v>
      </c>
      <c r="AU312" s="218" t="s">
        <v>5</v>
      </c>
      <c r="AV312" s="317" t="s">
        <v>5</v>
      </c>
    </row>
    <row r="313" spans="1:49" x14ac:dyDescent="0.2">
      <c r="A313" s="227"/>
      <c r="B313" s="272"/>
      <c r="C313" s="135">
        <v>5350250.05</v>
      </c>
      <c r="D313" s="136"/>
      <c r="E313" s="136"/>
      <c r="F313" s="137"/>
      <c r="G313" s="355"/>
      <c r="H313" s="139"/>
      <c r="I313" s="139"/>
      <c r="J313" s="139"/>
      <c r="K313" s="138"/>
      <c r="L313" s="139"/>
      <c r="M313" s="140"/>
      <c r="N313" s="220" t="s">
        <v>350</v>
      </c>
      <c r="O313" s="141">
        <v>0.67</v>
      </c>
      <c r="P313" s="142">
        <f t="shared" si="87"/>
        <v>67</v>
      </c>
      <c r="Q313" s="143">
        <v>7607</v>
      </c>
      <c r="R313" s="143">
        <v>7420</v>
      </c>
      <c r="S313" s="143">
        <v>6862</v>
      </c>
      <c r="T313" s="144">
        <f t="shared" si="88"/>
        <v>745</v>
      </c>
      <c r="U313" s="145">
        <f t="shared" si="92"/>
        <v>0.10856893034100845</v>
      </c>
      <c r="V313" s="146">
        <v>11273</v>
      </c>
      <c r="W313" s="139">
        <v>2288</v>
      </c>
      <c r="X313" s="219">
        <v>2289</v>
      </c>
      <c r="Y313" s="147">
        <f t="shared" si="89"/>
        <v>-1</v>
      </c>
      <c r="Z313" s="275">
        <f t="shared" si="93"/>
        <v>-4.3687199650502403E-4</v>
      </c>
      <c r="AA313" s="279">
        <v>2270</v>
      </c>
      <c r="AB313" s="143">
        <v>2050</v>
      </c>
      <c r="AC313" s="144">
        <f t="shared" si="90"/>
        <v>220</v>
      </c>
      <c r="AD313" s="148">
        <f t="shared" si="94"/>
        <v>0.10731707317073171</v>
      </c>
      <c r="AE313" s="149">
        <f t="shared" si="91"/>
        <v>33.880597014925371</v>
      </c>
      <c r="AF313" s="143">
        <v>2785</v>
      </c>
      <c r="AG313" s="138">
        <v>1560</v>
      </c>
      <c r="AH313" s="143">
        <v>240</v>
      </c>
      <c r="AI313" s="144">
        <f t="shared" si="95"/>
        <v>1800</v>
      </c>
      <c r="AJ313" s="145">
        <f t="shared" si="96"/>
        <v>0.64631956912028721</v>
      </c>
      <c r="AK313" s="150">
        <f t="shared" si="97"/>
        <v>0.94988186596281887</v>
      </c>
      <c r="AL313" s="143">
        <v>860</v>
      </c>
      <c r="AM313" s="145">
        <f t="shared" si="98"/>
        <v>0.30879712746858168</v>
      </c>
      <c r="AN313" s="151">
        <f t="shared" si="99"/>
        <v>1.2713037055413452</v>
      </c>
      <c r="AO313" s="143">
        <v>70</v>
      </c>
      <c r="AP313" s="143">
        <v>10</v>
      </c>
      <c r="AQ313" s="144">
        <f t="shared" si="100"/>
        <v>80</v>
      </c>
      <c r="AR313" s="145">
        <f t="shared" si="101"/>
        <v>2.8725314183123879E-2</v>
      </c>
      <c r="AS313" s="151">
        <f t="shared" si="102"/>
        <v>0.43014201918395772</v>
      </c>
      <c r="AT313" s="143">
        <v>50</v>
      </c>
      <c r="AU313" s="153" t="s">
        <v>6</v>
      </c>
      <c r="AV313" s="316" t="s">
        <v>6</v>
      </c>
    </row>
    <row r="314" spans="1:49" x14ac:dyDescent="0.2">
      <c r="A314" s="228"/>
      <c r="B314" s="273"/>
      <c r="C314" s="198">
        <v>5350260.01</v>
      </c>
      <c r="D314" s="199"/>
      <c r="E314" s="199"/>
      <c r="F314" s="201"/>
      <c r="G314" s="356"/>
      <c r="H314" s="205"/>
      <c r="I314" s="205"/>
      <c r="J314" s="205"/>
      <c r="K314" s="202"/>
      <c r="L314" s="205"/>
      <c r="M314" s="206"/>
      <c r="N314" s="207" t="s">
        <v>351</v>
      </c>
      <c r="O314" s="208">
        <v>0.72</v>
      </c>
      <c r="P314" s="209">
        <f t="shared" si="87"/>
        <v>72</v>
      </c>
      <c r="Q314" s="204">
        <v>6748</v>
      </c>
      <c r="R314" s="204">
        <v>6869</v>
      </c>
      <c r="S314" s="204">
        <v>6819</v>
      </c>
      <c r="T314" s="210">
        <f t="shared" si="88"/>
        <v>-71</v>
      </c>
      <c r="U314" s="211">
        <f t="shared" si="92"/>
        <v>-1.0412083883267342E-2</v>
      </c>
      <c r="V314" s="212">
        <v>9423.2999999999993</v>
      </c>
      <c r="W314" s="205">
        <v>2431</v>
      </c>
      <c r="X314" s="203">
        <v>2433</v>
      </c>
      <c r="Y314" s="213">
        <f t="shared" si="89"/>
        <v>-2</v>
      </c>
      <c r="Z314" s="278">
        <f t="shared" si="93"/>
        <v>-8.2203041512535961E-4</v>
      </c>
      <c r="AA314" s="283">
        <v>2398</v>
      </c>
      <c r="AB314" s="204">
        <v>2345</v>
      </c>
      <c r="AC314" s="210">
        <f t="shared" si="90"/>
        <v>53</v>
      </c>
      <c r="AD314" s="214">
        <f t="shared" si="94"/>
        <v>2.2601279317697228E-2</v>
      </c>
      <c r="AE314" s="215">
        <f t="shared" si="91"/>
        <v>33.305555555555557</v>
      </c>
      <c r="AF314" s="204">
        <v>2880</v>
      </c>
      <c r="AG314" s="202">
        <v>1260</v>
      </c>
      <c r="AH314" s="204">
        <v>130</v>
      </c>
      <c r="AI314" s="210">
        <f t="shared" si="95"/>
        <v>1390</v>
      </c>
      <c r="AJ314" s="211">
        <f t="shared" si="96"/>
        <v>0.4826388888888889</v>
      </c>
      <c r="AK314" s="216">
        <f t="shared" si="97"/>
        <v>0.70932391694096575</v>
      </c>
      <c r="AL314" s="204">
        <v>1355</v>
      </c>
      <c r="AM314" s="211">
        <f t="shared" si="98"/>
        <v>0.4704861111111111</v>
      </c>
      <c r="AN314" s="217">
        <f t="shared" si="99"/>
        <v>1.9369698849356978</v>
      </c>
      <c r="AO314" s="204">
        <v>110</v>
      </c>
      <c r="AP314" s="204">
        <v>10</v>
      </c>
      <c r="AQ314" s="210">
        <f t="shared" si="100"/>
        <v>120</v>
      </c>
      <c r="AR314" s="211">
        <f t="shared" si="101"/>
        <v>4.1666666666666664E-2</v>
      </c>
      <c r="AS314" s="217">
        <f t="shared" si="102"/>
        <v>0.62392996011839696</v>
      </c>
      <c r="AT314" s="204">
        <v>20</v>
      </c>
      <c r="AU314" s="218" t="s">
        <v>5</v>
      </c>
      <c r="AV314" s="317" t="s">
        <v>5</v>
      </c>
    </row>
    <row r="315" spans="1:49" x14ac:dyDescent="0.2">
      <c r="A315" s="226"/>
      <c r="B315" s="271"/>
      <c r="C315" s="174">
        <v>5350260.04</v>
      </c>
      <c r="D315" s="175"/>
      <c r="E315" s="175"/>
      <c r="F315" s="176"/>
      <c r="G315" s="353"/>
      <c r="H315" s="178"/>
      <c r="I315" s="178"/>
      <c r="J315" s="178"/>
      <c r="K315" s="177"/>
      <c r="L315" s="178"/>
      <c r="M315" s="179"/>
      <c r="N315" s="180" t="s">
        <v>353</v>
      </c>
      <c r="O315" s="181">
        <v>0.19</v>
      </c>
      <c r="P315" s="182">
        <f t="shared" si="87"/>
        <v>19</v>
      </c>
      <c r="Q315" s="183">
        <v>4147</v>
      </c>
      <c r="R315" s="183">
        <v>4090</v>
      </c>
      <c r="S315" s="183">
        <v>3873</v>
      </c>
      <c r="T315" s="184">
        <f t="shared" si="88"/>
        <v>274</v>
      </c>
      <c r="U315" s="185">
        <f t="shared" si="92"/>
        <v>7.0746191582752388E-2</v>
      </c>
      <c r="V315" s="186">
        <v>22046.799999999999</v>
      </c>
      <c r="W315" s="178">
        <v>1498</v>
      </c>
      <c r="X315" s="187">
        <v>1500</v>
      </c>
      <c r="Y315" s="188">
        <f t="shared" si="89"/>
        <v>-2</v>
      </c>
      <c r="Z315" s="277">
        <f t="shared" si="93"/>
        <v>-1.3333333333333333E-3</v>
      </c>
      <c r="AA315" s="282">
        <v>1480</v>
      </c>
      <c r="AB315" s="183">
        <v>1430</v>
      </c>
      <c r="AC315" s="184">
        <f t="shared" si="90"/>
        <v>50</v>
      </c>
      <c r="AD315" s="189">
        <f t="shared" si="94"/>
        <v>3.4965034965034968E-2</v>
      </c>
      <c r="AE315" s="190">
        <f t="shared" si="91"/>
        <v>77.89473684210526</v>
      </c>
      <c r="AF315" s="183">
        <v>1465</v>
      </c>
      <c r="AG315" s="177">
        <v>590</v>
      </c>
      <c r="AH315" s="183">
        <v>10</v>
      </c>
      <c r="AI315" s="184">
        <f t="shared" si="95"/>
        <v>600</v>
      </c>
      <c r="AJ315" s="185">
        <f t="shared" si="96"/>
        <v>0.40955631399317405</v>
      </c>
      <c r="AK315" s="191">
        <f t="shared" si="97"/>
        <v>0.60191604020624589</v>
      </c>
      <c r="AL315" s="183">
        <v>690</v>
      </c>
      <c r="AM315" s="185">
        <f t="shared" si="98"/>
        <v>0.47098976109215018</v>
      </c>
      <c r="AN315" s="192">
        <f t="shared" si="99"/>
        <v>1.93904338896224</v>
      </c>
      <c r="AO315" s="183">
        <v>145</v>
      </c>
      <c r="AP315" s="183">
        <v>10</v>
      </c>
      <c r="AQ315" s="184">
        <f t="shared" si="100"/>
        <v>155</v>
      </c>
      <c r="AR315" s="185">
        <f t="shared" si="101"/>
        <v>0.10580204778156997</v>
      </c>
      <c r="AS315" s="192">
        <f t="shared" si="102"/>
        <v>1.5843136188671925</v>
      </c>
      <c r="AT315" s="183">
        <v>15</v>
      </c>
      <c r="AU315" s="193" t="s">
        <v>4</v>
      </c>
      <c r="AV315" s="317" t="s">
        <v>5</v>
      </c>
    </row>
    <row r="316" spans="1:49" x14ac:dyDescent="0.2">
      <c r="A316" s="228"/>
      <c r="B316" s="273"/>
      <c r="C316" s="198">
        <v>5350260.05</v>
      </c>
      <c r="D316" s="199"/>
      <c r="E316" s="199"/>
      <c r="F316" s="201"/>
      <c r="G316" s="356"/>
      <c r="H316" s="205"/>
      <c r="I316" s="205"/>
      <c r="J316" s="205"/>
      <c r="K316" s="202"/>
      <c r="L316" s="205"/>
      <c r="M316" s="206"/>
      <c r="N316" s="207" t="s">
        <v>354</v>
      </c>
      <c r="O316" s="208">
        <v>0.25</v>
      </c>
      <c r="P316" s="209">
        <f t="shared" si="87"/>
        <v>25</v>
      </c>
      <c r="Q316" s="204">
        <v>4020</v>
      </c>
      <c r="R316" s="204">
        <v>3800</v>
      </c>
      <c r="S316" s="204">
        <v>3699</v>
      </c>
      <c r="T316" s="210">
        <f t="shared" si="88"/>
        <v>321</v>
      </c>
      <c r="U316" s="211">
        <f t="shared" si="92"/>
        <v>8.6780210867802104E-2</v>
      </c>
      <c r="V316" s="212">
        <v>15808.1</v>
      </c>
      <c r="W316" s="205">
        <v>1369</v>
      </c>
      <c r="X316" s="203">
        <v>1304</v>
      </c>
      <c r="Y316" s="213">
        <f t="shared" si="89"/>
        <v>65</v>
      </c>
      <c r="Z316" s="278">
        <f t="shared" si="93"/>
        <v>4.9846625766871162E-2</v>
      </c>
      <c r="AA316" s="283">
        <v>1332</v>
      </c>
      <c r="AB316" s="204">
        <v>1185</v>
      </c>
      <c r="AC316" s="210">
        <f t="shared" si="90"/>
        <v>147</v>
      </c>
      <c r="AD316" s="214">
        <f t="shared" si="94"/>
        <v>0.1240506329113924</v>
      </c>
      <c r="AE316" s="215">
        <f t="shared" si="91"/>
        <v>53.28</v>
      </c>
      <c r="AF316" s="204">
        <v>980</v>
      </c>
      <c r="AG316" s="202">
        <v>395</v>
      </c>
      <c r="AH316" s="204">
        <v>10</v>
      </c>
      <c r="AI316" s="210">
        <f t="shared" si="95"/>
        <v>405</v>
      </c>
      <c r="AJ316" s="211">
        <f t="shared" si="96"/>
        <v>0.41326530612244899</v>
      </c>
      <c r="AK316" s="216">
        <f t="shared" si="97"/>
        <v>0.60736706557035858</v>
      </c>
      <c r="AL316" s="204">
        <v>475</v>
      </c>
      <c r="AM316" s="211">
        <f t="shared" si="98"/>
        <v>0.48469387755102039</v>
      </c>
      <c r="AN316" s="217">
        <f t="shared" si="99"/>
        <v>1.9954626120882855</v>
      </c>
      <c r="AO316" s="204">
        <v>70</v>
      </c>
      <c r="AP316" s="204">
        <v>10</v>
      </c>
      <c r="AQ316" s="210">
        <f t="shared" si="100"/>
        <v>80</v>
      </c>
      <c r="AR316" s="211">
        <f t="shared" si="101"/>
        <v>8.1632653061224483E-2</v>
      </c>
      <c r="AS316" s="217">
        <f t="shared" si="102"/>
        <v>1.2223933912523695</v>
      </c>
      <c r="AT316" s="204">
        <v>20</v>
      </c>
      <c r="AU316" s="218" t="s">
        <v>5</v>
      </c>
      <c r="AV316" s="317" t="s">
        <v>5</v>
      </c>
    </row>
    <row r="317" spans="1:49" x14ac:dyDescent="0.2">
      <c r="A317" s="228"/>
      <c r="B317" s="273"/>
      <c r="C317" s="198">
        <v>5350260.0599999996</v>
      </c>
      <c r="D317" s="199">
        <v>5350260.03</v>
      </c>
      <c r="E317" s="200">
        <v>0.46034605299999998</v>
      </c>
      <c r="F317" s="201"/>
      <c r="G317" s="357"/>
      <c r="H317" s="205">
        <v>6896</v>
      </c>
      <c r="I317" s="203">
        <v>2663</v>
      </c>
      <c r="J317" s="204">
        <v>2560</v>
      </c>
      <c r="K317" s="202"/>
      <c r="L317" s="205"/>
      <c r="M317" s="206"/>
      <c r="N317" s="207"/>
      <c r="O317" s="208">
        <v>0.93</v>
      </c>
      <c r="P317" s="209">
        <f t="shared" si="87"/>
        <v>93</v>
      </c>
      <c r="Q317" s="204">
        <v>3348</v>
      </c>
      <c r="R317" s="204">
        <v>3304</v>
      </c>
      <c r="S317" s="204">
        <f>H317*E317</f>
        <v>3174.546381488</v>
      </c>
      <c r="T317" s="210">
        <f t="shared" si="88"/>
        <v>173.45361851200005</v>
      </c>
      <c r="U317" s="211">
        <f t="shared" si="92"/>
        <v>5.4638867311397547E-2</v>
      </c>
      <c r="V317" s="212">
        <v>3603.9</v>
      </c>
      <c r="W317" s="205">
        <v>1132</v>
      </c>
      <c r="X317" s="203">
        <f>I317*E317</f>
        <v>1225.9015391389999</v>
      </c>
      <c r="Y317" s="213">
        <f t="shared" si="89"/>
        <v>-93.901539138999851</v>
      </c>
      <c r="Z317" s="278">
        <f t="shared" si="93"/>
        <v>-7.6597945382261848E-2</v>
      </c>
      <c r="AA317" s="283">
        <v>1116</v>
      </c>
      <c r="AB317" s="204">
        <f>J317*E317</f>
        <v>1178.4858956799999</v>
      </c>
      <c r="AC317" s="210">
        <f t="shared" si="90"/>
        <v>-62.485895679999885</v>
      </c>
      <c r="AD317" s="214">
        <f t="shared" si="94"/>
        <v>-5.3022183726640873E-2</v>
      </c>
      <c r="AE317" s="215">
        <f t="shared" si="91"/>
        <v>12</v>
      </c>
      <c r="AF317" s="204">
        <v>1505</v>
      </c>
      <c r="AG317" s="202">
        <v>585</v>
      </c>
      <c r="AH317" s="204">
        <v>55</v>
      </c>
      <c r="AI317" s="210">
        <f t="shared" si="95"/>
        <v>640</v>
      </c>
      <c r="AJ317" s="211">
        <f t="shared" si="96"/>
        <v>0.42524916943521596</v>
      </c>
      <c r="AK317" s="216">
        <f t="shared" si="97"/>
        <v>0.624979489808833</v>
      </c>
      <c r="AL317" s="204">
        <v>780</v>
      </c>
      <c r="AM317" s="211">
        <f t="shared" si="98"/>
        <v>0.51827242524916939</v>
      </c>
      <c r="AN317" s="217">
        <f t="shared" si="99"/>
        <v>2.1337039631827737</v>
      </c>
      <c r="AO317" s="204">
        <v>65</v>
      </c>
      <c r="AP317" s="204">
        <v>0</v>
      </c>
      <c r="AQ317" s="210">
        <f t="shared" si="100"/>
        <v>65</v>
      </c>
      <c r="AR317" s="211">
        <f t="shared" si="101"/>
        <v>4.3189368770764118E-2</v>
      </c>
      <c r="AS317" s="217">
        <f t="shared" si="102"/>
        <v>0.64673138723235835</v>
      </c>
      <c r="AT317" s="204">
        <v>10</v>
      </c>
      <c r="AU317" s="218" t="s">
        <v>5</v>
      </c>
      <c r="AV317" s="317" t="s">
        <v>5</v>
      </c>
      <c r="AW317" s="123" t="s">
        <v>51</v>
      </c>
    </row>
    <row r="318" spans="1:49" x14ac:dyDescent="0.2">
      <c r="A318" s="227"/>
      <c r="B318" s="272"/>
      <c r="C318" s="135">
        <v>5350260.07</v>
      </c>
      <c r="D318" s="136">
        <v>5350260.03</v>
      </c>
      <c r="E318" s="152">
        <v>0.53965394700000002</v>
      </c>
      <c r="F318" s="137"/>
      <c r="G318" s="358"/>
      <c r="H318" s="139">
        <v>6896</v>
      </c>
      <c r="I318" s="219">
        <v>2663</v>
      </c>
      <c r="J318" s="143">
        <v>2560</v>
      </c>
      <c r="K318" s="138"/>
      <c r="L318" s="139"/>
      <c r="M318" s="140"/>
      <c r="N318" s="220"/>
      <c r="O318" s="141">
        <v>0.34</v>
      </c>
      <c r="P318" s="142">
        <f t="shared" si="87"/>
        <v>34</v>
      </c>
      <c r="Q318" s="143">
        <v>3670</v>
      </c>
      <c r="R318" s="143">
        <v>4105</v>
      </c>
      <c r="S318" s="143">
        <f>H318*E318</f>
        <v>3721.453618512</v>
      </c>
      <c r="T318" s="144">
        <f t="shared" si="88"/>
        <v>-51.453618512000048</v>
      </c>
      <c r="U318" s="145">
        <f t="shared" si="92"/>
        <v>-1.3826215180017065E-2</v>
      </c>
      <c r="V318" s="146">
        <v>10693.5</v>
      </c>
      <c r="W318" s="139">
        <v>1534</v>
      </c>
      <c r="X318" s="219">
        <f>I318*E318</f>
        <v>1437.0984608610001</v>
      </c>
      <c r="Y318" s="147">
        <f t="shared" si="89"/>
        <v>96.901539138999851</v>
      </c>
      <c r="Z318" s="275">
        <f t="shared" si="93"/>
        <v>6.7428601294961948E-2</v>
      </c>
      <c r="AA318" s="279">
        <v>1504</v>
      </c>
      <c r="AB318" s="143">
        <f>J318*E318</f>
        <v>1381.5141043200001</v>
      </c>
      <c r="AC318" s="144">
        <f t="shared" si="90"/>
        <v>122.48589567999989</v>
      </c>
      <c r="AD318" s="148">
        <f t="shared" si="94"/>
        <v>8.8660619024435589E-2</v>
      </c>
      <c r="AE318" s="149">
        <f t="shared" si="91"/>
        <v>44.235294117647058</v>
      </c>
      <c r="AF318" s="143">
        <v>1550</v>
      </c>
      <c r="AG318" s="138">
        <v>875</v>
      </c>
      <c r="AH318" s="143">
        <v>55</v>
      </c>
      <c r="AI318" s="144">
        <f t="shared" si="95"/>
        <v>930</v>
      </c>
      <c r="AJ318" s="145">
        <f t="shared" si="96"/>
        <v>0.6</v>
      </c>
      <c r="AK318" s="150">
        <f t="shared" si="97"/>
        <v>0.8818069989021502</v>
      </c>
      <c r="AL318" s="143">
        <v>560</v>
      </c>
      <c r="AM318" s="145">
        <f t="shared" si="98"/>
        <v>0.36129032258064514</v>
      </c>
      <c r="AN318" s="151">
        <f t="shared" si="99"/>
        <v>1.4874157983212919</v>
      </c>
      <c r="AO318" s="143">
        <v>15</v>
      </c>
      <c r="AP318" s="143">
        <v>20</v>
      </c>
      <c r="AQ318" s="144">
        <f t="shared" si="100"/>
        <v>35</v>
      </c>
      <c r="AR318" s="145">
        <f t="shared" si="101"/>
        <v>2.2580645161290321E-2</v>
      </c>
      <c r="AS318" s="151">
        <f t="shared" si="102"/>
        <v>0.33812978483835709</v>
      </c>
      <c r="AT318" s="143">
        <v>25</v>
      </c>
      <c r="AU318" s="153" t="s">
        <v>6</v>
      </c>
      <c r="AV318" s="317" t="s">
        <v>5</v>
      </c>
      <c r="AW318" s="123" t="s">
        <v>51</v>
      </c>
    </row>
    <row r="319" spans="1:49" x14ac:dyDescent="0.2">
      <c r="A319" s="228"/>
      <c r="B319" s="273"/>
      <c r="C319" s="198">
        <v>5350261</v>
      </c>
      <c r="D319" s="199"/>
      <c r="E319" s="199"/>
      <c r="F319" s="201"/>
      <c r="G319" s="356"/>
      <c r="H319" s="205"/>
      <c r="I319" s="205"/>
      <c r="J319" s="205"/>
      <c r="K319" s="202"/>
      <c r="L319" s="205"/>
      <c r="M319" s="206"/>
      <c r="N319" s="207" t="s">
        <v>355</v>
      </c>
      <c r="O319" s="208">
        <v>1.91</v>
      </c>
      <c r="P319" s="209">
        <f t="shared" si="87"/>
        <v>191</v>
      </c>
      <c r="Q319" s="204">
        <v>5501</v>
      </c>
      <c r="R319" s="204">
        <v>5450</v>
      </c>
      <c r="S319" s="204">
        <v>5629</v>
      </c>
      <c r="T319" s="210">
        <f t="shared" si="88"/>
        <v>-128</v>
      </c>
      <c r="U319" s="211">
        <f t="shared" si="92"/>
        <v>-2.2739385325990406E-2</v>
      </c>
      <c r="V319" s="212">
        <v>2881</v>
      </c>
      <c r="W319" s="205">
        <v>2284</v>
      </c>
      <c r="X319" s="203">
        <v>2194</v>
      </c>
      <c r="Y319" s="213">
        <f t="shared" si="89"/>
        <v>90</v>
      </c>
      <c r="Z319" s="278">
        <f t="shared" si="93"/>
        <v>4.1020966271649952E-2</v>
      </c>
      <c r="AA319" s="283">
        <v>2194</v>
      </c>
      <c r="AB319" s="204">
        <v>2145</v>
      </c>
      <c r="AC319" s="210">
        <f t="shared" si="90"/>
        <v>49</v>
      </c>
      <c r="AD319" s="214">
        <f t="shared" si="94"/>
        <v>2.2843822843822845E-2</v>
      </c>
      <c r="AE319" s="215">
        <f t="shared" si="91"/>
        <v>11.486910994764397</v>
      </c>
      <c r="AF319" s="204">
        <v>1935</v>
      </c>
      <c r="AG319" s="202">
        <v>840</v>
      </c>
      <c r="AH319" s="204">
        <v>95</v>
      </c>
      <c r="AI319" s="210">
        <f t="shared" si="95"/>
        <v>935</v>
      </c>
      <c r="AJ319" s="211">
        <f t="shared" si="96"/>
        <v>0.48320413436692505</v>
      </c>
      <c r="AK319" s="216">
        <f t="shared" si="97"/>
        <v>0.71015464597201583</v>
      </c>
      <c r="AL319" s="204">
        <v>915</v>
      </c>
      <c r="AM319" s="211">
        <f t="shared" si="98"/>
        <v>0.47286821705426357</v>
      </c>
      <c r="AN319" s="217">
        <f t="shared" si="99"/>
        <v>1.9467769065791549</v>
      </c>
      <c r="AO319" s="204">
        <v>80</v>
      </c>
      <c r="AP319" s="204">
        <v>0</v>
      </c>
      <c r="AQ319" s="210">
        <f t="shared" si="100"/>
        <v>80</v>
      </c>
      <c r="AR319" s="211">
        <f t="shared" si="101"/>
        <v>4.1343669250645997E-2</v>
      </c>
      <c r="AS319" s="217">
        <f t="shared" si="102"/>
        <v>0.61909329376089006</v>
      </c>
      <c r="AT319" s="204">
        <v>0</v>
      </c>
      <c r="AU319" s="218" t="s">
        <v>5</v>
      </c>
      <c r="AV319" s="317" t="s">
        <v>5</v>
      </c>
    </row>
    <row r="320" spans="1:49" x14ac:dyDescent="0.2">
      <c r="A320" s="228"/>
      <c r="B320" s="273"/>
      <c r="C320" s="198">
        <v>5350262.01</v>
      </c>
      <c r="D320" s="199"/>
      <c r="E320" s="199"/>
      <c r="F320" s="201"/>
      <c r="G320" s="356"/>
      <c r="H320" s="205"/>
      <c r="I320" s="205"/>
      <c r="J320" s="205"/>
      <c r="K320" s="202"/>
      <c r="L320" s="205"/>
      <c r="M320" s="206"/>
      <c r="N320" s="207" t="s">
        <v>356</v>
      </c>
      <c r="O320" s="208">
        <v>0.67</v>
      </c>
      <c r="P320" s="209">
        <f t="shared" si="87"/>
        <v>67</v>
      </c>
      <c r="Q320" s="204">
        <v>5736</v>
      </c>
      <c r="R320" s="204">
        <v>5472</v>
      </c>
      <c r="S320" s="204">
        <v>5412</v>
      </c>
      <c r="T320" s="210">
        <f t="shared" si="88"/>
        <v>324</v>
      </c>
      <c r="U320" s="211">
        <f t="shared" si="92"/>
        <v>5.9866962305986697E-2</v>
      </c>
      <c r="V320" s="212">
        <v>8549.7000000000007</v>
      </c>
      <c r="W320" s="205">
        <v>2752</v>
      </c>
      <c r="X320" s="203">
        <v>2736</v>
      </c>
      <c r="Y320" s="213">
        <f t="shared" si="89"/>
        <v>16</v>
      </c>
      <c r="Z320" s="278">
        <f t="shared" si="93"/>
        <v>5.8479532163742687E-3</v>
      </c>
      <c r="AA320" s="283">
        <v>2728</v>
      </c>
      <c r="AB320" s="204">
        <v>2590</v>
      </c>
      <c r="AC320" s="210">
        <f t="shared" si="90"/>
        <v>138</v>
      </c>
      <c r="AD320" s="214">
        <f t="shared" si="94"/>
        <v>5.3281853281853281E-2</v>
      </c>
      <c r="AE320" s="215">
        <f t="shared" si="91"/>
        <v>40.71641791044776</v>
      </c>
      <c r="AF320" s="204">
        <v>2760</v>
      </c>
      <c r="AG320" s="202">
        <v>1335</v>
      </c>
      <c r="AH320" s="204">
        <v>105</v>
      </c>
      <c r="AI320" s="210">
        <f t="shared" si="95"/>
        <v>1440</v>
      </c>
      <c r="AJ320" s="211">
        <f t="shared" si="96"/>
        <v>0.52173913043478259</v>
      </c>
      <c r="AK320" s="216">
        <f t="shared" si="97"/>
        <v>0.76678869469752187</v>
      </c>
      <c r="AL320" s="204">
        <v>1170</v>
      </c>
      <c r="AM320" s="211">
        <f t="shared" si="98"/>
        <v>0.42391304347826086</v>
      </c>
      <c r="AN320" s="217">
        <f t="shared" si="99"/>
        <v>1.7452306872772145</v>
      </c>
      <c r="AO320" s="204">
        <v>105</v>
      </c>
      <c r="AP320" s="204">
        <v>0</v>
      </c>
      <c r="AQ320" s="210">
        <f t="shared" si="100"/>
        <v>105</v>
      </c>
      <c r="AR320" s="211">
        <f t="shared" si="101"/>
        <v>3.8043478260869568E-2</v>
      </c>
      <c r="AS320" s="217">
        <f t="shared" si="102"/>
        <v>0.5696751809776669</v>
      </c>
      <c r="AT320" s="204">
        <v>45</v>
      </c>
      <c r="AU320" s="218" t="s">
        <v>5</v>
      </c>
      <c r="AV320" s="317" t="s">
        <v>5</v>
      </c>
    </row>
    <row r="321" spans="1:48" x14ac:dyDescent="0.2">
      <c r="A321" s="227"/>
      <c r="B321" s="272"/>
      <c r="C321" s="135">
        <v>5350262.0199999996</v>
      </c>
      <c r="D321" s="136"/>
      <c r="E321" s="136"/>
      <c r="F321" s="137"/>
      <c r="G321" s="355"/>
      <c r="H321" s="139"/>
      <c r="I321" s="139"/>
      <c r="J321" s="139"/>
      <c r="K321" s="138"/>
      <c r="L321" s="139"/>
      <c r="M321" s="140"/>
      <c r="N321" s="220" t="s">
        <v>357</v>
      </c>
      <c r="O321" s="141">
        <v>2.14</v>
      </c>
      <c r="P321" s="142">
        <f t="shared" si="87"/>
        <v>214</v>
      </c>
      <c r="Q321" s="143">
        <v>6273</v>
      </c>
      <c r="R321" s="143">
        <v>6260</v>
      </c>
      <c r="S321" s="143">
        <v>6006</v>
      </c>
      <c r="T321" s="144">
        <f t="shared" si="88"/>
        <v>267</v>
      </c>
      <c r="U321" s="145">
        <f t="shared" si="92"/>
        <v>4.4455544455544456E-2</v>
      </c>
      <c r="V321" s="146">
        <v>2931.9</v>
      </c>
      <c r="W321" s="139">
        <v>2526</v>
      </c>
      <c r="X321" s="219">
        <v>2508</v>
      </c>
      <c r="Y321" s="147">
        <f t="shared" si="89"/>
        <v>18</v>
      </c>
      <c r="Z321" s="275">
        <f t="shared" si="93"/>
        <v>7.1770334928229667E-3</v>
      </c>
      <c r="AA321" s="279">
        <v>2490</v>
      </c>
      <c r="AB321" s="143">
        <v>2365</v>
      </c>
      <c r="AC321" s="144">
        <f t="shared" si="90"/>
        <v>125</v>
      </c>
      <c r="AD321" s="148">
        <f t="shared" si="94"/>
        <v>5.2854122621564484E-2</v>
      </c>
      <c r="AE321" s="149">
        <f t="shared" si="91"/>
        <v>11.635514018691589</v>
      </c>
      <c r="AF321" s="143">
        <v>2635</v>
      </c>
      <c r="AG321" s="138">
        <v>1475</v>
      </c>
      <c r="AH321" s="143">
        <v>120</v>
      </c>
      <c r="AI321" s="144">
        <f t="shared" si="95"/>
        <v>1595</v>
      </c>
      <c r="AJ321" s="145">
        <f t="shared" si="96"/>
        <v>0.60531309297912717</v>
      </c>
      <c r="AK321" s="150">
        <f t="shared" si="97"/>
        <v>0.88961553652683723</v>
      </c>
      <c r="AL321" s="143">
        <v>940</v>
      </c>
      <c r="AM321" s="145">
        <f t="shared" si="98"/>
        <v>0.35673624288425049</v>
      </c>
      <c r="AN321" s="151">
        <f t="shared" si="99"/>
        <v>1.4686668596869898</v>
      </c>
      <c r="AO321" s="143">
        <v>75</v>
      </c>
      <c r="AP321" s="143">
        <v>20</v>
      </c>
      <c r="AQ321" s="144">
        <f t="shared" si="100"/>
        <v>95</v>
      </c>
      <c r="AR321" s="145">
        <f t="shared" si="101"/>
        <v>3.6053130929791274E-2</v>
      </c>
      <c r="AS321" s="151">
        <f t="shared" si="102"/>
        <v>0.53987108503603243</v>
      </c>
      <c r="AT321" s="143">
        <v>10</v>
      </c>
      <c r="AU321" s="153" t="s">
        <v>6</v>
      </c>
      <c r="AV321" s="316" t="s">
        <v>6</v>
      </c>
    </row>
    <row r="322" spans="1:48" x14ac:dyDescent="0.2">
      <c r="A322" s="227"/>
      <c r="B322" s="272"/>
      <c r="C322" s="135">
        <v>5350263.0199999996</v>
      </c>
      <c r="D322" s="136"/>
      <c r="E322" s="136"/>
      <c r="F322" s="137"/>
      <c r="G322" s="355"/>
      <c r="H322" s="139"/>
      <c r="I322" s="139"/>
      <c r="J322" s="139"/>
      <c r="K322" s="138"/>
      <c r="L322" s="139"/>
      <c r="M322" s="140"/>
      <c r="N322" s="220" t="s">
        <v>358</v>
      </c>
      <c r="O322" s="141">
        <v>2.0099999999999998</v>
      </c>
      <c r="P322" s="142">
        <f t="shared" ref="P322:P385" si="103">O322*100</f>
        <v>200.99999999999997</v>
      </c>
      <c r="Q322" s="143">
        <v>3471</v>
      </c>
      <c r="R322" s="143">
        <v>3175</v>
      </c>
      <c r="S322" s="143">
        <v>2821</v>
      </c>
      <c r="T322" s="144">
        <f t="shared" ref="T322:T385" si="104">Q322-S322</f>
        <v>650</v>
      </c>
      <c r="U322" s="145">
        <f t="shared" si="92"/>
        <v>0.2304147465437788</v>
      </c>
      <c r="V322" s="146">
        <v>1730.1</v>
      </c>
      <c r="W322" s="139">
        <v>1680</v>
      </c>
      <c r="X322" s="219">
        <v>1275</v>
      </c>
      <c r="Y322" s="147">
        <f t="shared" ref="Y322:Y385" si="105">W322-X322</f>
        <v>405</v>
      </c>
      <c r="Z322" s="275">
        <f t="shared" si="93"/>
        <v>0.31764705882352939</v>
      </c>
      <c r="AA322" s="279">
        <v>1629</v>
      </c>
      <c r="AB322" s="143">
        <v>1225</v>
      </c>
      <c r="AC322" s="144">
        <f t="shared" ref="AC322:AC385" si="106">AA322-AB322</f>
        <v>404</v>
      </c>
      <c r="AD322" s="148">
        <f t="shared" si="94"/>
        <v>0.32979591836734695</v>
      </c>
      <c r="AE322" s="149">
        <f t="shared" ref="AE322:AE385" si="107">AA322/P322</f>
        <v>8.1044776119403004</v>
      </c>
      <c r="AF322" s="143">
        <v>1475</v>
      </c>
      <c r="AG322" s="138">
        <v>955</v>
      </c>
      <c r="AH322" s="143">
        <v>70</v>
      </c>
      <c r="AI322" s="144">
        <f t="shared" si="95"/>
        <v>1025</v>
      </c>
      <c r="AJ322" s="145">
        <f t="shared" si="96"/>
        <v>0.69491525423728817</v>
      </c>
      <c r="AK322" s="150">
        <f t="shared" si="97"/>
        <v>1.0213018913838463</v>
      </c>
      <c r="AL322" s="143">
        <v>350</v>
      </c>
      <c r="AM322" s="145">
        <f t="shared" si="98"/>
        <v>0.23728813559322035</v>
      </c>
      <c r="AN322" s="151">
        <f t="shared" si="99"/>
        <v>0.97690444381271291</v>
      </c>
      <c r="AO322" s="143">
        <v>85</v>
      </c>
      <c r="AP322" s="143">
        <v>15</v>
      </c>
      <c r="AQ322" s="144">
        <f t="shared" si="100"/>
        <v>100</v>
      </c>
      <c r="AR322" s="145">
        <f t="shared" si="101"/>
        <v>6.7796610169491525E-2</v>
      </c>
      <c r="AS322" s="151">
        <f t="shared" si="102"/>
        <v>1.0152080707011206</v>
      </c>
      <c r="AT322" s="143">
        <v>0</v>
      </c>
      <c r="AU322" s="153" t="s">
        <v>6</v>
      </c>
      <c r="AV322" s="316" t="s">
        <v>6</v>
      </c>
    </row>
    <row r="323" spans="1:48" x14ac:dyDescent="0.2">
      <c r="A323" s="227"/>
      <c r="B323" s="272"/>
      <c r="C323" s="135">
        <v>5350263.03</v>
      </c>
      <c r="D323" s="136"/>
      <c r="E323" s="136"/>
      <c r="F323" s="137"/>
      <c r="G323" s="355"/>
      <c r="H323" s="139"/>
      <c r="I323" s="139"/>
      <c r="J323" s="139"/>
      <c r="K323" s="138"/>
      <c r="L323" s="139"/>
      <c r="M323" s="140"/>
      <c r="N323" s="220" t="s">
        <v>359</v>
      </c>
      <c r="O323" s="141">
        <v>1.56</v>
      </c>
      <c r="P323" s="142">
        <f t="shared" si="103"/>
        <v>156</v>
      </c>
      <c r="Q323" s="143">
        <v>4906</v>
      </c>
      <c r="R323" s="143">
        <v>5514</v>
      </c>
      <c r="S323" s="143">
        <v>4480</v>
      </c>
      <c r="T323" s="144">
        <f t="shared" si="104"/>
        <v>426</v>
      </c>
      <c r="U323" s="145">
        <f t="shared" si="92"/>
        <v>9.508928571428571E-2</v>
      </c>
      <c r="V323" s="146">
        <v>3143.3</v>
      </c>
      <c r="W323" s="139">
        <v>2106</v>
      </c>
      <c r="X323" s="219">
        <v>2003</v>
      </c>
      <c r="Y323" s="147">
        <f t="shared" si="105"/>
        <v>103</v>
      </c>
      <c r="Z323" s="275">
        <f t="shared" si="93"/>
        <v>5.1422865701447829E-2</v>
      </c>
      <c r="AA323" s="279">
        <v>2060</v>
      </c>
      <c r="AB323" s="143">
        <v>1910</v>
      </c>
      <c r="AC323" s="144">
        <f t="shared" si="106"/>
        <v>150</v>
      </c>
      <c r="AD323" s="148">
        <f t="shared" si="94"/>
        <v>7.8534031413612565E-2</v>
      </c>
      <c r="AE323" s="149">
        <f t="shared" si="107"/>
        <v>13.205128205128204</v>
      </c>
      <c r="AF323" s="143">
        <v>2185</v>
      </c>
      <c r="AG323" s="138">
        <v>1220</v>
      </c>
      <c r="AH323" s="143">
        <v>90</v>
      </c>
      <c r="AI323" s="144">
        <f t="shared" si="95"/>
        <v>1310</v>
      </c>
      <c r="AJ323" s="145">
        <f t="shared" si="96"/>
        <v>0.5995423340961098</v>
      </c>
      <c r="AK323" s="150">
        <f t="shared" si="97"/>
        <v>0.88113437724013477</v>
      </c>
      <c r="AL323" s="143">
        <v>665</v>
      </c>
      <c r="AM323" s="145">
        <f t="shared" si="98"/>
        <v>0.30434782608695654</v>
      </c>
      <c r="AN323" s="151">
        <f t="shared" si="99"/>
        <v>1.2529861344554363</v>
      </c>
      <c r="AO323" s="143">
        <v>180</v>
      </c>
      <c r="AP323" s="143">
        <v>15</v>
      </c>
      <c r="AQ323" s="144">
        <f t="shared" si="100"/>
        <v>195</v>
      </c>
      <c r="AR323" s="145">
        <f t="shared" si="101"/>
        <v>8.924485125858124E-2</v>
      </c>
      <c r="AS323" s="151">
        <f t="shared" si="102"/>
        <v>1.3363808756769329</v>
      </c>
      <c r="AT323" s="143">
        <v>25</v>
      </c>
      <c r="AU323" s="153" t="s">
        <v>6</v>
      </c>
      <c r="AV323" s="317" t="s">
        <v>5</v>
      </c>
    </row>
    <row r="324" spans="1:48" x14ac:dyDescent="0.2">
      <c r="A324" s="227"/>
      <c r="B324" s="272"/>
      <c r="C324" s="135">
        <v>5350263.04</v>
      </c>
      <c r="D324" s="136"/>
      <c r="E324" s="136"/>
      <c r="F324" s="137"/>
      <c r="G324" s="355"/>
      <c r="H324" s="139"/>
      <c r="I324" s="139"/>
      <c r="J324" s="139"/>
      <c r="K324" s="138"/>
      <c r="L324" s="139"/>
      <c r="M324" s="140"/>
      <c r="N324" s="220" t="s">
        <v>360</v>
      </c>
      <c r="O324" s="141">
        <v>0.67</v>
      </c>
      <c r="P324" s="142">
        <f t="shared" si="103"/>
        <v>67</v>
      </c>
      <c r="Q324" s="143">
        <v>6531</v>
      </c>
      <c r="R324" s="143">
        <v>5247</v>
      </c>
      <c r="S324" s="143">
        <v>5129</v>
      </c>
      <c r="T324" s="144">
        <f t="shared" si="104"/>
        <v>1402</v>
      </c>
      <c r="U324" s="145">
        <f t="shared" si="92"/>
        <v>0.27334763111717686</v>
      </c>
      <c r="V324" s="146">
        <v>9694.2000000000007</v>
      </c>
      <c r="W324" s="139">
        <v>3616</v>
      </c>
      <c r="X324" s="219">
        <v>2938</v>
      </c>
      <c r="Y324" s="147">
        <f t="shared" si="105"/>
        <v>678</v>
      </c>
      <c r="Z324" s="275">
        <f t="shared" si="93"/>
        <v>0.23076923076923078</v>
      </c>
      <c r="AA324" s="279">
        <v>3536</v>
      </c>
      <c r="AB324" s="143">
        <v>2825</v>
      </c>
      <c r="AC324" s="144">
        <f t="shared" si="106"/>
        <v>711</v>
      </c>
      <c r="AD324" s="148">
        <f t="shared" si="94"/>
        <v>0.25168141592920357</v>
      </c>
      <c r="AE324" s="149">
        <f t="shared" si="107"/>
        <v>52.776119402985074</v>
      </c>
      <c r="AF324" s="143">
        <v>2830</v>
      </c>
      <c r="AG324" s="138">
        <v>1700</v>
      </c>
      <c r="AH324" s="143">
        <v>120</v>
      </c>
      <c r="AI324" s="144">
        <f t="shared" si="95"/>
        <v>1820</v>
      </c>
      <c r="AJ324" s="145">
        <f t="shared" si="96"/>
        <v>0.64310954063604242</v>
      </c>
      <c r="AK324" s="150">
        <f t="shared" si="97"/>
        <v>0.94516415665601494</v>
      </c>
      <c r="AL324" s="143">
        <v>810</v>
      </c>
      <c r="AM324" s="145">
        <f t="shared" si="98"/>
        <v>0.28621908127208479</v>
      </c>
      <c r="AN324" s="151">
        <f t="shared" si="99"/>
        <v>1.1783509179659148</v>
      </c>
      <c r="AO324" s="143">
        <v>160</v>
      </c>
      <c r="AP324" s="143">
        <v>0</v>
      </c>
      <c r="AQ324" s="144">
        <f t="shared" si="100"/>
        <v>160</v>
      </c>
      <c r="AR324" s="145">
        <f t="shared" si="101"/>
        <v>5.6537102473498232E-2</v>
      </c>
      <c r="AS324" s="151">
        <f t="shared" si="102"/>
        <v>0.84660461019598743</v>
      </c>
      <c r="AT324" s="143">
        <v>35</v>
      </c>
      <c r="AU324" s="153" t="s">
        <v>6</v>
      </c>
      <c r="AV324" s="316" t="s">
        <v>6</v>
      </c>
    </row>
    <row r="325" spans="1:48" x14ac:dyDescent="0.2">
      <c r="A325" s="227"/>
      <c r="B325" s="272"/>
      <c r="C325" s="135">
        <v>5350264</v>
      </c>
      <c r="D325" s="136"/>
      <c r="E325" s="136"/>
      <c r="F325" s="137"/>
      <c r="G325" s="355"/>
      <c r="H325" s="139"/>
      <c r="I325" s="139"/>
      <c r="J325" s="139"/>
      <c r="K325" s="138"/>
      <c r="L325" s="139"/>
      <c r="M325" s="140"/>
      <c r="N325" s="220" t="s">
        <v>361</v>
      </c>
      <c r="O325" s="141">
        <v>3.47</v>
      </c>
      <c r="P325" s="142">
        <f t="shared" si="103"/>
        <v>347</v>
      </c>
      <c r="Q325" s="143">
        <v>1301</v>
      </c>
      <c r="R325" s="143">
        <v>1447</v>
      </c>
      <c r="S325" s="143">
        <v>1540</v>
      </c>
      <c r="T325" s="144">
        <f t="shared" si="104"/>
        <v>-239</v>
      </c>
      <c r="U325" s="145">
        <f t="shared" si="92"/>
        <v>-0.15519480519480519</v>
      </c>
      <c r="V325" s="146">
        <v>375.4</v>
      </c>
      <c r="W325" s="139">
        <v>482</v>
      </c>
      <c r="X325" s="219">
        <v>491</v>
      </c>
      <c r="Y325" s="147">
        <f t="shared" si="105"/>
        <v>-9</v>
      </c>
      <c r="Z325" s="275">
        <f t="shared" si="93"/>
        <v>-1.8329938900203666E-2</v>
      </c>
      <c r="AA325" s="279">
        <v>435</v>
      </c>
      <c r="AB325" s="143">
        <v>455</v>
      </c>
      <c r="AC325" s="144">
        <f t="shared" si="106"/>
        <v>-20</v>
      </c>
      <c r="AD325" s="148">
        <f t="shared" si="94"/>
        <v>-4.3956043956043959E-2</v>
      </c>
      <c r="AE325" s="149">
        <f t="shared" si="107"/>
        <v>1.2536023054755043</v>
      </c>
      <c r="AF325" s="143">
        <v>435</v>
      </c>
      <c r="AG325" s="138">
        <v>370</v>
      </c>
      <c r="AH325" s="143">
        <v>15</v>
      </c>
      <c r="AI325" s="144">
        <f t="shared" si="95"/>
        <v>385</v>
      </c>
      <c r="AJ325" s="145">
        <f t="shared" si="96"/>
        <v>0.88505747126436785</v>
      </c>
      <c r="AK325" s="150">
        <f t="shared" si="97"/>
        <v>1.3007497876525971</v>
      </c>
      <c r="AL325" s="143">
        <v>20</v>
      </c>
      <c r="AM325" s="145">
        <f t="shared" si="98"/>
        <v>4.5977011494252873E-2</v>
      </c>
      <c r="AN325" s="151">
        <f t="shared" si="99"/>
        <v>0.18928526169113319</v>
      </c>
      <c r="AO325" s="143">
        <v>25</v>
      </c>
      <c r="AP325" s="143">
        <v>0</v>
      </c>
      <c r="AQ325" s="144">
        <f t="shared" si="100"/>
        <v>25</v>
      </c>
      <c r="AR325" s="145">
        <f t="shared" si="101"/>
        <v>5.7471264367816091E-2</v>
      </c>
      <c r="AS325" s="151">
        <f t="shared" si="102"/>
        <v>0.86059304843916828</v>
      </c>
      <c r="AT325" s="143">
        <v>10</v>
      </c>
      <c r="AU325" s="153" t="s">
        <v>6</v>
      </c>
      <c r="AV325" s="316" t="s">
        <v>6</v>
      </c>
    </row>
    <row r="326" spans="1:48" x14ac:dyDescent="0.2">
      <c r="A326" s="227"/>
      <c r="B326" s="272"/>
      <c r="C326" s="135">
        <v>5350265</v>
      </c>
      <c r="D326" s="136"/>
      <c r="E326" s="136"/>
      <c r="F326" s="137"/>
      <c r="G326" s="355"/>
      <c r="H326" s="139"/>
      <c r="I326" s="139"/>
      <c r="J326" s="139"/>
      <c r="K326" s="138"/>
      <c r="L326" s="139"/>
      <c r="M326" s="140"/>
      <c r="N326" s="220" t="s">
        <v>362</v>
      </c>
      <c r="O326" s="141">
        <v>2.68</v>
      </c>
      <c r="P326" s="142">
        <f t="shared" si="103"/>
        <v>268</v>
      </c>
      <c r="Q326" s="143">
        <v>4756</v>
      </c>
      <c r="R326" s="143">
        <v>4047</v>
      </c>
      <c r="S326" s="143">
        <v>3542</v>
      </c>
      <c r="T326" s="144">
        <f t="shared" si="104"/>
        <v>1214</v>
      </c>
      <c r="U326" s="145">
        <f t="shared" ref="U326:U389" si="108">T326/S326</f>
        <v>0.3427442123094297</v>
      </c>
      <c r="V326" s="146">
        <v>1773.2</v>
      </c>
      <c r="W326" s="139">
        <v>1855</v>
      </c>
      <c r="X326" s="219">
        <v>1053</v>
      </c>
      <c r="Y326" s="147">
        <f t="shared" si="105"/>
        <v>802</v>
      </c>
      <c r="Z326" s="275">
        <f t="shared" si="93"/>
        <v>0.76163342830009495</v>
      </c>
      <c r="AA326" s="279">
        <v>1742</v>
      </c>
      <c r="AB326" s="143">
        <v>980</v>
      </c>
      <c r="AC326" s="144">
        <f t="shared" si="106"/>
        <v>762</v>
      </c>
      <c r="AD326" s="148">
        <f t="shared" si="94"/>
        <v>0.77755102040816326</v>
      </c>
      <c r="AE326" s="149">
        <f t="shared" si="107"/>
        <v>6.5</v>
      </c>
      <c r="AF326" s="143">
        <v>1625</v>
      </c>
      <c r="AG326" s="138">
        <v>1040</v>
      </c>
      <c r="AH326" s="143">
        <v>95</v>
      </c>
      <c r="AI326" s="144">
        <f t="shared" si="95"/>
        <v>1135</v>
      </c>
      <c r="AJ326" s="145">
        <f t="shared" si="96"/>
        <v>0.69846153846153847</v>
      </c>
      <c r="AK326" s="150">
        <f t="shared" si="97"/>
        <v>1.0265137884655799</v>
      </c>
      <c r="AL326" s="143">
        <v>325</v>
      </c>
      <c r="AM326" s="145">
        <f t="shared" si="98"/>
        <v>0.2</v>
      </c>
      <c r="AN326" s="151">
        <f t="shared" si="99"/>
        <v>0.82339088835642948</v>
      </c>
      <c r="AO326" s="143">
        <v>115</v>
      </c>
      <c r="AP326" s="143">
        <v>25</v>
      </c>
      <c r="AQ326" s="144">
        <f t="shared" si="100"/>
        <v>140</v>
      </c>
      <c r="AR326" s="145">
        <f t="shared" si="101"/>
        <v>8.615384615384615E-2</v>
      </c>
      <c r="AS326" s="151">
        <f t="shared" si="102"/>
        <v>1.2900951790755777</v>
      </c>
      <c r="AT326" s="143">
        <v>30</v>
      </c>
      <c r="AU326" s="153" t="s">
        <v>6</v>
      </c>
      <c r="AV326" s="316" t="s">
        <v>6</v>
      </c>
    </row>
    <row r="327" spans="1:48" x14ac:dyDescent="0.2">
      <c r="A327" s="227"/>
      <c r="B327" s="272"/>
      <c r="C327" s="135">
        <v>5350266</v>
      </c>
      <c r="D327" s="136"/>
      <c r="E327" s="136"/>
      <c r="F327" s="137"/>
      <c r="G327" s="355"/>
      <c r="H327" s="139"/>
      <c r="I327" s="139"/>
      <c r="J327" s="139"/>
      <c r="K327" s="138"/>
      <c r="L327" s="139"/>
      <c r="M327" s="140"/>
      <c r="N327" s="220" t="s">
        <v>363</v>
      </c>
      <c r="O327" s="141">
        <v>2.76</v>
      </c>
      <c r="P327" s="142">
        <f t="shared" si="103"/>
        <v>276</v>
      </c>
      <c r="Q327" s="143">
        <v>3209</v>
      </c>
      <c r="R327" s="143">
        <v>3219</v>
      </c>
      <c r="S327" s="143">
        <v>3123</v>
      </c>
      <c r="T327" s="144">
        <f t="shared" si="104"/>
        <v>86</v>
      </c>
      <c r="U327" s="145">
        <f t="shared" si="108"/>
        <v>2.7537624079410822E-2</v>
      </c>
      <c r="V327" s="146">
        <v>1163.8</v>
      </c>
      <c r="W327" s="139">
        <v>1141</v>
      </c>
      <c r="X327" s="219">
        <v>1153</v>
      </c>
      <c r="Y327" s="147">
        <f t="shared" si="105"/>
        <v>-12</v>
      </c>
      <c r="Z327" s="275">
        <f t="shared" si="93"/>
        <v>-1.0407632263660017E-2</v>
      </c>
      <c r="AA327" s="279">
        <v>1064</v>
      </c>
      <c r="AB327" s="143">
        <v>1005</v>
      </c>
      <c r="AC327" s="144">
        <f t="shared" si="106"/>
        <v>59</v>
      </c>
      <c r="AD327" s="148">
        <f t="shared" si="94"/>
        <v>5.870646766169154E-2</v>
      </c>
      <c r="AE327" s="149">
        <f t="shared" si="107"/>
        <v>3.8550724637681157</v>
      </c>
      <c r="AF327" s="143">
        <v>1160</v>
      </c>
      <c r="AG327" s="138">
        <v>830</v>
      </c>
      <c r="AH327" s="143">
        <v>30</v>
      </c>
      <c r="AI327" s="144">
        <f t="shared" si="95"/>
        <v>860</v>
      </c>
      <c r="AJ327" s="145">
        <f t="shared" si="96"/>
        <v>0.74137931034482762</v>
      </c>
      <c r="AK327" s="150">
        <f t="shared" si="97"/>
        <v>1.0895891078388638</v>
      </c>
      <c r="AL327" s="143">
        <v>235</v>
      </c>
      <c r="AM327" s="145">
        <f t="shared" si="98"/>
        <v>0.20258620689655171</v>
      </c>
      <c r="AN327" s="151">
        <f t="shared" si="99"/>
        <v>0.83403818432655563</v>
      </c>
      <c r="AO327" s="143">
        <v>25</v>
      </c>
      <c r="AP327" s="143">
        <v>10</v>
      </c>
      <c r="AQ327" s="144">
        <f t="shared" si="100"/>
        <v>35</v>
      </c>
      <c r="AR327" s="145">
        <f t="shared" si="101"/>
        <v>3.017241379310345E-2</v>
      </c>
      <c r="AS327" s="151">
        <f t="shared" si="102"/>
        <v>0.45181135043056336</v>
      </c>
      <c r="AT327" s="143">
        <v>35</v>
      </c>
      <c r="AU327" s="153" t="s">
        <v>6</v>
      </c>
      <c r="AV327" s="316" t="s">
        <v>6</v>
      </c>
    </row>
    <row r="328" spans="1:48" x14ac:dyDescent="0.2">
      <c r="A328" s="227"/>
      <c r="B328" s="272"/>
      <c r="C328" s="135">
        <v>5350267</v>
      </c>
      <c r="D328" s="136"/>
      <c r="E328" s="136"/>
      <c r="F328" s="137"/>
      <c r="G328" s="355"/>
      <c r="H328" s="139"/>
      <c r="I328" s="139"/>
      <c r="J328" s="139"/>
      <c r="K328" s="138"/>
      <c r="L328" s="139"/>
      <c r="M328" s="140"/>
      <c r="N328" s="220" t="s">
        <v>364</v>
      </c>
      <c r="O328" s="141">
        <v>2.71</v>
      </c>
      <c r="P328" s="142">
        <f t="shared" si="103"/>
        <v>271</v>
      </c>
      <c r="Q328" s="143">
        <v>6368</v>
      </c>
      <c r="R328" s="143">
        <v>6606</v>
      </c>
      <c r="S328" s="143">
        <v>6641</v>
      </c>
      <c r="T328" s="144">
        <f t="shared" si="104"/>
        <v>-273</v>
      </c>
      <c r="U328" s="145">
        <f t="shared" si="108"/>
        <v>-4.110826682728505E-2</v>
      </c>
      <c r="V328" s="146">
        <v>2350.9</v>
      </c>
      <c r="W328" s="139">
        <v>2133</v>
      </c>
      <c r="X328" s="219">
        <v>2287</v>
      </c>
      <c r="Y328" s="147">
        <f t="shared" si="105"/>
        <v>-154</v>
      </c>
      <c r="Z328" s="275">
        <f t="shared" si="93"/>
        <v>-6.7337122868386529E-2</v>
      </c>
      <c r="AA328" s="279">
        <v>2062</v>
      </c>
      <c r="AB328" s="143">
        <v>2170</v>
      </c>
      <c r="AC328" s="144">
        <f t="shared" si="106"/>
        <v>-108</v>
      </c>
      <c r="AD328" s="148">
        <f t="shared" si="94"/>
        <v>-4.9769585253456219E-2</v>
      </c>
      <c r="AE328" s="149">
        <f t="shared" si="107"/>
        <v>7.608856088560886</v>
      </c>
      <c r="AF328" s="143">
        <v>2485</v>
      </c>
      <c r="AG328" s="138">
        <v>1750</v>
      </c>
      <c r="AH328" s="143">
        <v>95</v>
      </c>
      <c r="AI328" s="144">
        <f t="shared" si="95"/>
        <v>1845</v>
      </c>
      <c r="AJ328" s="145">
        <f t="shared" si="96"/>
        <v>0.74245472837022131</v>
      </c>
      <c r="AK328" s="150">
        <f t="shared" si="97"/>
        <v>1.0911696264080932</v>
      </c>
      <c r="AL328" s="143">
        <v>500</v>
      </c>
      <c r="AM328" s="145">
        <f t="shared" si="98"/>
        <v>0.2012072434607646</v>
      </c>
      <c r="AN328" s="151">
        <f t="shared" si="99"/>
        <v>0.82836105468453669</v>
      </c>
      <c r="AO328" s="143">
        <v>75</v>
      </c>
      <c r="AP328" s="143">
        <v>10</v>
      </c>
      <c r="AQ328" s="144">
        <f t="shared" si="100"/>
        <v>85</v>
      </c>
      <c r="AR328" s="145">
        <f t="shared" si="101"/>
        <v>3.4205231388329982E-2</v>
      </c>
      <c r="AS328" s="151">
        <f t="shared" si="102"/>
        <v>0.51220004774307037</v>
      </c>
      <c r="AT328" s="143">
        <v>70</v>
      </c>
      <c r="AU328" s="153" t="s">
        <v>6</v>
      </c>
      <c r="AV328" s="316" t="s">
        <v>6</v>
      </c>
    </row>
    <row r="329" spans="1:48" x14ac:dyDescent="0.2">
      <c r="A329" s="227"/>
      <c r="B329" s="272"/>
      <c r="C329" s="135">
        <v>5350268</v>
      </c>
      <c r="D329" s="136"/>
      <c r="E329" s="136"/>
      <c r="F329" s="137"/>
      <c r="G329" s="355"/>
      <c r="H329" s="139"/>
      <c r="I329" s="139"/>
      <c r="J329" s="139"/>
      <c r="K329" s="138"/>
      <c r="L329" s="139"/>
      <c r="M329" s="140"/>
      <c r="N329" s="220" t="s">
        <v>365</v>
      </c>
      <c r="O329" s="141">
        <v>3.03</v>
      </c>
      <c r="P329" s="142">
        <f t="shared" si="103"/>
        <v>303</v>
      </c>
      <c r="Q329" s="143">
        <v>6419</v>
      </c>
      <c r="R329" s="143">
        <v>6376</v>
      </c>
      <c r="S329" s="143">
        <v>6368</v>
      </c>
      <c r="T329" s="144">
        <f t="shared" si="104"/>
        <v>51</v>
      </c>
      <c r="U329" s="145">
        <f t="shared" si="108"/>
        <v>8.0087939698492462E-3</v>
      </c>
      <c r="V329" s="146">
        <v>2120.6999999999998</v>
      </c>
      <c r="W329" s="139">
        <v>2938</v>
      </c>
      <c r="X329" s="219">
        <v>2909</v>
      </c>
      <c r="Y329" s="147">
        <f t="shared" si="105"/>
        <v>29</v>
      </c>
      <c r="Z329" s="275">
        <f t="shared" si="93"/>
        <v>9.9690615331729116E-3</v>
      </c>
      <c r="AA329" s="279">
        <v>2837</v>
      </c>
      <c r="AB329" s="143">
        <v>2825</v>
      </c>
      <c r="AC329" s="144">
        <f t="shared" si="106"/>
        <v>12</v>
      </c>
      <c r="AD329" s="148">
        <f t="shared" si="94"/>
        <v>4.2477876106194693E-3</v>
      </c>
      <c r="AE329" s="149">
        <f t="shared" si="107"/>
        <v>9.3630363036303628</v>
      </c>
      <c r="AF329" s="143">
        <v>2420</v>
      </c>
      <c r="AG329" s="138">
        <v>1525</v>
      </c>
      <c r="AH329" s="143">
        <v>125</v>
      </c>
      <c r="AI329" s="144">
        <f t="shared" si="95"/>
        <v>1650</v>
      </c>
      <c r="AJ329" s="145">
        <f t="shared" si="96"/>
        <v>0.68181818181818177</v>
      </c>
      <c r="AK329" s="150">
        <f t="shared" si="97"/>
        <v>1.0020534078433525</v>
      </c>
      <c r="AL329" s="143">
        <v>620</v>
      </c>
      <c r="AM329" s="145">
        <f t="shared" si="98"/>
        <v>0.256198347107438</v>
      </c>
      <c r="AN329" s="151">
        <f t="shared" si="99"/>
        <v>1.0547569231012113</v>
      </c>
      <c r="AO329" s="143">
        <v>115</v>
      </c>
      <c r="AP329" s="143">
        <v>25</v>
      </c>
      <c r="AQ329" s="144">
        <f t="shared" si="100"/>
        <v>140</v>
      </c>
      <c r="AR329" s="145">
        <f t="shared" si="101"/>
        <v>5.7851239669421489E-2</v>
      </c>
      <c r="AS329" s="151">
        <f t="shared" si="102"/>
        <v>0.86628291983380745</v>
      </c>
      <c r="AT329" s="143">
        <v>10</v>
      </c>
      <c r="AU329" s="153" t="s">
        <v>6</v>
      </c>
      <c r="AV329" s="316" t="s">
        <v>6</v>
      </c>
    </row>
    <row r="330" spans="1:48" x14ac:dyDescent="0.2">
      <c r="A330" s="228"/>
      <c r="B330" s="273"/>
      <c r="C330" s="198">
        <v>5350269.01</v>
      </c>
      <c r="D330" s="199"/>
      <c r="E330" s="199"/>
      <c r="F330" s="201"/>
      <c r="G330" s="356"/>
      <c r="H330" s="205"/>
      <c r="I330" s="205"/>
      <c r="J330" s="205"/>
      <c r="K330" s="202"/>
      <c r="L330" s="205"/>
      <c r="M330" s="206"/>
      <c r="N330" s="207" t="s">
        <v>366</v>
      </c>
      <c r="O330" s="208">
        <v>0.74</v>
      </c>
      <c r="P330" s="209">
        <f t="shared" si="103"/>
        <v>74</v>
      </c>
      <c r="Q330" s="204">
        <v>5056</v>
      </c>
      <c r="R330" s="204">
        <v>4924</v>
      </c>
      <c r="S330" s="204">
        <v>4714</v>
      </c>
      <c r="T330" s="210">
        <f t="shared" si="104"/>
        <v>342</v>
      </c>
      <c r="U330" s="211">
        <f t="shared" si="108"/>
        <v>7.2549851506151883E-2</v>
      </c>
      <c r="V330" s="212">
        <v>6811.3</v>
      </c>
      <c r="W330" s="205">
        <v>2354</v>
      </c>
      <c r="X330" s="203">
        <v>2040</v>
      </c>
      <c r="Y330" s="213">
        <f t="shared" si="105"/>
        <v>314</v>
      </c>
      <c r="Z330" s="278">
        <f t="shared" si="93"/>
        <v>0.15392156862745099</v>
      </c>
      <c r="AA330" s="283">
        <v>2081</v>
      </c>
      <c r="AB330" s="204">
        <v>1840</v>
      </c>
      <c r="AC330" s="210">
        <f t="shared" si="106"/>
        <v>241</v>
      </c>
      <c r="AD330" s="214">
        <f t="shared" si="94"/>
        <v>0.13097826086956521</v>
      </c>
      <c r="AE330" s="215">
        <f t="shared" si="107"/>
        <v>28.121621621621621</v>
      </c>
      <c r="AF330" s="204">
        <v>2215</v>
      </c>
      <c r="AG330" s="202">
        <v>990</v>
      </c>
      <c r="AH330" s="204">
        <v>75</v>
      </c>
      <c r="AI330" s="210">
        <f t="shared" si="95"/>
        <v>1065</v>
      </c>
      <c r="AJ330" s="211">
        <f t="shared" si="96"/>
        <v>0.48081264108352145</v>
      </c>
      <c r="AK330" s="216">
        <f t="shared" si="97"/>
        <v>0.70663992011346122</v>
      </c>
      <c r="AL330" s="204">
        <v>1065</v>
      </c>
      <c r="AM330" s="211">
        <f t="shared" si="98"/>
        <v>0.48081264108352145</v>
      </c>
      <c r="AN330" s="217">
        <f t="shared" si="99"/>
        <v>1.9794837383738089</v>
      </c>
      <c r="AO330" s="204">
        <v>55</v>
      </c>
      <c r="AP330" s="204">
        <v>0</v>
      </c>
      <c r="AQ330" s="210">
        <f t="shared" si="100"/>
        <v>55</v>
      </c>
      <c r="AR330" s="211">
        <f t="shared" si="101"/>
        <v>2.4830699774266364E-2</v>
      </c>
      <c r="AS330" s="217">
        <f t="shared" si="102"/>
        <v>0.37182282047687765</v>
      </c>
      <c r="AT330" s="204">
        <v>15</v>
      </c>
      <c r="AU330" s="218" t="s">
        <v>5</v>
      </c>
      <c r="AV330" s="317" t="s">
        <v>5</v>
      </c>
    </row>
    <row r="331" spans="1:48" x14ac:dyDescent="0.2">
      <c r="A331" s="227"/>
      <c r="B331" s="272"/>
      <c r="C331" s="135">
        <v>5350269.0199999996</v>
      </c>
      <c r="D331" s="136"/>
      <c r="E331" s="136"/>
      <c r="F331" s="137"/>
      <c r="G331" s="355"/>
      <c r="H331" s="139"/>
      <c r="I331" s="139"/>
      <c r="J331" s="139"/>
      <c r="K331" s="138"/>
      <c r="L331" s="139"/>
      <c r="M331" s="140"/>
      <c r="N331" s="220" t="s">
        <v>367</v>
      </c>
      <c r="O331" s="141">
        <v>1.74</v>
      </c>
      <c r="P331" s="142">
        <f t="shared" si="103"/>
        <v>174</v>
      </c>
      <c r="Q331" s="143">
        <v>2569</v>
      </c>
      <c r="R331" s="143">
        <v>2574</v>
      </c>
      <c r="S331" s="143">
        <v>2574</v>
      </c>
      <c r="T331" s="144">
        <f t="shared" si="104"/>
        <v>-5</v>
      </c>
      <c r="U331" s="145">
        <f t="shared" si="108"/>
        <v>-1.9425019425019425E-3</v>
      </c>
      <c r="V331" s="146">
        <v>1477.8</v>
      </c>
      <c r="W331" s="139">
        <v>951</v>
      </c>
      <c r="X331" s="219">
        <v>946</v>
      </c>
      <c r="Y331" s="147">
        <f t="shared" si="105"/>
        <v>5</v>
      </c>
      <c r="Z331" s="275">
        <f t="shared" si="93"/>
        <v>5.2854122621564482E-3</v>
      </c>
      <c r="AA331" s="279">
        <v>923</v>
      </c>
      <c r="AB331" s="143">
        <v>920</v>
      </c>
      <c r="AC331" s="144">
        <f t="shared" si="106"/>
        <v>3</v>
      </c>
      <c r="AD331" s="148">
        <f t="shared" si="94"/>
        <v>3.2608695652173911E-3</v>
      </c>
      <c r="AE331" s="149">
        <f t="shared" si="107"/>
        <v>5.304597701149425</v>
      </c>
      <c r="AF331" s="143">
        <v>1130</v>
      </c>
      <c r="AG331" s="138">
        <v>805</v>
      </c>
      <c r="AH331" s="143">
        <v>55</v>
      </c>
      <c r="AI331" s="144">
        <f t="shared" si="95"/>
        <v>860</v>
      </c>
      <c r="AJ331" s="145">
        <f t="shared" si="96"/>
        <v>0.76106194690265483</v>
      </c>
      <c r="AK331" s="150">
        <f t="shared" si="97"/>
        <v>1.1185162522947627</v>
      </c>
      <c r="AL331" s="143">
        <v>220</v>
      </c>
      <c r="AM331" s="145">
        <f t="shared" si="98"/>
        <v>0.19469026548672566</v>
      </c>
      <c r="AN331" s="151">
        <f t="shared" si="99"/>
        <v>0.80153095326732071</v>
      </c>
      <c r="AO331" s="143">
        <v>20</v>
      </c>
      <c r="AP331" s="143">
        <v>10</v>
      </c>
      <c r="AQ331" s="144">
        <f t="shared" si="100"/>
        <v>30</v>
      </c>
      <c r="AR331" s="145">
        <f t="shared" si="101"/>
        <v>2.6548672566371681E-2</v>
      </c>
      <c r="AS331" s="151">
        <f t="shared" si="102"/>
        <v>0.39754829317278395</v>
      </c>
      <c r="AT331" s="143">
        <v>10</v>
      </c>
      <c r="AU331" s="153" t="s">
        <v>6</v>
      </c>
      <c r="AV331" s="316" t="s">
        <v>6</v>
      </c>
    </row>
    <row r="332" spans="1:48" x14ac:dyDescent="0.2">
      <c r="A332" s="227"/>
      <c r="B332" s="272"/>
      <c r="C332" s="135">
        <v>5350270.01</v>
      </c>
      <c r="D332" s="136"/>
      <c r="E332" s="136"/>
      <c r="F332" s="137"/>
      <c r="G332" s="355"/>
      <c r="H332" s="139"/>
      <c r="I332" s="139"/>
      <c r="J332" s="139"/>
      <c r="K332" s="138"/>
      <c r="L332" s="139"/>
      <c r="M332" s="140"/>
      <c r="N332" s="220" t="s">
        <v>368</v>
      </c>
      <c r="O332" s="141">
        <v>1.1200000000000001</v>
      </c>
      <c r="P332" s="142">
        <f t="shared" si="103"/>
        <v>112.00000000000001</v>
      </c>
      <c r="Q332" s="143">
        <v>4980</v>
      </c>
      <c r="R332" s="143">
        <v>5152</v>
      </c>
      <c r="S332" s="143">
        <v>4636</v>
      </c>
      <c r="T332" s="144">
        <f t="shared" si="104"/>
        <v>344</v>
      </c>
      <c r="U332" s="145">
        <f t="shared" si="108"/>
        <v>7.4201898188093182E-2</v>
      </c>
      <c r="V332" s="146">
        <v>4431</v>
      </c>
      <c r="W332" s="139">
        <v>2117</v>
      </c>
      <c r="X332" s="219">
        <v>1849</v>
      </c>
      <c r="Y332" s="147">
        <f t="shared" si="105"/>
        <v>268</v>
      </c>
      <c r="Z332" s="275">
        <f t="shared" si="93"/>
        <v>0.14494321254732287</v>
      </c>
      <c r="AA332" s="279">
        <v>1953</v>
      </c>
      <c r="AB332" s="143">
        <v>1745</v>
      </c>
      <c r="AC332" s="144">
        <f t="shared" si="106"/>
        <v>208</v>
      </c>
      <c r="AD332" s="148">
        <f t="shared" si="94"/>
        <v>0.11919770773638969</v>
      </c>
      <c r="AE332" s="149">
        <f t="shared" si="107"/>
        <v>17.437499999999996</v>
      </c>
      <c r="AF332" s="143">
        <v>2265</v>
      </c>
      <c r="AG332" s="138">
        <v>1380</v>
      </c>
      <c r="AH332" s="143">
        <v>80</v>
      </c>
      <c r="AI332" s="144">
        <f t="shared" si="95"/>
        <v>1460</v>
      </c>
      <c r="AJ332" s="145">
        <f t="shared" si="96"/>
        <v>0.64459161147902866</v>
      </c>
      <c r="AK332" s="150">
        <f t="shared" si="97"/>
        <v>0.94734232405970509</v>
      </c>
      <c r="AL332" s="143">
        <v>755</v>
      </c>
      <c r="AM332" s="145">
        <f t="shared" si="98"/>
        <v>0.33333333333333331</v>
      </c>
      <c r="AN332" s="151">
        <f t="shared" si="99"/>
        <v>1.3723181472607155</v>
      </c>
      <c r="AO332" s="143">
        <v>35</v>
      </c>
      <c r="AP332" s="143">
        <v>0</v>
      </c>
      <c r="AQ332" s="144">
        <f t="shared" si="100"/>
        <v>35</v>
      </c>
      <c r="AR332" s="145">
        <f t="shared" si="101"/>
        <v>1.5452538631346579E-2</v>
      </c>
      <c r="AS332" s="151">
        <f t="shared" si="102"/>
        <v>0.23139124348761744</v>
      </c>
      <c r="AT332" s="143">
        <v>20</v>
      </c>
      <c r="AU332" s="153" t="s">
        <v>6</v>
      </c>
      <c r="AV332" s="316" t="s">
        <v>6</v>
      </c>
    </row>
    <row r="333" spans="1:48" x14ac:dyDescent="0.2">
      <c r="A333" s="227"/>
      <c r="B333" s="272"/>
      <c r="C333" s="135">
        <v>5350270.0199999996</v>
      </c>
      <c r="D333" s="136"/>
      <c r="E333" s="136"/>
      <c r="F333" s="137"/>
      <c r="G333" s="355"/>
      <c r="H333" s="139"/>
      <c r="I333" s="139"/>
      <c r="J333" s="139"/>
      <c r="K333" s="138"/>
      <c r="L333" s="139"/>
      <c r="M333" s="140"/>
      <c r="N333" s="220" t="s">
        <v>369</v>
      </c>
      <c r="O333" s="141">
        <v>0.76</v>
      </c>
      <c r="P333" s="142">
        <f t="shared" si="103"/>
        <v>76</v>
      </c>
      <c r="Q333" s="143">
        <v>4264</v>
      </c>
      <c r="R333" s="143">
        <v>4093</v>
      </c>
      <c r="S333" s="143">
        <v>4011</v>
      </c>
      <c r="T333" s="144">
        <f t="shared" si="104"/>
        <v>253</v>
      </c>
      <c r="U333" s="145">
        <f t="shared" si="108"/>
        <v>6.3076539516330091E-2</v>
      </c>
      <c r="V333" s="146">
        <v>5639.5</v>
      </c>
      <c r="W333" s="139">
        <v>1636</v>
      </c>
      <c r="X333" s="219">
        <v>1623</v>
      </c>
      <c r="Y333" s="147">
        <f t="shared" si="105"/>
        <v>13</v>
      </c>
      <c r="Z333" s="275">
        <f t="shared" si="93"/>
        <v>8.0098582871226121E-3</v>
      </c>
      <c r="AA333" s="279">
        <v>1611</v>
      </c>
      <c r="AB333" s="143">
        <v>1555</v>
      </c>
      <c r="AC333" s="144">
        <f t="shared" si="106"/>
        <v>56</v>
      </c>
      <c r="AD333" s="148">
        <f t="shared" si="94"/>
        <v>3.6012861736334403E-2</v>
      </c>
      <c r="AE333" s="149">
        <f t="shared" si="107"/>
        <v>21.19736842105263</v>
      </c>
      <c r="AF333" s="143">
        <v>1805</v>
      </c>
      <c r="AG333" s="138">
        <v>1175</v>
      </c>
      <c r="AH333" s="143">
        <v>80</v>
      </c>
      <c r="AI333" s="144">
        <f t="shared" si="95"/>
        <v>1255</v>
      </c>
      <c r="AJ333" s="145">
        <f t="shared" si="96"/>
        <v>0.6952908587257618</v>
      </c>
      <c r="AK333" s="150">
        <f t="shared" si="97"/>
        <v>1.0218539091617715</v>
      </c>
      <c r="AL333" s="143">
        <v>495</v>
      </c>
      <c r="AM333" s="145">
        <f t="shared" si="98"/>
        <v>0.2742382271468144</v>
      </c>
      <c r="AN333" s="151">
        <f t="shared" si="99"/>
        <v>1.129026287358539</v>
      </c>
      <c r="AO333" s="143">
        <v>50</v>
      </c>
      <c r="AP333" s="143">
        <v>0</v>
      </c>
      <c r="AQ333" s="144">
        <f t="shared" si="100"/>
        <v>50</v>
      </c>
      <c r="AR333" s="145">
        <f t="shared" si="101"/>
        <v>2.7700831024930747E-2</v>
      </c>
      <c r="AS333" s="151">
        <f t="shared" si="102"/>
        <v>0.4148010815191559</v>
      </c>
      <c r="AT333" s="143">
        <v>10</v>
      </c>
      <c r="AU333" s="153" t="s">
        <v>6</v>
      </c>
      <c r="AV333" s="316" t="s">
        <v>6</v>
      </c>
    </row>
    <row r="334" spans="1:48" x14ac:dyDescent="0.2">
      <c r="A334" s="227"/>
      <c r="B334" s="272"/>
      <c r="C334" s="135">
        <v>5350271.01</v>
      </c>
      <c r="D334" s="136"/>
      <c r="E334" s="136"/>
      <c r="F334" s="137"/>
      <c r="G334" s="355"/>
      <c r="H334" s="139"/>
      <c r="I334" s="139"/>
      <c r="J334" s="139"/>
      <c r="K334" s="138"/>
      <c r="L334" s="139"/>
      <c r="M334" s="140"/>
      <c r="N334" s="220" t="s">
        <v>370</v>
      </c>
      <c r="O334" s="141">
        <v>0.89</v>
      </c>
      <c r="P334" s="142">
        <f t="shared" si="103"/>
        <v>89</v>
      </c>
      <c r="Q334" s="143">
        <v>2429</v>
      </c>
      <c r="R334" s="143">
        <v>2413</v>
      </c>
      <c r="S334" s="143">
        <v>2469</v>
      </c>
      <c r="T334" s="144">
        <f t="shared" si="104"/>
        <v>-40</v>
      </c>
      <c r="U334" s="145">
        <f t="shared" si="108"/>
        <v>-1.6200891049007696E-2</v>
      </c>
      <c r="V334" s="146">
        <v>2718.5</v>
      </c>
      <c r="W334" s="139">
        <v>899</v>
      </c>
      <c r="X334" s="219">
        <v>908</v>
      </c>
      <c r="Y334" s="147">
        <f t="shared" si="105"/>
        <v>-9</v>
      </c>
      <c r="Z334" s="275">
        <f t="shared" si="93"/>
        <v>-9.911894273127754E-3</v>
      </c>
      <c r="AA334" s="279">
        <v>893</v>
      </c>
      <c r="AB334" s="143">
        <v>895</v>
      </c>
      <c r="AC334" s="144">
        <f t="shared" si="106"/>
        <v>-2</v>
      </c>
      <c r="AD334" s="148">
        <f t="shared" si="94"/>
        <v>-2.2346368715083797E-3</v>
      </c>
      <c r="AE334" s="149">
        <f t="shared" si="107"/>
        <v>10.033707865168539</v>
      </c>
      <c r="AF334" s="143">
        <v>1200</v>
      </c>
      <c r="AG334" s="138">
        <v>730</v>
      </c>
      <c r="AH334" s="143">
        <v>115</v>
      </c>
      <c r="AI334" s="144">
        <f t="shared" si="95"/>
        <v>845</v>
      </c>
      <c r="AJ334" s="145">
        <f t="shared" si="96"/>
        <v>0.70416666666666672</v>
      </c>
      <c r="AK334" s="150">
        <f t="shared" si="97"/>
        <v>1.0348984917671069</v>
      </c>
      <c r="AL334" s="143">
        <v>295</v>
      </c>
      <c r="AM334" s="145">
        <f t="shared" si="98"/>
        <v>0.24583333333333332</v>
      </c>
      <c r="AN334" s="151">
        <f t="shared" si="99"/>
        <v>1.0120846336047777</v>
      </c>
      <c r="AO334" s="143">
        <v>60</v>
      </c>
      <c r="AP334" s="143">
        <v>15</v>
      </c>
      <c r="AQ334" s="144">
        <f t="shared" si="100"/>
        <v>75</v>
      </c>
      <c r="AR334" s="145">
        <f t="shared" si="101"/>
        <v>6.25E-2</v>
      </c>
      <c r="AS334" s="151">
        <f t="shared" si="102"/>
        <v>0.93589494017759556</v>
      </c>
      <c r="AT334" s="143">
        <v>0</v>
      </c>
      <c r="AU334" s="153" t="s">
        <v>6</v>
      </c>
      <c r="AV334" s="316" t="s">
        <v>6</v>
      </c>
    </row>
    <row r="335" spans="1:48" x14ac:dyDescent="0.2">
      <c r="A335" s="227"/>
      <c r="B335" s="272"/>
      <c r="C335" s="135">
        <v>5350271.0199999996</v>
      </c>
      <c r="D335" s="136"/>
      <c r="E335" s="136"/>
      <c r="F335" s="137"/>
      <c r="G335" s="355"/>
      <c r="H335" s="139"/>
      <c r="I335" s="139"/>
      <c r="J335" s="139"/>
      <c r="K335" s="138"/>
      <c r="L335" s="139"/>
      <c r="M335" s="140"/>
      <c r="N335" s="220" t="s">
        <v>371</v>
      </c>
      <c r="O335" s="141">
        <v>0.71</v>
      </c>
      <c r="P335" s="142">
        <f t="shared" si="103"/>
        <v>71</v>
      </c>
      <c r="Q335" s="143">
        <v>4815</v>
      </c>
      <c r="R335" s="143">
        <v>4801</v>
      </c>
      <c r="S335" s="143">
        <v>4660</v>
      </c>
      <c r="T335" s="144">
        <f t="shared" si="104"/>
        <v>155</v>
      </c>
      <c r="U335" s="145">
        <f t="shared" si="108"/>
        <v>3.3261802575107295E-2</v>
      </c>
      <c r="V335" s="146">
        <v>6791.3</v>
      </c>
      <c r="W335" s="139">
        <v>1765</v>
      </c>
      <c r="X335" s="219">
        <v>1752</v>
      </c>
      <c r="Y335" s="147">
        <f t="shared" si="105"/>
        <v>13</v>
      </c>
      <c r="Z335" s="275">
        <f t="shared" si="93"/>
        <v>7.4200913242009128E-3</v>
      </c>
      <c r="AA335" s="279">
        <v>1749</v>
      </c>
      <c r="AB335" s="143">
        <v>1685</v>
      </c>
      <c r="AC335" s="144">
        <f t="shared" si="106"/>
        <v>64</v>
      </c>
      <c r="AD335" s="148">
        <f t="shared" si="94"/>
        <v>3.7982195845697328E-2</v>
      </c>
      <c r="AE335" s="149">
        <f t="shared" si="107"/>
        <v>24.633802816901408</v>
      </c>
      <c r="AF335" s="143">
        <v>1885</v>
      </c>
      <c r="AG335" s="138">
        <v>1090</v>
      </c>
      <c r="AH335" s="143">
        <v>95</v>
      </c>
      <c r="AI335" s="144">
        <f t="shared" si="95"/>
        <v>1185</v>
      </c>
      <c r="AJ335" s="145">
        <f t="shared" si="96"/>
        <v>0.62864721485411146</v>
      </c>
      <c r="AK335" s="150">
        <f t="shared" si="97"/>
        <v>0.92390918983116543</v>
      </c>
      <c r="AL335" s="143">
        <v>575</v>
      </c>
      <c r="AM335" s="145">
        <f t="shared" si="98"/>
        <v>0.30503978779840851</v>
      </c>
      <c r="AN335" s="151">
        <f t="shared" si="99"/>
        <v>1.2558349092969416</v>
      </c>
      <c r="AO335" s="143">
        <v>80</v>
      </c>
      <c r="AP335" s="143">
        <v>10</v>
      </c>
      <c r="AQ335" s="144">
        <f t="shared" si="100"/>
        <v>90</v>
      </c>
      <c r="AR335" s="145">
        <f t="shared" si="101"/>
        <v>4.7745358090185673E-2</v>
      </c>
      <c r="AS335" s="151">
        <f t="shared" si="102"/>
        <v>0.7149542248571551</v>
      </c>
      <c r="AT335" s="143">
        <v>20</v>
      </c>
      <c r="AU335" s="153" t="s">
        <v>6</v>
      </c>
      <c r="AV335" s="316" t="s">
        <v>6</v>
      </c>
    </row>
    <row r="336" spans="1:48" x14ac:dyDescent="0.2">
      <c r="A336" s="228"/>
      <c r="B336" s="273"/>
      <c r="C336" s="198">
        <v>5350272.01</v>
      </c>
      <c r="D336" s="199"/>
      <c r="E336" s="199"/>
      <c r="F336" s="201"/>
      <c r="G336" s="356"/>
      <c r="H336" s="205"/>
      <c r="I336" s="205"/>
      <c r="J336" s="205"/>
      <c r="K336" s="202"/>
      <c r="L336" s="205"/>
      <c r="M336" s="206"/>
      <c r="N336" s="207" t="s">
        <v>372</v>
      </c>
      <c r="O336" s="208">
        <v>0.46</v>
      </c>
      <c r="P336" s="209">
        <f t="shared" si="103"/>
        <v>46</v>
      </c>
      <c r="Q336" s="204">
        <v>5987</v>
      </c>
      <c r="R336" s="204">
        <v>5884</v>
      </c>
      <c r="S336" s="204">
        <v>5813</v>
      </c>
      <c r="T336" s="210">
        <f t="shared" si="104"/>
        <v>174</v>
      </c>
      <c r="U336" s="211">
        <f t="shared" si="108"/>
        <v>2.993290899707552E-2</v>
      </c>
      <c r="V336" s="212">
        <v>13152.5</v>
      </c>
      <c r="W336" s="205">
        <v>2408</v>
      </c>
      <c r="X336" s="203">
        <v>2408</v>
      </c>
      <c r="Y336" s="213">
        <f t="shared" si="105"/>
        <v>0</v>
      </c>
      <c r="Z336" s="278">
        <f t="shared" si="93"/>
        <v>0</v>
      </c>
      <c r="AA336" s="283">
        <v>2342</v>
      </c>
      <c r="AB336" s="204">
        <v>2275</v>
      </c>
      <c r="AC336" s="210">
        <f t="shared" si="106"/>
        <v>67</v>
      </c>
      <c r="AD336" s="214">
        <f t="shared" si="94"/>
        <v>2.9450549450549451E-2</v>
      </c>
      <c r="AE336" s="215">
        <f t="shared" si="107"/>
        <v>50.913043478260867</v>
      </c>
      <c r="AF336" s="204">
        <v>2615</v>
      </c>
      <c r="AG336" s="202">
        <v>1165</v>
      </c>
      <c r="AH336" s="204">
        <v>205</v>
      </c>
      <c r="AI336" s="210">
        <f t="shared" si="95"/>
        <v>1370</v>
      </c>
      <c r="AJ336" s="211">
        <f t="shared" si="96"/>
        <v>0.52390057361376674</v>
      </c>
      <c r="AK336" s="216">
        <f t="shared" si="97"/>
        <v>0.76996532090245118</v>
      </c>
      <c r="AL336" s="204">
        <v>1145</v>
      </c>
      <c r="AM336" s="211">
        <f t="shared" si="98"/>
        <v>0.4378585086042065</v>
      </c>
      <c r="AN336" s="217">
        <f t="shared" si="99"/>
        <v>1.8026435318701945</v>
      </c>
      <c r="AO336" s="204">
        <v>75</v>
      </c>
      <c r="AP336" s="204">
        <v>0</v>
      </c>
      <c r="AQ336" s="210">
        <f t="shared" si="100"/>
        <v>75</v>
      </c>
      <c r="AR336" s="211">
        <f t="shared" si="101"/>
        <v>2.8680688336520075E-2</v>
      </c>
      <c r="AS336" s="217">
        <f t="shared" si="102"/>
        <v>0.42947377751935545</v>
      </c>
      <c r="AT336" s="204">
        <v>30</v>
      </c>
      <c r="AU336" s="218" t="s">
        <v>5</v>
      </c>
      <c r="AV336" s="317" t="s">
        <v>5</v>
      </c>
    </row>
    <row r="337" spans="1:48" x14ac:dyDescent="0.2">
      <c r="A337" s="227"/>
      <c r="B337" s="272"/>
      <c r="C337" s="135">
        <v>5350272.0199999996</v>
      </c>
      <c r="D337" s="136"/>
      <c r="E337" s="136"/>
      <c r="F337" s="137"/>
      <c r="G337" s="355"/>
      <c r="H337" s="139"/>
      <c r="I337" s="139"/>
      <c r="J337" s="139"/>
      <c r="K337" s="138"/>
      <c r="L337" s="139"/>
      <c r="M337" s="140"/>
      <c r="N337" s="220" t="s">
        <v>373</v>
      </c>
      <c r="O337" s="141">
        <v>1</v>
      </c>
      <c r="P337" s="142">
        <f t="shared" si="103"/>
        <v>100</v>
      </c>
      <c r="Q337" s="143">
        <v>4705</v>
      </c>
      <c r="R337" s="143">
        <v>4776</v>
      </c>
      <c r="S337" s="143">
        <v>4944</v>
      </c>
      <c r="T337" s="144">
        <f t="shared" si="104"/>
        <v>-239</v>
      </c>
      <c r="U337" s="145">
        <f t="shared" si="108"/>
        <v>-4.8341423948220066E-2</v>
      </c>
      <c r="V337" s="146">
        <v>4711.1000000000004</v>
      </c>
      <c r="W337" s="139">
        <v>1791</v>
      </c>
      <c r="X337" s="219">
        <v>1834</v>
      </c>
      <c r="Y337" s="147">
        <f t="shared" si="105"/>
        <v>-43</v>
      </c>
      <c r="Z337" s="275">
        <f t="shared" si="93"/>
        <v>-2.3446019629225736E-2</v>
      </c>
      <c r="AA337" s="279">
        <v>1763</v>
      </c>
      <c r="AB337" s="143">
        <v>1790</v>
      </c>
      <c r="AC337" s="144">
        <f t="shared" si="106"/>
        <v>-27</v>
      </c>
      <c r="AD337" s="148">
        <f t="shared" si="94"/>
        <v>-1.5083798882681564E-2</v>
      </c>
      <c r="AE337" s="149">
        <f t="shared" si="107"/>
        <v>17.63</v>
      </c>
      <c r="AF337" s="143">
        <v>2155</v>
      </c>
      <c r="AG337" s="138">
        <v>1245</v>
      </c>
      <c r="AH337" s="143">
        <v>115</v>
      </c>
      <c r="AI337" s="144">
        <f t="shared" si="95"/>
        <v>1360</v>
      </c>
      <c r="AJ337" s="145">
        <f t="shared" si="96"/>
        <v>0.63109048723897909</v>
      </c>
      <c r="AK337" s="150">
        <f t="shared" si="97"/>
        <v>0.92750001431316642</v>
      </c>
      <c r="AL337" s="143">
        <v>725</v>
      </c>
      <c r="AM337" s="145">
        <f t="shared" si="98"/>
        <v>0.33642691415313225</v>
      </c>
      <c r="AN337" s="151">
        <f t="shared" si="99"/>
        <v>1.3850542785577988</v>
      </c>
      <c r="AO337" s="143">
        <v>45</v>
      </c>
      <c r="AP337" s="143">
        <v>10</v>
      </c>
      <c r="AQ337" s="144">
        <f t="shared" si="100"/>
        <v>55</v>
      </c>
      <c r="AR337" s="145">
        <f t="shared" si="101"/>
        <v>2.5522041763341066E-2</v>
      </c>
      <c r="AS337" s="151">
        <f t="shared" si="102"/>
        <v>0.38217519598899491</v>
      </c>
      <c r="AT337" s="143">
        <v>10</v>
      </c>
      <c r="AU337" s="153" t="s">
        <v>6</v>
      </c>
      <c r="AV337" s="316" t="s">
        <v>6</v>
      </c>
    </row>
    <row r="338" spans="1:48" x14ac:dyDescent="0.2">
      <c r="A338" s="227"/>
      <c r="B338" s="272"/>
      <c r="C338" s="135">
        <v>5350273.01</v>
      </c>
      <c r="D338" s="136"/>
      <c r="E338" s="136"/>
      <c r="F338" s="137"/>
      <c r="G338" s="355"/>
      <c r="H338" s="139"/>
      <c r="I338" s="139"/>
      <c r="J338" s="139"/>
      <c r="K338" s="138"/>
      <c r="L338" s="139"/>
      <c r="M338" s="140"/>
      <c r="N338" s="220" t="s">
        <v>374</v>
      </c>
      <c r="O338" s="141">
        <v>3.19</v>
      </c>
      <c r="P338" s="142">
        <f t="shared" si="103"/>
        <v>319</v>
      </c>
      <c r="Q338" s="143">
        <v>4014</v>
      </c>
      <c r="R338" s="143">
        <v>4035</v>
      </c>
      <c r="S338" s="143">
        <v>3956</v>
      </c>
      <c r="T338" s="144">
        <f t="shared" si="104"/>
        <v>58</v>
      </c>
      <c r="U338" s="145">
        <f t="shared" si="108"/>
        <v>1.4661274014155713E-2</v>
      </c>
      <c r="V338" s="146">
        <v>1258.9000000000001</v>
      </c>
      <c r="W338" s="139">
        <v>1311</v>
      </c>
      <c r="X338" s="219">
        <v>1317</v>
      </c>
      <c r="Y338" s="147">
        <f t="shared" si="105"/>
        <v>-6</v>
      </c>
      <c r="Z338" s="275">
        <f t="shared" si="93"/>
        <v>-4.5558086560364463E-3</v>
      </c>
      <c r="AA338" s="279">
        <v>1231</v>
      </c>
      <c r="AB338" s="143">
        <v>1260</v>
      </c>
      <c r="AC338" s="144">
        <f t="shared" si="106"/>
        <v>-29</v>
      </c>
      <c r="AD338" s="148">
        <f t="shared" si="94"/>
        <v>-2.3015873015873017E-2</v>
      </c>
      <c r="AE338" s="149">
        <f t="shared" si="107"/>
        <v>3.8589341692789967</v>
      </c>
      <c r="AF338" s="143">
        <v>1520</v>
      </c>
      <c r="AG338" s="138">
        <v>1070</v>
      </c>
      <c r="AH338" s="143">
        <v>55</v>
      </c>
      <c r="AI338" s="144">
        <f t="shared" si="95"/>
        <v>1125</v>
      </c>
      <c r="AJ338" s="145">
        <f t="shared" si="96"/>
        <v>0.74013157894736847</v>
      </c>
      <c r="AK338" s="150">
        <f t="shared" si="97"/>
        <v>1.0877553440404815</v>
      </c>
      <c r="AL338" s="143">
        <v>330</v>
      </c>
      <c r="AM338" s="145">
        <f t="shared" si="98"/>
        <v>0.21710526315789475</v>
      </c>
      <c r="AN338" s="151">
        <f t="shared" si="99"/>
        <v>0.89381247749217674</v>
      </c>
      <c r="AO338" s="143">
        <v>50</v>
      </c>
      <c r="AP338" s="143">
        <v>10</v>
      </c>
      <c r="AQ338" s="144">
        <f t="shared" si="100"/>
        <v>60</v>
      </c>
      <c r="AR338" s="145">
        <f t="shared" si="101"/>
        <v>3.9473684210526314E-2</v>
      </c>
      <c r="AS338" s="151">
        <f t="shared" si="102"/>
        <v>0.59109154116479712</v>
      </c>
      <c r="AT338" s="143">
        <v>0</v>
      </c>
      <c r="AU338" s="153" t="s">
        <v>6</v>
      </c>
      <c r="AV338" s="316" t="s">
        <v>6</v>
      </c>
    </row>
    <row r="339" spans="1:48" x14ac:dyDescent="0.2">
      <c r="A339" s="227"/>
      <c r="B339" s="272"/>
      <c r="C339" s="135">
        <v>5350273.0199999996</v>
      </c>
      <c r="D339" s="136"/>
      <c r="E339" s="136"/>
      <c r="F339" s="137"/>
      <c r="G339" s="355"/>
      <c r="H339" s="139"/>
      <c r="I339" s="139"/>
      <c r="J339" s="139"/>
      <c r="K339" s="138"/>
      <c r="L339" s="139"/>
      <c r="M339" s="140"/>
      <c r="N339" s="220" t="s">
        <v>375</v>
      </c>
      <c r="O339" s="141">
        <v>1.29</v>
      </c>
      <c r="P339" s="142">
        <f t="shared" si="103"/>
        <v>129</v>
      </c>
      <c r="Q339" s="143">
        <v>4160</v>
      </c>
      <c r="R339" s="143">
        <v>4318</v>
      </c>
      <c r="S339" s="143">
        <v>4301</v>
      </c>
      <c r="T339" s="144">
        <f t="shared" si="104"/>
        <v>-141</v>
      </c>
      <c r="U339" s="145">
        <f t="shared" si="108"/>
        <v>-3.2783073703789814E-2</v>
      </c>
      <c r="V339" s="146">
        <v>3228.1</v>
      </c>
      <c r="W339" s="139">
        <v>1530</v>
      </c>
      <c r="X339" s="219">
        <v>1537</v>
      </c>
      <c r="Y339" s="147">
        <f t="shared" si="105"/>
        <v>-7</v>
      </c>
      <c r="Z339" s="275">
        <f t="shared" si="93"/>
        <v>-4.554326610279766E-3</v>
      </c>
      <c r="AA339" s="279">
        <v>1477</v>
      </c>
      <c r="AB339" s="143">
        <v>1505</v>
      </c>
      <c r="AC339" s="144">
        <f t="shared" si="106"/>
        <v>-28</v>
      </c>
      <c r="AD339" s="148">
        <f t="shared" si="94"/>
        <v>-1.8604651162790697E-2</v>
      </c>
      <c r="AE339" s="149">
        <f t="shared" si="107"/>
        <v>11.449612403100776</v>
      </c>
      <c r="AF339" s="143">
        <v>1570</v>
      </c>
      <c r="AG339" s="138">
        <v>1005</v>
      </c>
      <c r="AH339" s="143">
        <v>55</v>
      </c>
      <c r="AI339" s="144">
        <f t="shared" si="95"/>
        <v>1060</v>
      </c>
      <c r="AJ339" s="145">
        <f t="shared" si="96"/>
        <v>0.67515923566878977</v>
      </c>
      <c r="AK339" s="150">
        <f t="shared" si="97"/>
        <v>0.99226689897694176</v>
      </c>
      <c r="AL339" s="143">
        <v>355</v>
      </c>
      <c r="AM339" s="145">
        <f t="shared" si="98"/>
        <v>0.22611464968152867</v>
      </c>
      <c r="AN339" s="151">
        <f t="shared" si="99"/>
        <v>0.93090371135838357</v>
      </c>
      <c r="AO339" s="143">
        <v>105</v>
      </c>
      <c r="AP339" s="143">
        <v>10</v>
      </c>
      <c r="AQ339" s="144">
        <f t="shared" si="100"/>
        <v>115</v>
      </c>
      <c r="AR339" s="145">
        <f t="shared" si="101"/>
        <v>7.32484076433121E-2</v>
      </c>
      <c r="AS339" s="151">
        <f t="shared" si="102"/>
        <v>1.0968450254310673</v>
      </c>
      <c r="AT339" s="143">
        <v>35</v>
      </c>
      <c r="AU339" s="153" t="s">
        <v>6</v>
      </c>
      <c r="AV339" s="316" t="s">
        <v>6</v>
      </c>
    </row>
    <row r="340" spans="1:48" x14ac:dyDescent="0.2">
      <c r="A340" s="227"/>
      <c r="B340" s="272"/>
      <c r="C340" s="135">
        <v>5350274.01</v>
      </c>
      <c r="D340" s="136"/>
      <c r="E340" s="136"/>
      <c r="F340" s="137"/>
      <c r="G340" s="355"/>
      <c r="H340" s="139"/>
      <c r="I340" s="139"/>
      <c r="J340" s="139"/>
      <c r="K340" s="138"/>
      <c r="L340" s="139"/>
      <c r="M340" s="140"/>
      <c r="N340" s="220" t="s">
        <v>376</v>
      </c>
      <c r="O340" s="141">
        <v>1.52</v>
      </c>
      <c r="P340" s="142">
        <f t="shared" si="103"/>
        <v>152</v>
      </c>
      <c r="Q340" s="143">
        <v>4900</v>
      </c>
      <c r="R340" s="143">
        <v>4871</v>
      </c>
      <c r="S340" s="143">
        <v>4925</v>
      </c>
      <c r="T340" s="144">
        <f t="shared" si="104"/>
        <v>-25</v>
      </c>
      <c r="U340" s="145">
        <f t="shared" si="108"/>
        <v>-5.076142131979695E-3</v>
      </c>
      <c r="V340" s="146">
        <v>3213.3</v>
      </c>
      <c r="W340" s="139">
        <v>1788</v>
      </c>
      <c r="X340" s="219">
        <v>1798</v>
      </c>
      <c r="Y340" s="147">
        <f t="shared" si="105"/>
        <v>-10</v>
      </c>
      <c r="Z340" s="275">
        <f t="shared" si="93"/>
        <v>-5.5617352614015575E-3</v>
      </c>
      <c r="AA340" s="279">
        <v>1756</v>
      </c>
      <c r="AB340" s="143">
        <v>1750</v>
      </c>
      <c r="AC340" s="144">
        <f t="shared" si="106"/>
        <v>6</v>
      </c>
      <c r="AD340" s="148">
        <f t="shared" si="94"/>
        <v>3.4285714285714284E-3</v>
      </c>
      <c r="AE340" s="149">
        <f t="shared" si="107"/>
        <v>11.552631578947368</v>
      </c>
      <c r="AF340" s="143">
        <v>2155</v>
      </c>
      <c r="AG340" s="138">
        <v>1340</v>
      </c>
      <c r="AH340" s="143">
        <v>65</v>
      </c>
      <c r="AI340" s="144">
        <f t="shared" si="95"/>
        <v>1405</v>
      </c>
      <c r="AJ340" s="145">
        <f t="shared" si="96"/>
        <v>0.65197215777262185</v>
      </c>
      <c r="AK340" s="150">
        <f t="shared" si="97"/>
        <v>0.9581893530220581</v>
      </c>
      <c r="AL340" s="143">
        <v>680</v>
      </c>
      <c r="AM340" s="145">
        <f t="shared" si="98"/>
        <v>0.31554524361948955</v>
      </c>
      <c r="AN340" s="151">
        <f t="shared" si="99"/>
        <v>1.2990853923024872</v>
      </c>
      <c r="AO340" s="143">
        <v>60</v>
      </c>
      <c r="AP340" s="143">
        <v>0</v>
      </c>
      <c r="AQ340" s="144">
        <f t="shared" si="100"/>
        <v>60</v>
      </c>
      <c r="AR340" s="145">
        <f t="shared" si="101"/>
        <v>2.7842227378190254E-2</v>
      </c>
      <c r="AS340" s="151">
        <f t="shared" si="102"/>
        <v>0.41691839562435806</v>
      </c>
      <c r="AT340" s="143">
        <v>10</v>
      </c>
      <c r="AU340" s="153" t="s">
        <v>6</v>
      </c>
      <c r="AV340" s="316" t="s">
        <v>6</v>
      </c>
    </row>
    <row r="341" spans="1:48" x14ac:dyDescent="0.2">
      <c r="A341" s="227"/>
      <c r="B341" s="272"/>
      <c r="C341" s="135">
        <v>5350274.0199999996</v>
      </c>
      <c r="D341" s="136"/>
      <c r="E341" s="136"/>
      <c r="F341" s="137"/>
      <c r="G341" s="355"/>
      <c r="H341" s="139"/>
      <c r="I341" s="139"/>
      <c r="J341" s="139"/>
      <c r="K341" s="138"/>
      <c r="L341" s="139"/>
      <c r="M341" s="140"/>
      <c r="N341" s="220" t="s">
        <v>377</v>
      </c>
      <c r="O341" s="141">
        <v>1.33</v>
      </c>
      <c r="P341" s="142">
        <f t="shared" si="103"/>
        <v>133</v>
      </c>
      <c r="Q341" s="143">
        <v>4738</v>
      </c>
      <c r="R341" s="143">
        <v>4734</v>
      </c>
      <c r="S341" s="143">
        <v>4382</v>
      </c>
      <c r="T341" s="144">
        <f t="shared" si="104"/>
        <v>356</v>
      </c>
      <c r="U341" s="145">
        <f t="shared" si="108"/>
        <v>8.1241442263806488E-2</v>
      </c>
      <c r="V341" s="146">
        <v>3558.7</v>
      </c>
      <c r="W341" s="139">
        <v>2056</v>
      </c>
      <c r="X341" s="219">
        <v>1915</v>
      </c>
      <c r="Y341" s="147">
        <f t="shared" si="105"/>
        <v>141</v>
      </c>
      <c r="Z341" s="275">
        <f t="shared" si="93"/>
        <v>7.3629242819843344E-2</v>
      </c>
      <c r="AA341" s="279">
        <v>1964</v>
      </c>
      <c r="AB341" s="143">
        <v>1805</v>
      </c>
      <c r="AC341" s="144">
        <f t="shared" si="106"/>
        <v>159</v>
      </c>
      <c r="AD341" s="148">
        <f t="shared" si="94"/>
        <v>8.8088642659279778E-2</v>
      </c>
      <c r="AE341" s="149">
        <f t="shared" si="107"/>
        <v>14.766917293233083</v>
      </c>
      <c r="AF341" s="143">
        <v>1910</v>
      </c>
      <c r="AG341" s="138">
        <v>1140</v>
      </c>
      <c r="AH341" s="143">
        <v>70</v>
      </c>
      <c r="AI341" s="144">
        <f t="shared" si="95"/>
        <v>1210</v>
      </c>
      <c r="AJ341" s="145">
        <f t="shared" si="96"/>
        <v>0.63350785340314131</v>
      </c>
      <c r="AK341" s="150">
        <f t="shared" si="97"/>
        <v>0.93105276498394562</v>
      </c>
      <c r="AL341" s="143">
        <v>610</v>
      </c>
      <c r="AM341" s="145">
        <f t="shared" si="98"/>
        <v>0.3193717277486911</v>
      </c>
      <c r="AN341" s="151">
        <f t="shared" si="99"/>
        <v>1.3148388531346125</v>
      </c>
      <c r="AO341" s="143">
        <v>55</v>
      </c>
      <c r="AP341" s="143">
        <v>0</v>
      </c>
      <c r="AQ341" s="144">
        <f t="shared" si="100"/>
        <v>55</v>
      </c>
      <c r="AR341" s="145">
        <f t="shared" si="101"/>
        <v>2.8795811518324606E-2</v>
      </c>
      <c r="AS341" s="151">
        <f t="shared" si="102"/>
        <v>0.43119766877292359</v>
      </c>
      <c r="AT341" s="143">
        <v>35</v>
      </c>
      <c r="AU341" s="153" t="s">
        <v>6</v>
      </c>
      <c r="AV341" s="316" t="s">
        <v>6</v>
      </c>
    </row>
    <row r="342" spans="1:48" x14ac:dyDescent="0.2">
      <c r="A342" s="227"/>
      <c r="B342" s="272"/>
      <c r="C342" s="135">
        <v>5350275</v>
      </c>
      <c r="D342" s="136"/>
      <c r="E342" s="136"/>
      <c r="F342" s="137"/>
      <c r="G342" s="355"/>
      <c r="H342" s="139"/>
      <c r="I342" s="139"/>
      <c r="J342" s="139"/>
      <c r="K342" s="138"/>
      <c r="L342" s="139"/>
      <c r="M342" s="140"/>
      <c r="N342" s="220" t="s">
        <v>378</v>
      </c>
      <c r="O342" s="141">
        <v>1.98</v>
      </c>
      <c r="P342" s="142">
        <f t="shared" si="103"/>
        <v>198</v>
      </c>
      <c r="Q342" s="143">
        <v>5836</v>
      </c>
      <c r="R342" s="143">
        <v>5782</v>
      </c>
      <c r="S342" s="143">
        <v>5504</v>
      </c>
      <c r="T342" s="144">
        <f t="shared" si="104"/>
        <v>332</v>
      </c>
      <c r="U342" s="145">
        <f t="shared" si="108"/>
        <v>6.0319767441860468E-2</v>
      </c>
      <c r="V342" s="146">
        <v>2953.6</v>
      </c>
      <c r="W342" s="139">
        <v>2451</v>
      </c>
      <c r="X342" s="219">
        <v>2482</v>
      </c>
      <c r="Y342" s="147">
        <f t="shared" si="105"/>
        <v>-31</v>
      </c>
      <c r="Z342" s="275">
        <f t="shared" si="93"/>
        <v>-1.2489927477840451E-2</v>
      </c>
      <c r="AA342" s="279">
        <v>2347</v>
      </c>
      <c r="AB342" s="143">
        <v>2345</v>
      </c>
      <c r="AC342" s="144">
        <f t="shared" si="106"/>
        <v>2</v>
      </c>
      <c r="AD342" s="148">
        <f t="shared" si="94"/>
        <v>8.5287846481876329E-4</v>
      </c>
      <c r="AE342" s="149">
        <f t="shared" si="107"/>
        <v>11.853535353535353</v>
      </c>
      <c r="AF342" s="143">
        <v>2395</v>
      </c>
      <c r="AG342" s="138">
        <v>1360</v>
      </c>
      <c r="AH342" s="143">
        <v>95</v>
      </c>
      <c r="AI342" s="144">
        <f t="shared" si="95"/>
        <v>1455</v>
      </c>
      <c r="AJ342" s="145">
        <f t="shared" si="96"/>
        <v>0.60751565762004178</v>
      </c>
      <c r="AK342" s="150">
        <f t="shared" si="97"/>
        <v>0.8928525980533254</v>
      </c>
      <c r="AL342" s="143">
        <v>725</v>
      </c>
      <c r="AM342" s="145">
        <f t="shared" si="98"/>
        <v>0.30271398747390399</v>
      </c>
      <c r="AN342" s="151">
        <f t="shared" si="99"/>
        <v>1.2462596953202743</v>
      </c>
      <c r="AO342" s="143">
        <v>160</v>
      </c>
      <c r="AP342" s="143">
        <v>30</v>
      </c>
      <c r="AQ342" s="144">
        <f t="shared" si="100"/>
        <v>190</v>
      </c>
      <c r="AR342" s="145">
        <f t="shared" si="101"/>
        <v>7.9331941544885182E-2</v>
      </c>
      <c r="AS342" s="151">
        <f t="shared" si="102"/>
        <v>1.1879418029811653</v>
      </c>
      <c r="AT342" s="143">
        <v>30</v>
      </c>
      <c r="AU342" s="153" t="s">
        <v>6</v>
      </c>
      <c r="AV342" s="316" t="s">
        <v>6</v>
      </c>
    </row>
    <row r="343" spans="1:48" x14ac:dyDescent="0.2">
      <c r="A343" s="227"/>
      <c r="B343" s="272"/>
      <c r="C343" s="135">
        <v>5350276.01</v>
      </c>
      <c r="D343" s="136"/>
      <c r="E343" s="136"/>
      <c r="F343" s="137"/>
      <c r="G343" s="355"/>
      <c r="H343" s="139"/>
      <c r="I343" s="139"/>
      <c r="J343" s="139"/>
      <c r="K343" s="138"/>
      <c r="L343" s="139"/>
      <c r="M343" s="140"/>
      <c r="N343" s="220" t="s">
        <v>379</v>
      </c>
      <c r="O343" s="141">
        <v>1.23</v>
      </c>
      <c r="P343" s="142">
        <f t="shared" si="103"/>
        <v>123</v>
      </c>
      <c r="Q343" s="143">
        <v>6446</v>
      </c>
      <c r="R343" s="143">
        <v>6389</v>
      </c>
      <c r="S343" s="143">
        <v>6133</v>
      </c>
      <c r="T343" s="144">
        <f t="shared" si="104"/>
        <v>313</v>
      </c>
      <c r="U343" s="145">
        <f t="shared" si="108"/>
        <v>5.103538235773683E-2</v>
      </c>
      <c r="V343" s="146">
        <v>5257.3</v>
      </c>
      <c r="W343" s="139">
        <v>2764</v>
      </c>
      <c r="X343" s="219">
        <v>2709</v>
      </c>
      <c r="Y343" s="147">
        <f t="shared" si="105"/>
        <v>55</v>
      </c>
      <c r="Z343" s="275">
        <f t="shared" si="93"/>
        <v>2.0302694721299374E-2</v>
      </c>
      <c r="AA343" s="279">
        <v>2642</v>
      </c>
      <c r="AB343" s="143">
        <v>2595</v>
      </c>
      <c r="AC343" s="144">
        <f t="shared" si="106"/>
        <v>47</v>
      </c>
      <c r="AD343" s="148">
        <f t="shared" si="94"/>
        <v>1.8111753371868978E-2</v>
      </c>
      <c r="AE343" s="149">
        <f t="shared" si="107"/>
        <v>21.479674796747968</v>
      </c>
      <c r="AF343" s="143">
        <v>2615</v>
      </c>
      <c r="AG343" s="138">
        <v>1670</v>
      </c>
      <c r="AH343" s="143">
        <v>105</v>
      </c>
      <c r="AI343" s="144">
        <f t="shared" si="95"/>
        <v>1775</v>
      </c>
      <c r="AJ343" s="145">
        <f t="shared" si="96"/>
        <v>0.67877629063097511</v>
      </c>
      <c r="AK343" s="150">
        <f t="shared" si="97"/>
        <v>0.99758280627872309</v>
      </c>
      <c r="AL343" s="143">
        <v>655</v>
      </c>
      <c r="AM343" s="145">
        <f t="shared" si="98"/>
        <v>0.25047801147227533</v>
      </c>
      <c r="AN343" s="151">
        <f t="shared" si="99"/>
        <v>1.0312065618995436</v>
      </c>
      <c r="AO343" s="143">
        <v>130</v>
      </c>
      <c r="AP343" s="143">
        <v>10</v>
      </c>
      <c r="AQ343" s="144">
        <f t="shared" si="100"/>
        <v>140</v>
      </c>
      <c r="AR343" s="145">
        <f t="shared" si="101"/>
        <v>5.3537284894837479E-2</v>
      </c>
      <c r="AS343" s="151">
        <f t="shared" si="102"/>
        <v>0.80168438470279701</v>
      </c>
      <c r="AT343" s="143">
        <v>50</v>
      </c>
      <c r="AU343" s="153" t="s">
        <v>6</v>
      </c>
      <c r="AV343" s="316" t="s">
        <v>6</v>
      </c>
    </row>
    <row r="344" spans="1:48" x14ac:dyDescent="0.2">
      <c r="A344" s="227"/>
      <c r="B344" s="272"/>
      <c r="C344" s="135">
        <v>5350276.0199999996</v>
      </c>
      <c r="D344" s="136"/>
      <c r="E344" s="136"/>
      <c r="F344" s="137"/>
      <c r="G344" s="355"/>
      <c r="H344" s="139"/>
      <c r="I344" s="139"/>
      <c r="J344" s="139"/>
      <c r="K344" s="138"/>
      <c r="L344" s="139"/>
      <c r="M344" s="140"/>
      <c r="N344" s="220" t="s">
        <v>380</v>
      </c>
      <c r="O344" s="141">
        <v>1.28</v>
      </c>
      <c r="P344" s="142">
        <f t="shared" si="103"/>
        <v>128</v>
      </c>
      <c r="Q344" s="143">
        <v>6870</v>
      </c>
      <c r="R344" s="143">
        <v>6720</v>
      </c>
      <c r="S344" s="143">
        <v>6227</v>
      </c>
      <c r="T344" s="144">
        <f t="shared" si="104"/>
        <v>643</v>
      </c>
      <c r="U344" s="145">
        <f t="shared" si="108"/>
        <v>0.1032599967881805</v>
      </c>
      <c r="V344" s="146">
        <v>5354.6</v>
      </c>
      <c r="W344" s="139">
        <v>2514</v>
      </c>
      <c r="X344" s="219">
        <v>2474</v>
      </c>
      <c r="Y344" s="147">
        <f t="shared" si="105"/>
        <v>40</v>
      </c>
      <c r="Z344" s="275">
        <f t="shared" si="93"/>
        <v>1.6168148746968473E-2</v>
      </c>
      <c r="AA344" s="279">
        <v>2398</v>
      </c>
      <c r="AB344" s="143">
        <v>2315</v>
      </c>
      <c r="AC344" s="144">
        <f t="shared" si="106"/>
        <v>83</v>
      </c>
      <c r="AD344" s="148">
        <f t="shared" si="94"/>
        <v>3.5853131749460046E-2</v>
      </c>
      <c r="AE344" s="149">
        <f t="shared" si="107"/>
        <v>18.734375</v>
      </c>
      <c r="AF344" s="143">
        <v>2905</v>
      </c>
      <c r="AG344" s="138">
        <v>1880</v>
      </c>
      <c r="AH344" s="143">
        <v>90</v>
      </c>
      <c r="AI344" s="144">
        <f t="shared" si="95"/>
        <v>1970</v>
      </c>
      <c r="AJ344" s="145">
        <f t="shared" si="96"/>
        <v>0.67814113597246128</v>
      </c>
      <c r="AK344" s="150">
        <f t="shared" si="97"/>
        <v>0.99664933323995175</v>
      </c>
      <c r="AL344" s="143">
        <v>685</v>
      </c>
      <c r="AM344" s="145">
        <f t="shared" si="98"/>
        <v>0.23580034423407917</v>
      </c>
      <c r="AN344" s="151">
        <f t="shared" si="99"/>
        <v>0.97077927456825153</v>
      </c>
      <c r="AO344" s="143">
        <v>165</v>
      </c>
      <c r="AP344" s="143">
        <v>30</v>
      </c>
      <c r="AQ344" s="144">
        <f t="shared" si="100"/>
        <v>195</v>
      </c>
      <c r="AR344" s="145">
        <f t="shared" si="101"/>
        <v>6.7125645438898457E-2</v>
      </c>
      <c r="AS344" s="151">
        <f t="shared" si="102"/>
        <v>1.0051608307587256</v>
      </c>
      <c r="AT344" s="143">
        <v>55</v>
      </c>
      <c r="AU344" s="153" t="s">
        <v>6</v>
      </c>
      <c r="AV344" s="316" t="s">
        <v>6</v>
      </c>
    </row>
    <row r="345" spans="1:48" x14ac:dyDescent="0.2">
      <c r="A345" s="227"/>
      <c r="B345" s="272"/>
      <c r="C345" s="135">
        <v>5350277</v>
      </c>
      <c r="D345" s="136"/>
      <c r="E345" s="136"/>
      <c r="F345" s="137"/>
      <c r="G345" s="355"/>
      <c r="H345" s="139"/>
      <c r="I345" s="139"/>
      <c r="J345" s="139"/>
      <c r="K345" s="138"/>
      <c r="L345" s="139"/>
      <c r="M345" s="140"/>
      <c r="N345" s="220" t="s">
        <v>381</v>
      </c>
      <c r="O345" s="141">
        <v>1.03</v>
      </c>
      <c r="P345" s="142">
        <f t="shared" si="103"/>
        <v>103</v>
      </c>
      <c r="Q345" s="143">
        <v>4084</v>
      </c>
      <c r="R345" s="143">
        <v>4294</v>
      </c>
      <c r="S345" s="143">
        <v>4097</v>
      </c>
      <c r="T345" s="144">
        <f t="shared" si="104"/>
        <v>-13</v>
      </c>
      <c r="U345" s="145">
        <f t="shared" si="108"/>
        <v>-3.1730534537466439E-3</v>
      </c>
      <c r="V345" s="146">
        <v>3973.1</v>
      </c>
      <c r="W345" s="139">
        <v>1323</v>
      </c>
      <c r="X345" s="219">
        <v>1309</v>
      </c>
      <c r="Y345" s="147">
        <f t="shared" si="105"/>
        <v>14</v>
      </c>
      <c r="Z345" s="275">
        <f t="shared" si="93"/>
        <v>1.06951871657754E-2</v>
      </c>
      <c r="AA345" s="279">
        <v>1220</v>
      </c>
      <c r="AB345" s="143">
        <v>1225</v>
      </c>
      <c r="AC345" s="144">
        <f t="shared" si="106"/>
        <v>-5</v>
      </c>
      <c r="AD345" s="148">
        <f t="shared" si="94"/>
        <v>-4.0816326530612249E-3</v>
      </c>
      <c r="AE345" s="149">
        <f t="shared" si="107"/>
        <v>11.844660194174757</v>
      </c>
      <c r="AF345" s="143">
        <v>1605</v>
      </c>
      <c r="AG345" s="138">
        <v>1030</v>
      </c>
      <c r="AH345" s="143">
        <v>65</v>
      </c>
      <c r="AI345" s="144">
        <f t="shared" si="95"/>
        <v>1095</v>
      </c>
      <c r="AJ345" s="145">
        <f t="shared" si="96"/>
        <v>0.68224299065420557</v>
      </c>
      <c r="AK345" s="150">
        <f t="shared" si="97"/>
        <v>1.0026777401846878</v>
      </c>
      <c r="AL345" s="143">
        <v>350</v>
      </c>
      <c r="AM345" s="145">
        <f t="shared" si="98"/>
        <v>0.21806853582554517</v>
      </c>
      <c r="AN345" s="151">
        <f t="shared" si="99"/>
        <v>0.89777822717990752</v>
      </c>
      <c r="AO345" s="143">
        <v>95</v>
      </c>
      <c r="AP345" s="143">
        <v>20</v>
      </c>
      <c r="AQ345" s="144">
        <f t="shared" si="100"/>
        <v>115</v>
      </c>
      <c r="AR345" s="145">
        <f t="shared" si="101"/>
        <v>7.1651090342679122E-2</v>
      </c>
      <c r="AS345" s="151">
        <f t="shared" si="102"/>
        <v>1.0729262865587388</v>
      </c>
      <c r="AT345" s="143">
        <v>45</v>
      </c>
      <c r="AU345" s="153" t="s">
        <v>6</v>
      </c>
      <c r="AV345" s="315" t="s">
        <v>4</v>
      </c>
    </row>
    <row r="346" spans="1:48" x14ac:dyDescent="0.2">
      <c r="A346" s="227"/>
      <c r="B346" s="272"/>
      <c r="C346" s="135">
        <v>5350278</v>
      </c>
      <c r="D346" s="136"/>
      <c r="E346" s="136"/>
      <c r="F346" s="137"/>
      <c r="G346" s="355"/>
      <c r="H346" s="139"/>
      <c r="I346" s="139"/>
      <c r="J346" s="139"/>
      <c r="K346" s="138"/>
      <c r="L346" s="139"/>
      <c r="M346" s="140"/>
      <c r="N346" s="220" t="s">
        <v>382</v>
      </c>
      <c r="O346" s="141">
        <v>1.33</v>
      </c>
      <c r="P346" s="142">
        <f t="shared" si="103"/>
        <v>133</v>
      </c>
      <c r="Q346" s="143">
        <v>7734</v>
      </c>
      <c r="R346" s="143">
        <v>7770</v>
      </c>
      <c r="S346" s="143">
        <v>7365</v>
      </c>
      <c r="T346" s="144">
        <f t="shared" si="104"/>
        <v>369</v>
      </c>
      <c r="U346" s="145">
        <f t="shared" si="108"/>
        <v>5.0101832993890018E-2</v>
      </c>
      <c r="V346" s="146">
        <v>5798</v>
      </c>
      <c r="W346" s="139">
        <v>2944</v>
      </c>
      <c r="X346" s="219">
        <v>2915</v>
      </c>
      <c r="Y346" s="147">
        <f t="shared" si="105"/>
        <v>29</v>
      </c>
      <c r="Z346" s="275">
        <f t="shared" si="93"/>
        <v>9.9485420240137228E-3</v>
      </c>
      <c r="AA346" s="279">
        <v>2679</v>
      </c>
      <c r="AB346" s="143">
        <v>2725</v>
      </c>
      <c r="AC346" s="144">
        <f t="shared" si="106"/>
        <v>-46</v>
      </c>
      <c r="AD346" s="148">
        <f t="shared" si="94"/>
        <v>-1.6880733944954127E-2</v>
      </c>
      <c r="AE346" s="149">
        <f t="shared" si="107"/>
        <v>20.142857142857142</v>
      </c>
      <c r="AF346" s="143">
        <v>2800</v>
      </c>
      <c r="AG346" s="138">
        <v>1540</v>
      </c>
      <c r="AH346" s="143">
        <v>90</v>
      </c>
      <c r="AI346" s="144">
        <f t="shared" si="95"/>
        <v>1630</v>
      </c>
      <c r="AJ346" s="145">
        <f t="shared" si="96"/>
        <v>0.58214285714285718</v>
      </c>
      <c r="AK346" s="150">
        <f t="shared" si="97"/>
        <v>0.85556274298244339</v>
      </c>
      <c r="AL346" s="143">
        <v>980</v>
      </c>
      <c r="AM346" s="145">
        <f t="shared" si="98"/>
        <v>0.35</v>
      </c>
      <c r="AN346" s="151">
        <f t="shared" si="99"/>
        <v>1.4409340546237515</v>
      </c>
      <c r="AO346" s="143">
        <v>125</v>
      </c>
      <c r="AP346" s="143">
        <v>20</v>
      </c>
      <c r="AQ346" s="144">
        <f t="shared" si="100"/>
        <v>145</v>
      </c>
      <c r="AR346" s="145">
        <f t="shared" si="101"/>
        <v>5.1785714285714289E-2</v>
      </c>
      <c r="AS346" s="151">
        <f t="shared" si="102"/>
        <v>0.77545580757572208</v>
      </c>
      <c r="AT346" s="143">
        <v>50</v>
      </c>
      <c r="AU346" s="153" t="s">
        <v>6</v>
      </c>
      <c r="AV346" s="316" t="s">
        <v>6</v>
      </c>
    </row>
    <row r="347" spans="1:48" x14ac:dyDescent="0.2">
      <c r="A347" s="228"/>
      <c r="B347" s="273"/>
      <c r="C347" s="198">
        <v>5350279.01</v>
      </c>
      <c r="D347" s="199"/>
      <c r="E347" s="199"/>
      <c r="F347" s="201"/>
      <c r="G347" s="356"/>
      <c r="H347" s="205"/>
      <c r="I347" s="205"/>
      <c r="J347" s="205"/>
      <c r="K347" s="202"/>
      <c r="L347" s="205"/>
      <c r="M347" s="206"/>
      <c r="N347" s="207" t="s">
        <v>383</v>
      </c>
      <c r="O347" s="208">
        <v>1.21</v>
      </c>
      <c r="P347" s="209">
        <f t="shared" si="103"/>
        <v>121</v>
      </c>
      <c r="Q347" s="204">
        <v>4028</v>
      </c>
      <c r="R347" s="204">
        <v>4179</v>
      </c>
      <c r="S347" s="204">
        <v>4091</v>
      </c>
      <c r="T347" s="210">
        <f t="shared" si="104"/>
        <v>-63</v>
      </c>
      <c r="U347" s="211">
        <f t="shared" si="108"/>
        <v>-1.5399657785382548E-2</v>
      </c>
      <c r="V347" s="212">
        <v>3317.1</v>
      </c>
      <c r="W347" s="205">
        <v>1665</v>
      </c>
      <c r="X347" s="203">
        <v>1665</v>
      </c>
      <c r="Y347" s="213">
        <f t="shared" si="105"/>
        <v>0</v>
      </c>
      <c r="Z347" s="278">
        <f t="shared" si="93"/>
        <v>0</v>
      </c>
      <c r="AA347" s="283">
        <v>1523</v>
      </c>
      <c r="AB347" s="204">
        <v>1550</v>
      </c>
      <c r="AC347" s="210">
        <f t="shared" si="106"/>
        <v>-27</v>
      </c>
      <c r="AD347" s="214">
        <f t="shared" si="94"/>
        <v>-1.7419354838709676E-2</v>
      </c>
      <c r="AE347" s="215">
        <f t="shared" si="107"/>
        <v>12.586776859504132</v>
      </c>
      <c r="AF347" s="204">
        <v>1855</v>
      </c>
      <c r="AG347" s="202">
        <v>930</v>
      </c>
      <c r="AH347" s="204">
        <v>55</v>
      </c>
      <c r="AI347" s="210">
        <f t="shared" si="95"/>
        <v>985</v>
      </c>
      <c r="AJ347" s="211">
        <f t="shared" si="96"/>
        <v>0.53099730458221028</v>
      </c>
      <c r="AK347" s="216">
        <f t="shared" si="97"/>
        <v>0.78039523263128308</v>
      </c>
      <c r="AL347" s="204">
        <v>730</v>
      </c>
      <c r="AM347" s="211">
        <f t="shared" si="98"/>
        <v>0.39353099730458219</v>
      </c>
      <c r="AN347" s="217">
        <f t="shared" si="99"/>
        <v>1.6201491873320579</v>
      </c>
      <c r="AO347" s="204">
        <v>90</v>
      </c>
      <c r="AP347" s="204">
        <v>20</v>
      </c>
      <c r="AQ347" s="210">
        <f t="shared" si="100"/>
        <v>110</v>
      </c>
      <c r="AR347" s="211">
        <f t="shared" si="101"/>
        <v>5.9299191374663072E-2</v>
      </c>
      <c r="AS347" s="217">
        <f t="shared" si="102"/>
        <v>0.8879650106267214</v>
      </c>
      <c r="AT347" s="204">
        <v>30</v>
      </c>
      <c r="AU347" s="218" t="s">
        <v>5</v>
      </c>
      <c r="AV347" s="317" t="s">
        <v>5</v>
      </c>
    </row>
    <row r="348" spans="1:48" x14ac:dyDescent="0.2">
      <c r="A348" s="227"/>
      <c r="B348" s="272"/>
      <c r="C348" s="135">
        <v>5350279.0199999996</v>
      </c>
      <c r="D348" s="136"/>
      <c r="E348" s="136"/>
      <c r="F348" s="137"/>
      <c r="G348" s="355"/>
      <c r="H348" s="139"/>
      <c r="I348" s="139"/>
      <c r="J348" s="139"/>
      <c r="K348" s="138"/>
      <c r="L348" s="139"/>
      <c r="M348" s="140"/>
      <c r="N348" s="220" t="s">
        <v>384</v>
      </c>
      <c r="O348" s="141">
        <v>1.58</v>
      </c>
      <c r="P348" s="142">
        <f t="shared" si="103"/>
        <v>158</v>
      </c>
      <c r="Q348" s="143">
        <v>6503</v>
      </c>
      <c r="R348" s="143">
        <v>6823</v>
      </c>
      <c r="S348" s="143">
        <v>6970</v>
      </c>
      <c r="T348" s="144">
        <f t="shared" si="104"/>
        <v>-467</v>
      </c>
      <c r="U348" s="145">
        <f t="shared" si="108"/>
        <v>-6.7001434720229555E-2</v>
      </c>
      <c r="V348" s="146">
        <v>4120.5</v>
      </c>
      <c r="W348" s="139">
        <v>2195</v>
      </c>
      <c r="X348" s="219">
        <v>2583</v>
      </c>
      <c r="Y348" s="147">
        <f t="shared" si="105"/>
        <v>-388</v>
      </c>
      <c r="Z348" s="275">
        <f t="shared" si="93"/>
        <v>-0.15021293070073558</v>
      </c>
      <c r="AA348" s="279">
        <v>2117</v>
      </c>
      <c r="AB348" s="143">
        <v>2530</v>
      </c>
      <c r="AC348" s="144">
        <f t="shared" si="106"/>
        <v>-413</v>
      </c>
      <c r="AD348" s="148">
        <f t="shared" si="94"/>
        <v>-0.16324110671936759</v>
      </c>
      <c r="AE348" s="149">
        <f t="shared" si="107"/>
        <v>13.398734177215189</v>
      </c>
      <c r="AF348" s="143">
        <v>2650</v>
      </c>
      <c r="AG348" s="138">
        <v>1350</v>
      </c>
      <c r="AH348" s="143">
        <v>200</v>
      </c>
      <c r="AI348" s="144">
        <f t="shared" si="95"/>
        <v>1550</v>
      </c>
      <c r="AJ348" s="145">
        <f t="shared" si="96"/>
        <v>0.58490566037735847</v>
      </c>
      <c r="AK348" s="150">
        <f t="shared" si="97"/>
        <v>0.85962317503039798</v>
      </c>
      <c r="AL348" s="143">
        <v>925</v>
      </c>
      <c r="AM348" s="145">
        <f t="shared" si="98"/>
        <v>0.34905660377358488</v>
      </c>
      <c r="AN348" s="151">
        <f t="shared" si="99"/>
        <v>1.4370501353390512</v>
      </c>
      <c r="AO348" s="143">
        <v>130</v>
      </c>
      <c r="AP348" s="143">
        <v>0</v>
      </c>
      <c r="AQ348" s="144">
        <f t="shared" si="100"/>
        <v>130</v>
      </c>
      <c r="AR348" s="145">
        <f t="shared" si="101"/>
        <v>4.9056603773584909E-2</v>
      </c>
      <c r="AS348" s="151">
        <f t="shared" si="102"/>
        <v>0.73458923606392412</v>
      </c>
      <c r="AT348" s="143">
        <v>45</v>
      </c>
      <c r="AU348" s="153" t="s">
        <v>6</v>
      </c>
      <c r="AV348" s="317" t="s">
        <v>5</v>
      </c>
    </row>
    <row r="349" spans="1:48" x14ac:dyDescent="0.2">
      <c r="A349" s="228"/>
      <c r="B349" s="273"/>
      <c r="C349" s="198">
        <v>5350280</v>
      </c>
      <c r="D349" s="199"/>
      <c r="E349" s="199"/>
      <c r="F349" s="201"/>
      <c r="G349" s="356"/>
      <c r="H349" s="205"/>
      <c r="I349" s="205"/>
      <c r="J349" s="205"/>
      <c r="K349" s="202"/>
      <c r="L349" s="205"/>
      <c r="M349" s="206"/>
      <c r="N349" s="207" t="s">
        <v>385</v>
      </c>
      <c r="O349" s="208">
        <v>2.14</v>
      </c>
      <c r="P349" s="209">
        <f t="shared" si="103"/>
        <v>214</v>
      </c>
      <c r="Q349" s="204">
        <v>7333</v>
      </c>
      <c r="R349" s="204">
        <v>7364</v>
      </c>
      <c r="S349" s="204">
        <v>7298</v>
      </c>
      <c r="T349" s="210">
        <f t="shared" si="104"/>
        <v>35</v>
      </c>
      <c r="U349" s="211">
        <f t="shared" si="108"/>
        <v>4.7958344751986848E-3</v>
      </c>
      <c r="V349" s="212">
        <v>3424.1</v>
      </c>
      <c r="W349" s="205">
        <v>2993</v>
      </c>
      <c r="X349" s="203">
        <v>2974</v>
      </c>
      <c r="Y349" s="213">
        <f t="shared" si="105"/>
        <v>19</v>
      </c>
      <c r="Z349" s="278">
        <f t="shared" si="93"/>
        <v>6.3887020847343641E-3</v>
      </c>
      <c r="AA349" s="283">
        <v>2920</v>
      </c>
      <c r="AB349" s="204">
        <v>2820</v>
      </c>
      <c r="AC349" s="210">
        <f t="shared" si="106"/>
        <v>100</v>
      </c>
      <c r="AD349" s="214">
        <f t="shared" si="94"/>
        <v>3.5460992907801421E-2</v>
      </c>
      <c r="AE349" s="215">
        <f t="shared" si="107"/>
        <v>13.644859813084112</v>
      </c>
      <c r="AF349" s="204">
        <v>3435</v>
      </c>
      <c r="AG349" s="202">
        <v>1620</v>
      </c>
      <c r="AH349" s="204">
        <v>145</v>
      </c>
      <c r="AI349" s="210">
        <f t="shared" si="95"/>
        <v>1765</v>
      </c>
      <c r="AJ349" s="211">
        <f t="shared" si="96"/>
        <v>0.51382823871906846</v>
      </c>
      <c r="AK349" s="216">
        <f t="shared" si="97"/>
        <v>0.75516222856006565</v>
      </c>
      <c r="AL349" s="204">
        <v>1515</v>
      </c>
      <c r="AM349" s="211">
        <f t="shared" si="98"/>
        <v>0.44104803493449779</v>
      </c>
      <c r="AN349" s="217">
        <f t="shared" si="99"/>
        <v>1.8157746664628682</v>
      </c>
      <c r="AO349" s="204">
        <v>125</v>
      </c>
      <c r="AP349" s="204">
        <v>15</v>
      </c>
      <c r="AQ349" s="210">
        <f t="shared" si="100"/>
        <v>140</v>
      </c>
      <c r="AR349" s="211">
        <f t="shared" si="101"/>
        <v>4.0756914119359534E-2</v>
      </c>
      <c r="AS349" s="217">
        <f t="shared" si="102"/>
        <v>0.6103070352249822</v>
      </c>
      <c r="AT349" s="204">
        <v>20</v>
      </c>
      <c r="AU349" s="218" t="s">
        <v>5</v>
      </c>
      <c r="AV349" s="317" t="s">
        <v>5</v>
      </c>
    </row>
    <row r="350" spans="1:48" x14ac:dyDescent="0.2">
      <c r="A350" s="228"/>
      <c r="B350" s="273"/>
      <c r="C350" s="198">
        <v>5350281.01</v>
      </c>
      <c r="D350" s="199"/>
      <c r="E350" s="199"/>
      <c r="F350" s="201"/>
      <c r="G350" s="356"/>
      <c r="H350" s="205"/>
      <c r="I350" s="205"/>
      <c r="J350" s="205"/>
      <c r="K350" s="202"/>
      <c r="L350" s="205"/>
      <c r="M350" s="206"/>
      <c r="N350" s="207" t="s">
        <v>386</v>
      </c>
      <c r="O350" s="208">
        <v>0.96</v>
      </c>
      <c r="P350" s="209">
        <f t="shared" si="103"/>
        <v>96</v>
      </c>
      <c r="Q350" s="204">
        <v>6484</v>
      </c>
      <c r="R350" s="204">
        <v>6475</v>
      </c>
      <c r="S350" s="204">
        <v>6115</v>
      </c>
      <c r="T350" s="210">
        <f t="shared" si="104"/>
        <v>369</v>
      </c>
      <c r="U350" s="211">
        <f t="shared" si="108"/>
        <v>6.0343417825020444E-2</v>
      </c>
      <c r="V350" s="212">
        <v>6740.8</v>
      </c>
      <c r="W350" s="205">
        <v>2324</v>
      </c>
      <c r="X350" s="203">
        <v>2072</v>
      </c>
      <c r="Y350" s="213">
        <f t="shared" si="105"/>
        <v>252</v>
      </c>
      <c r="Z350" s="278">
        <f t="shared" si="93"/>
        <v>0.12162162162162163</v>
      </c>
      <c r="AA350" s="283">
        <v>2256</v>
      </c>
      <c r="AB350" s="204">
        <v>1995</v>
      </c>
      <c r="AC350" s="210">
        <f t="shared" si="106"/>
        <v>261</v>
      </c>
      <c r="AD350" s="214">
        <f t="shared" si="94"/>
        <v>0.13082706766917293</v>
      </c>
      <c r="AE350" s="215">
        <f t="shared" si="107"/>
        <v>23.5</v>
      </c>
      <c r="AF350" s="204">
        <v>2950</v>
      </c>
      <c r="AG350" s="202">
        <v>1420</v>
      </c>
      <c r="AH350" s="204">
        <v>155</v>
      </c>
      <c r="AI350" s="210">
        <f t="shared" si="95"/>
        <v>1575</v>
      </c>
      <c r="AJ350" s="211">
        <f t="shared" si="96"/>
        <v>0.53389830508474578</v>
      </c>
      <c r="AK350" s="216">
        <f t="shared" si="97"/>
        <v>0.78465877020954045</v>
      </c>
      <c r="AL350" s="204">
        <v>1260</v>
      </c>
      <c r="AM350" s="211">
        <f t="shared" si="98"/>
        <v>0.42711864406779659</v>
      </c>
      <c r="AN350" s="217">
        <f t="shared" si="99"/>
        <v>1.758427998862883</v>
      </c>
      <c r="AO350" s="204">
        <v>85</v>
      </c>
      <c r="AP350" s="204">
        <v>10</v>
      </c>
      <c r="AQ350" s="210">
        <f t="shared" si="100"/>
        <v>95</v>
      </c>
      <c r="AR350" s="211">
        <f t="shared" si="101"/>
        <v>3.2203389830508473E-2</v>
      </c>
      <c r="AS350" s="217">
        <f t="shared" si="102"/>
        <v>0.48222383358303222</v>
      </c>
      <c r="AT350" s="204">
        <v>25</v>
      </c>
      <c r="AU350" s="218" t="s">
        <v>5</v>
      </c>
      <c r="AV350" s="316" t="s">
        <v>6</v>
      </c>
    </row>
    <row r="351" spans="1:48" x14ac:dyDescent="0.2">
      <c r="A351" s="228"/>
      <c r="B351" s="273"/>
      <c r="C351" s="198">
        <v>5350281.0199999996</v>
      </c>
      <c r="D351" s="199"/>
      <c r="E351" s="199"/>
      <c r="F351" s="201"/>
      <c r="G351" s="356"/>
      <c r="H351" s="205"/>
      <c r="I351" s="205"/>
      <c r="J351" s="205"/>
      <c r="K351" s="202"/>
      <c r="L351" s="205"/>
      <c r="M351" s="206"/>
      <c r="N351" s="207" t="s">
        <v>387</v>
      </c>
      <c r="O351" s="208">
        <v>0.42</v>
      </c>
      <c r="P351" s="209">
        <f t="shared" si="103"/>
        <v>42</v>
      </c>
      <c r="Q351" s="204">
        <v>3940</v>
      </c>
      <c r="R351" s="204">
        <v>3948</v>
      </c>
      <c r="S351" s="204">
        <v>3905</v>
      </c>
      <c r="T351" s="210">
        <f t="shared" si="104"/>
        <v>35</v>
      </c>
      <c r="U351" s="211">
        <f t="shared" si="108"/>
        <v>8.9628681177976958E-3</v>
      </c>
      <c r="V351" s="212">
        <v>9462.1</v>
      </c>
      <c r="W351" s="205">
        <v>1350</v>
      </c>
      <c r="X351" s="203">
        <v>1348</v>
      </c>
      <c r="Y351" s="213">
        <f t="shared" si="105"/>
        <v>2</v>
      </c>
      <c r="Z351" s="278">
        <f t="shared" si="93"/>
        <v>1.483679525222552E-3</v>
      </c>
      <c r="AA351" s="283">
        <v>1306</v>
      </c>
      <c r="AB351" s="204">
        <v>1265</v>
      </c>
      <c r="AC351" s="210">
        <f t="shared" si="106"/>
        <v>41</v>
      </c>
      <c r="AD351" s="214">
        <f t="shared" si="94"/>
        <v>3.241106719367589E-2</v>
      </c>
      <c r="AE351" s="215">
        <f t="shared" si="107"/>
        <v>31.095238095238095</v>
      </c>
      <c r="AF351" s="204">
        <v>1540</v>
      </c>
      <c r="AG351" s="202">
        <v>785</v>
      </c>
      <c r="AH351" s="204">
        <v>95</v>
      </c>
      <c r="AI351" s="210">
        <f t="shared" si="95"/>
        <v>880</v>
      </c>
      <c r="AJ351" s="211">
        <f t="shared" si="96"/>
        <v>0.5714285714285714</v>
      </c>
      <c r="AK351" s="216">
        <f t="shared" si="97"/>
        <v>0.8398161894306192</v>
      </c>
      <c r="AL351" s="204">
        <v>605</v>
      </c>
      <c r="AM351" s="211">
        <f t="shared" si="98"/>
        <v>0.39285714285714285</v>
      </c>
      <c r="AN351" s="217">
        <f t="shared" si="99"/>
        <v>1.6173749592715578</v>
      </c>
      <c r="AO351" s="204">
        <v>45</v>
      </c>
      <c r="AP351" s="204">
        <v>0</v>
      </c>
      <c r="AQ351" s="210">
        <f t="shared" si="100"/>
        <v>45</v>
      </c>
      <c r="AR351" s="211">
        <f t="shared" si="101"/>
        <v>2.922077922077922E-2</v>
      </c>
      <c r="AS351" s="217">
        <f t="shared" si="102"/>
        <v>0.43756127073238232</v>
      </c>
      <c r="AT351" s="204">
        <v>10</v>
      </c>
      <c r="AU351" s="218" t="s">
        <v>5</v>
      </c>
      <c r="AV351" s="317" t="s">
        <v>5</v>
      </c>
    </row>
    <row r="352" spans="1:48" x14ac:dyDescent="0.2">
      <c r="A352" s="227"/>
      <c r="B352" s="272"/>
      <c r="C352" s="135">
        <v>5350282</v>
      </c>
      <c r="D352" s="136"/>
      <c r="E352" s="136"/>
      <c r="F352" s="137"/>
      <c r="G352" s="355"/>
      <c r="H352" s="139"/>
      <c r="I352" s="139"/>
      <c r="J352" s="139"/>
      <c r="K352" s="138"/>
      <c r="L352" s="139"/>
      <c r="M352" s="140"/>
      <c r="N352" s="220" t="s">
        <v>388</v>
      </c>
      <c r="O352" s="141">
        <v>2.2200000000000002</v>
      </c>
      <c r="P352" s="142">
        <f t="shared" si="103"/>
        <v>222.00000000000003</v>
      </c>
      <c r="Q352" s="143">
        <v>4480</v>
      </c>
      <c r="R352" s="143">
        <v>4406</v>
      </c>
      <c r="S352" s="143">
        <v>4402</v>
      </c>
      <c r="T352" s="144">
        <f t="shared" si="104"/>
        <v>78</v>
      </c>
      <c r="U352" s="145">
        <f t="shared" si="108"/>
        <v>1.7719218537028625E-2</v>
      </c>
      <c r="V352" s="146">
        <v>2021.4</v>
      </c>
      <c r="W352" s="139">
        <v>1663</v>
      </c>
      <c r="X352" s="219">
        <v>1506</v>
      </c>
      <c r="Y352" s="147">
        <f t="shared" si="105"/>
        <v>157</v>
      </c>
      <c r="Z352" s="275">
        <f t="shared" si="93"/>
        <v>0.10424966799468792</v>
      </c>
      <c r="AA352" s="279">
        <v>1607</v>
      </c>
      <c r="AB352" s="143">
        <v>1455</v>
      </c>
      <c r="AC352" s="144">
        <f t="shared" si="106"/>
        <v>152</v>
      </c>
      <c r="AD352" s="148">
        <f t="shared" si="94"/>
        <v>0.10446735395189004</v>
      </c>
      <c r="AE352" s="149">
        <f t="shared" si="107"/>
        <v>7.2387387387387374</v>
      </c>
      <c r="AF352" s="143">
        <v>2290</v>
      </c>
      <c r="AG352" s="138">
        <v>1590</v>
      </c>
      <c r="AH352" s="143">
        <v>110</v>
      </c>
      <c r="AI352" s="144">
        <f t="shared" si="95"/>
        <v>1700</v>
      </c>
      <c r="AJ352" s="145">
        <f t="shared" si="96"/>
        <v>0.74235807860262004</v>
      </c>
      <c r="AK352" s="150">
        <f t="shared" si="97"/>
        <v>1.0910275823389048</v>
      </c>
      <c r="AL352" s="143">
        <v>530</v>
      </c>
      <c r="AM352" s="145">
        <f t="shared" si="98"/>
        <v>0.23144104803493451</v>
      </c>
      <c r="AN352" s="151">
        <f t="shared" si="99"/>
        <v>0.95283225071813893</v>
      </c>
      <c r="AO352" s="143">
        <v>45</v>
      </c>
      <c r="AP352" s="143">
        <v>0</v>
      </c>
      <c r="AQ352" s="144">
        <f t="shared" si="100"/>
        <v>45</v>
      </c>
      <c r="AR352" s="145">
        <f t="shared" si="101"/>
        <v>1.9650655021834062E-2</v>
      </c>
      <c r="AS352" s="151">
        <f t="shared" si="102"/>
        <v>0.29425517769775927</v>
      </c>
      <c r="AT352" s="143">
        <v>15</v>
      </c>
      <c r="AU352" s="153" t="s">
        <v>6</v>
      </c>
      <c r="AV352" s="316" t="s">
        <v>6</v>
      </c>
    </row>
    <row r="353" spans="1:49" x14ac:dyDescent="0.2">
      <c r="A353" s="228"/>
      <c r="B353" s="273"/>
      <c r="C353" s="198">
        <v>5350283.01</v>
      </c>
      <c r="D353" s="199"/>
      <c r="E353" s="199"/>
      <c r="F353" s="201"/>
      <c r="G353" s="356"/>
      <c r="H353" s="205"/>
      <c r="I353" s="205"/>
      <c r="J353" s="205"/>
      <c r="K353" s="202"/>
      <c r="L353" s="205"/>
      <c r="M353" s="206"/>
      <c r="N353" s="207" t="s">
        <v>389</v>
      </c>
      <c r="O353" s="208">
        <v>0.93</v>
      </c>
      <c r="P353" s="209">
        <f t="shared" si="103"/>
        <v>93</v>
      </c>
      <c r="Q353" s="204">
        <v>5399</v>
      </c>
      <c r="R353" s="204">
        <v>5333</v>
      </c>
      <c r="S353" s="204">
        <v>5501</v>
      </c>
      <c r="T353" s="210">
        <f t="shared" si="104"/>
        <v>-102</v>
      </c>
      <c r="U353" s="211">
        <f t="shared" si="108"/>
        <v>-1.854208325758953E-2</v>
      </c>
      <c r="V353" s="212">
        <v>5814.8</v>
      </c>
      <c r="W353" s="205">
        <v>1965</v>
      </c>
      <c r="X353" s="203">
        <v>1976</v>
      </c>
      <c r="Y353" s="213">
        <f t="shared" si="105"/>
        <v>-11</v>
      </c>
      <c r="Z353" s="278">
        <f t="shared" si="93"/>
        <v>-5.566801619433198E-3</v>
      </c>
      <c r="AA353" s="283">
        <v>1938</v>
      </c>
      <c r="AB353" s="204">
        <v>1880</v>
      </c>
      <c r="AC353" s="210">
        <f t="shared" si="106"/>
        <v>58</v>
      </c>
      <c r="AD353" s="214">
        <f t="shared" si="94"/>
        <v>3.0851063829787233E-2</v>
      </c>
      <c r="AE353" s="215">
        <f t="shared" si="107"/>
        <v>20.838709677419356</v>
      </c>
      <c r="AF353" s="204">
        <v>2045</v>
      </c>
      <c r="AG353" s="202">
        <v>1010</v>
      </c>
      <c r="AH353" s="204">
        <v>95</v>
      </c>
      <c r="AI353" s="210">
        <f t="shared" si="95"/>
        <v>1105</v>
      </c>
      <c r="AJ353" s="211">
        <f t="shared" si="96"/>
        <v>0.54034229828850855</v>
      </c>
      <c r="AK353" s="216">
        <f t="shared" si="97"/>
        <v>0.79412936738946693</v>
      </c>
      <c r="AL353" s="204">
        <v>855</v>
      </c>
      <c r="AM353" s="211">
        <f t="shared" si="98"/>
        <v>0.41809290953545231</v>
      </c>
      <c r="AN353" s="217">
        <f t="shared" si="99"/>
        <v>1.7212694609896018</v>
      </c>
      <c r="AO353" s="204">
        <v>65</v>
      </c>
      <c r="AP353" s="204">
        <v>0</v>
      </c>
      <c r="AQ353" s="210">
        <f t="shared" si="100"/>
        <v>65</v>
      </c>
      <c r="AR353" s="211">
        <f t="shared" si="101"/>
        <v>3.1784841075794622E-2</v>
      </c>
      <c r="AS353" s="217">
        <f t="shared" si="102"/>
        <v>0.47595635099496303</v>
      </c>
      <c r="AT353" s="204">
        <v>15</v>
      </c>
      <c r="AU353" s="218" t="s">
        <v>5</v>
      </c>
      <c r="AV353" s="317" t="s">
        <v>5</v>
      </c>
    </row>
    <row r="354" spans="1:49" x14ac:dyDescent="0.2">
      <c r="A354" s="227"/>
      <c r="B354" s="272"/>
      <c r="C354" s="135">
        <v>5350283.0199999996</v>
      </c>
      <c r="D354" s="136"/>
      <c r="E354" s="136"/>
      <c r="F354" s="137"/>
      <c r="G354" s="355"/>
      <c r="H354" s="139"/>
      <c r="I354" s="139"/>
      <c r="J354" s="139"/>
      <c r="K354" s="138"/>
      <c r="L354" s="139"/>
      <c r="M354" s="140"/>
      <c r="N354" s="220" t="s">
        <v>390</v>
      </c>
      <c r="O354" s="141">
        <v>1.17</v>
      </c>
      <c r="P354" s="142">
        <f t="shared" si="103"/>
        <v>117</v>
      </c>
      <c r="Q354" s="143">
        <v>4542</v>
      </c>
      <c r="R354" s="143">
        <v>4618</v>
      </c>
      <c r="S354" s="143">
        <v>4541</v>
      </c>
      <c r="T354" s="144">
        <f t="shared" si="104"/>
        <v>1</v>
      </c>
      <c r="U354" s="145">
        <f t="shared" si="108"/>
        <v>2.2021581149526536E-4</v>
      </c>
      <c r="V354" s="146">
        <v>3892</v>
      </c>
      <c r="W354" s="139">
        <v>1761</v>
      </c>
      <c r="X354" s="219">
        <v>1747</v>
      </c>
      <c r="Y354" s="147">
        <f t="shared" si="105"/>
        <v>14</v>
      </c>
      <c r="Z354" s="275">
        <f t="shared" si="93"/>
        <v>8.0137378362907848E-3</v>
      </c>
      <c r="AA354" s="279">
        <v>1712</v>
      </c>
      <c r="AB354" s="143">
        <v>1710</v>
      </c>
      <c r="AC354" s="144">
        <f t="shared" si="106"/>
        <v>2</v>
      </c>
      <c r="AD354" s="148">
        <f t="shared" si="94"/>
        <v>1.1695906432748538E-3</v>
      </c>
      <c r="AE354" s="149">
        <f t="shared" si="107"/>
        <v>14.632478632478632</v>
      </c>
      <c r="AF354" s="143">
        <v>1545</v>
      </c>
      <c r="AG354" s="138">
        <v>895</v>
      </c>
      <c r="AH354" s="143">
        <v>105</v>
      </c>
      <c r="AI354" s="144">
        <f t="shared" si="95"/>
        <v>1000</v>
      </c>
      <c r="AJ354" s="145">
        <f t="shared" si="96"/>
        <v>0.6472491909385113</v>
      </c>
      <c r="AK354" s="150">
        <f t="shared" si="97"/>
        <v>0.95124811100555573</v>
      </c>
      <c r="AL354" s="143">
        <v>515</v>
      </c>
      <c r="AM354" s="145">
        <f t="shared" si="98"/>
        <v>0.33333333333333331</v>
      </c>
      <c r="AN354" s="151">
        <f t="shared" si="99"/>
        <v>1.3723181472607155</v>
      </c>
      <c r="AO354" s="143">
        <v>25</v>
      </c>
      <c r="AP354" s="143">
        <v>0</v>
      </c>
      <c r="AQ354" s="144">
        <f t="shared" si="100"/>
        <v>25</v>
      </c>
      <c r="AR354" s="145">
        <f t="shared" si="101"/>
        <v>1.6181229773462782E-2</v>
      </c>
      <c r="AS354" s="151">
        <f t="shared" si="102"/>
        <v>0.24230289713335804</v>
      </c>
      <c r="AT354" s="143">
        <v>10</v>
      </c>
      <c r="AU354" s="153" t="s">
        <v>6</v>
      </c>
      <c r="AV354" s="316" t="s">
        <v>6</v>
      </c>
    </row>
    <row r="355" spans="1:49" x14ac:dyDescent="0.2">
      <c r="A355" s="228"/>
      <c r="B355" s="273"/>
      <c r="C355" s="198">
        <v>5350284</v>
      </c>
      <c r="D355" s="199"/>
      <c r="E355" s="199"/>
      <c r="F355" s="201"/>
      <c r="G355" s="356"/>
      <c r="H355" s="205"/>
      <c r="I355" s="205"/>
      <c r="J355" s="205"/>
      <c r="K355" s="202"/>
      <c r="L355" s="205"/>
      <c r="M355" s="206"/>
      <c r="N355" s="207" t="s">
        <v>391</v>
      </c>
      <c r="O355" s="208">
        <v>1.41</v>
      </c>
      <c r="P355" s="209">
        <f t="shared" si="103"/>
        <v>141</v>
      </c>
      <c r="Q355" s="204">
        <v>6840</v>
      </c>
      <c r="R355" s="204">
        <v>6914</v>
      </c>
      <c r="S355" s="204">
        <v>7136</v>
      </c>
      <c r="T355" s="210">
        <f t="shared" si="104"/>
        <v>-296</v>
      </c>
      <c r="U355" s="211">
        <f t="shared" si="108"/>
        <v>-4.1479820627802692E-2</v>
      </c>
      <c r="V355" s="212">
        <v>4841.8</v>
      </c>
      <c r="W355" s="205">
        <v>2427</v>
      </c>
      <c r="X355" s="203">
        <v>2581</v>
      </c>
      <c r="Y355" s="213">
        <f t="shared" si="105"/>
        <v>-154</v>
      </c>
      <c r="Z355" s="278">
        <f t="shared" si="93"/>
        <v>-5.9666795815575359E-2</v>
      </c>
      <c r="AA355" s="283">
        <v>2349</v>
      </c>
      <c r="AB355" s="204">
        <v>2450</v>
      </c>
      <c r="AC355" s="210">
        <f t="shared" si="106"/>
        <v>-101</v>
      </c>
      <c r="AD355" s="214">
        <f t="shared" si="94"/>
        <v>-4.1224489795918369E-2</v>
      </c>
      <c r="AE355" s="215">
        <f t="shared" si="107"/>
        <v>16.659574468085108</v>
      </c>
      <c r="AF355" s="204">
        <v>3155</v>
      </c>
      <c r="AG355" s="202">
        <v>1645</v>
      </c>
      <c r="AH355" s="204">
        <v>130</v>
      </c>
      <c r="AI355" s="210">
        <f t="shared" si="95"/>
        <v>1775</v>
      </c>
      <c r="AJ355" s="211">
        <f t="shared" si="96"/>
        <v>0.56259904912836767</v>
      </c>
      <c r="AK355" s="216">
        <f t="shared" si="97"/>
        <v>0.82683963182848208</v>
      </c>
      <c r="AL355" s="204">
        <v>1210</v>
      </c>
      <c r="AM355" s="211">
        <f t="shared" si="98"/>
        <v>0.38351822503961963</v>
      </c>
      <c r="AN355" s="217">
        <f t="shared" si="99"/>
        <v>1.578927060081267</v>
      </c>
      <c r="AO355" s="204">
        <v>120</v>
      </c>
      <c r="AP355" s="204">
        <v>10</v>
      </c>
      <c r="AQ355" s="210">
        <f t="shared" si="100"/>
        <v>130</v>
      </c>
      <c r="AR355" s="211">
        <f t="shared" si="101"/>
        <v>4.1204437400950873E-2</v>
      </c>
      <c r="AS355" s="217">
        <f t="shared" si="102"/>
        <v>0.61700839162263033</v>
      </c>
      <c r="AT355" s="204">
        <v>50</v>
      </c>
      <c r="AU355" s="218" t="s">
        <v>5</v>
      </c>
      <c r="AV355" s="316" t="s">
        <v>6</v>
      </c>
    </row>
    <row r="356" spans="1:49" x14ac:dyDescent="0.2">
      <c r="A356" s="227"/>
      <c r="B356" s="272"/>
      <c r="C356" s="135">
        <v>5350285</v>
      </c>
      <c r="D356" s="136"/>
      <c r="E356" s="136"/>
      <c r="F356" s="137"/>
      <c r="G356" s="355"/>
      <c r="H356" s="139"/>
      <c r="I356" s="139"/>
      <c r="J356" s="139"/>
      <c r="K356" s="138"/>
      <c r="L356" s="139"/>
      <c r="M356" s="140"/>
      <c r="N356" s="220" t="s">
        <v>392</v>
      </c>
      <c r="O356" s="141">
        <v>1.1100000000000001</v>
      </c>
      <c r="P356" s="142">
        <f t="shared" si="103"/>
        <v>111.00000000000001</v>
      </c>
      <c r="Q356" s="143">
        <v>3271</v>
      </c>
      <c r="R356" s="143">
        <v>3283</v>
      </c>
      <c r="S356" s="143">
        <v>3135</v>
      </c>
      <c r="T356" s="144">
        <f t="shared" si="104"/>
        <v>136</v>
      </c>
      <c r="U356" s="145">
        <f t="shared" si="108"/>
        <v>4.3381180223285486E-2</v>
      </c>
      <c r="V356" s="146">
        <v>2942.6</v>
      </c>
      <c r="W356" s="139">
        <v>1269</v>
      </c>
      <c r="X356" s="219">
        <v>1265</v>
      </c>
      <c r="Y356" s="147">
        <f t="shared" si="105"/>
        <v>4</v>
      </c>
      <c r="Z356" s="275">
        <f t="shared" si="93"/>
        <v>3.1620553359683794E-3</v>
      </c>
      <c r="AA356" s="279">
        <v>1207</v>
      </c>
      <c r="AB356" s="143">
        <v>1180</v>
      </c>
      <c r="AC356" s="144">
        <f t="shared" si="106"/>
        <v>27</v>
      </c>
      <c r="AD356" s="148">
        <f t="shared" si="94"/>
        <v>2.288135593220339E-2</v>
      </c>
      <c r="AE356" s="149">
        <f t="shared" si="107"/>
        <v>10.873873873873872</v>
      </c>
      <c r="AF356" s="143">
        <v>1425</v>
      </c>
      <c r="AG356" s="138">
        <v>850</v>
      </c>
      <c r="AH356" s="143">
        <v>95</v>
      </c>
      <c r="AI356" s="144">
        <f t="shared" si="95"/>
        <v>945</v>
      </c>
      <c r="AJ356" s="145">
        <f t="shared" si="96"/>
        <v>0.66315789473684206</v>
      </c>
      <c r="AK356" s="150">
        <f t="shared" si="97"/>
        <v>0.97462878826027122</v>
      </c>
      <c r="AL356" s="143">
        <v>410</v>
      </c>
      <c r="AM356" s="145">
        <f t="shared" si="98"/>
        <v>0.28771929824561404</v>
      </c>
      <c r="AN356" s="151">
        <f t="shared" si="99"/>
        <v>1.184527242898723</v>
      </c>
      <c r="AO356" s="143">
        <v>60</v>
      </c>
      <c r="AP356" s="143">
        <v>0</v>
      </c>
      <c r="AQ356" s="144">
        <f t="shared" si="100"/>
        <v>60</v>
      </c>
      <c r="AR356" s="145">
        <f t="shared" si="101"/>
        <v>4.2105263157894736E-2</v>
      </c>
      <c r="AS356" s="151">
        <f t="shared" si="102"/>
        <v>0.630497643909117</v>
      </c>
      <c r="AT356" s="143">
        <v>10</v>
      </c>
      <c r="AU356" s="153" t="s">
        <v>6</v>
      </c>
      <c r="AV356" s="316" t="s">
        <v>6</v>
      </c>
    </row>
    <row r="357" spans="1:49" x14ac:dyDescent="0.2">
      <c r="A357" s="228"/>
      <c r="B357" s="273"/>
      <c r="C357" s="198">
        <v>5350286</v>
      </c>
      <c r="D357" s="199"/>
      <c r="E357" s="199"/>
      <c r="F357" s="201"/>
      <c r="G357" s="356"/>
      <c r="H357" s="205"/>
      <c r="I357" s="205"/>
      <c r="J357" s="205"/>
      <c r="K357" s="202"/>
      <c r="L357" s="205"/>
      <c r="M357" s="206"/>
      <c r="N357" s="207" t="s">
        <v>393</v>
      </c>
      <c r="O357" s="208">
        <v>3.25</v>
      </c>
      <c r="P357" s="209">
        <f t="shared" si="103"/>
        <v>325</v>
      </c>
      <c r="Q357" s="204">
        <v>4273</v>
      </c>
      <c r="R357" s="204">
        <v>3685</v>
      </c>
      <c r="S357" s="204">
        <v>3769</v>
      </c>
      <c r="T357" s="210">
        <f t="shared" si="104"/>
        <v>504</v>
      </c>
      <c r="U357" s="211">
        <f t="shared" si="108"/>
        <v>0.13372247280445743</v>
      </c>
      <c r="V357" s="212">
        <v>1316.1</v>
      </c>
      <c r="W357" s="205">
        <v>1987</v>
      </c>
      <c r="X357" s="203">
        <v>1399</v>
      </c>
      <c r="Y357" s="213">
        <f t="shared" si="105"/>
        <v>588</v>
      </c>
      <c r="Z357" s="278">
        <f t="shared" si="93"/>
        <v>0.42030021443888493</v>
      </c>
      <c r="AA357" s="283">
        <v>1704</v>
      </c>
      <c r="AB357" s="204">
        <v>1345</v>
      </c>
      <c r="AC357" s="210">
        <f t="shared" si="106"/>
        <v>359</v>
      </c>
      <c r="AD357" s="214">
        <f t="shared" si="94"/>
        <v>0.26691449814126395</v>
      </c>
      <c r="AE357" s="215">
        <f t="shared" si="107"/>
        <v>5.2430769230769227</v>
      </c>
      <c r="AF357" s="204">
        <v>1915</v>
      </c>
      <c r="AG357" s="202">
        <v>925</v>
      </c>
      <c r="AH357" s="204">
        <v>100</v>
      </c>
      <c r="AI357" s="210">
        <f t="shared" si="95"/>
        <v>1025</v>
      </c>
      <c r="AJ357" s="211">
        <f t="shared" si="96"/>
        <v>0.53524804177545693</v>
      </c>
      <c r="AK357" s="216">
        <f t="shared" si="97"/>
        <v>0.78664244897711399</v>
      </c>
      <c r="AL357" s="204">
        <v>745</v>
      </c>
      <c r="AM357" s="211">
        <f t="shared" si="98"/>
        <v>0.38903394255874674</v>
      </c>
      <c r="AN357" s="217">
        <f t="shared" si="99"/>
        <v>1.6016350178212531</v>
      </c>
      <c r="AO357" s="204">
        <v>140</v>
      </c>
      <c r="AP357" s="204">
        <v>10</v>
      </c>
      <c r="AQ357" s="210">
        <f t="shared" si="100"/>
        <v>150</v>
      </c>
      <c r="AR357" s="211">
        <f t="shared" si="101"/>
        <v>7.8328981723237601E-2</v>
      </c>
      <c r="AS357" s="217">
        <f t="shared" si="102"/>
        <v>1.1729231626246628</v>
      </c>
      <c r="AT357" s="204">
        <v>10</v>
      </c>
      <c r="AU357" s="218" t="s">
        <v>5</v>
      </c>
      <c r="AV357" s="317" t="s">
        <v>5</v>
      </c>
    </row>
    <row r="358" spans="1:49" x14ac:dyDescent="0.2">
      <c r="A358" s="228"/>
      <c r="B358" s="273"/>
      <c r="C358" s="198">
        <v>5350287.0199999996</v>
      </c>
      <c r="D358" s="199"/>
      <c r="E358" s="199"/>
      <c r="F358" s="201"/>
      <c r="G358" s="356"/>
      <c r="H358" s="205"/>
      <c r="I358" s="205"/>
      <c r="J358" s="205"/>
      <c r="K358" s="202"/>
      <c r="L358" s="205"/>
      <c r="M358" s="206"/>
      <c r="N358" s="207" t="s">
        <v>395</v>
      </c>
      <c r="O358" s="208">
        <v>1.06</v>
      </c>
      <c r="P358" s="209">
        <f t="shared" si="103"/>
        <v>106</v>
      </c>
      <c r="Q358" s="204">
        <v>6732</v>
      </c>
      <c r="R358" s="204">
        <v>6874</v>
      </c>
      <c r="S358" s="204">
        <v>6471</v>
      </c>
      <c r="T358" s="210">
        <f t="shared" si="104"/>
        <v>261</v>
      </c>
      <c r="U358" s="211">
        <f t="shared" si="108"/>
        <v>4.0333796940194712E-2</v>
      </c>
      <c r="V358" s="212">
        <v>6364.8</v>
      </c>
      <c r="W358" s="205">
        <v>2401</v>
      </c>
      <c r="X358" s="203">
        <v>2533</v>
      </c>
      <c r="Y358" s="213">
        <f t="shared" si="105"/>
        <v>-132</v>
      </c>
      <c r="Z358" s="278">
        <f t="shared" si="93"/>
        <v>-5.2112120015791553E-2</v>
      </c>
      <c r="AA358" s="283">
        <v>2246</v>
      </c>
      <c r="AB358" s="204">
        <v>2315</v>
      </c>
      <c r="AC358" s="210">
        <f t="shared" si="106"/>
        <v>-69</v>
      </c>
      <c r="AD358" s="214">
        <f t="shared" si="94"/>
        <v>-2.9805615550755938E-2</v>
      </c>
      <c r="AE358" s="215">
        <f t="shared" si="107"/>
        <v>21.188679245283019</v>
      </c>
      <c r="AF358" s="204">
        <v>2815</v>
      </c>
      <c r="AG358" s="202">
        <v>980</v>
      </c>
      <c r="AH358" s="204">
        <v>85</v>
      </c>
      <c r="AI358" s="210">
        <f t="shared" si="95"/>
        <v>1065</v>
      </c>
      <c r="AJ358" s="211">
        <f t="shared" si="96"/>
        <v>0.37833037300177619</v>
      </c>
      <c r="AK358" s="216">
        <f t="shared" si="97"/>
        <v>0.55602395135037885</v>
      </c>
      <c r="AL358" s="204">
        <v>1400</v>
      </c>
      <c r="AM358" s="211">
        <f t="shared" si="98"/>
        <v>0.49733570159857904</v>
      </c>
      <c r="AN358" s="217">
        <f t="shared" si="99"/>
        <v>2.0475084257531107</v>
      </c>
      <c r="AO358" s="204">
        <v>250</v>
      </c>
      <c r="AP358" s="204">
        <v>40</v>
      </c>
      <c r="AQ358" s="210">
        <f t="shared" si="100"/>
        <v>290</v>
      </c>
      <c r="AR358" s="211">
        <f t="shared" si="101"/>
        <v>0.10301953818827708</v>
      </c>
      <c r="AS358" s="217">
        <f t="shared" si="102"/>
        <v>1.5426474324774575</v>
      </c>
      <c r="AT358" s="204">
        <v>55</v>
      </c>
      <c r="AU358" s="218" t="s">
        <v>5</v>
      </c>
      <c r="AV358" s="317" t="s">
        <v>5</v>
      </c>
    </row>
    <row r="359" spans="1:49" x14ac:dyDescent="0.2">
      <c r="A359" s="228"/>
      <c r="B359" s="273"/>
      <c r="C359" s="198">
        <v>5350287.03</v>
      </c>
      <c r="D359" s="199">
        <v>5350287.01</v>
      </c>
      <c r="E359" s="200">
        <v>0.50830507000000003</v>
      </c>
      <c r="F359" s="201"/>
      <c r="G359" s="357"/>
      <c r="H359" s="205">
        <v>7279</v>
      </c>
      <c r="I359" s="203">
        <v>3149</v>
      </c>
      <c r="J359" s="204">
        <v>3050</v>
      </c>
      <c r="K359" s="202"/>
      <c r="L359" s="205"/>
      <c r="M359" s="206"/>
      <c r="N359" s="207"/>
      <c r="O359" s="208">
        <v>0.48</v>
      </c>
      <c r="P359" s="209">
        <f t="shared" si="103"/>
        <v>48</v>
      </c>
      <c r="Q359" s="204">
        <v>3432</v>
      </c>
      <c r="R359" s="204">
        <v>3723</v>
      </c>
      <c r="S359" s="204">
        <f>H359*E359</f>
        <v>3699.9526045300004</v>
      </c>
      <c r="T359" s="210">
        <f t="shared" si="104"/>
        <v>-267.95260453000037</v>
      </c>
      <c r="U359" s="211">
        <f t="shared" si="108"/>
        <v>-7.2420550523251359E-2</v>
      </c>
      <c r="V359" s="212">
        <v>7088</v>
      </c>
      <c r="W359" s="205">
        <v>1444</v>
      </c>
      <c r="X359" s="203">
        <f>I359*E359</f>
        <v>1600.6526654300001</v>
      </c>
      <c r="Y359" s="213">
        <f t="shared" si="105"/>
        <v>-156.65266543000007</v>
      </c>
      <c r="Z359" s="278">
        <f t="shared" si="93"/>
        <v>-9.7867993983514728E-2</v>
      </c>
      <c r="AA359" s="283">
        <v>1305</v>
      </c>
      <c r="AB359" s="204">
        <f>J359*E359</f>
        <v>1550.3304635000002</v>
      </c>
      <c r="AC359" s="210">
        <f t="shared" si="106"/>
        <v>-245.33046350000018</v>
      </c>
      <c r="AD359" s="214">
        <f t="shared" si="94"/>
        <v>-0.15824398041314766</v>
      </c>
      <c r="AE359" s="215">
        <f t="shared" si="107"/>
        <v>27.1875</v>
      </c>
      <c r="AF359" s="204">
        <v>1150</v>
      </c>
      <c r="AG359" s="202">
        <v>400</v>
      </c>
      <c r="AH359" s="204">
        <v>20</v>
      </c>
      <c r="AI359" s="210">
        <f t="shared" si="95"/>
        <v>420</v>
      </c>
      <c r="AJ359" s="211">
        <f t="shared" si="96"/>
        <v>0.36521739130434783</v>
      </c>
      <c r="AK359" s="216">
        <f t="shared" si="97"/>
        <v>0.53675208628826532</v>
      </c>
      <c r="AL359" s="204">
        <v>625</v>
      </c>
      <c r="AM359" s="211">
        <f t="shared" si="98"/>
        <v>0.54347826086956519</v>
      </c>
      <c r="AN359" s="217">
        <f t="shared" si="99"/>
        <v>2.237475240098993</v>
      </c>
      <c r="AO359" s="204">
        <v>85</v>
      </c>
      <c r="AP359" s="204">
        <v>10</v>
      </c>
      <c r="AQ359" s="210">
        <f t="shared" si="100"/>
        <v>95</v>
      </c>
      <c r="AR359" s="211">
        <f t="shared" si="101"/>
        <v>8.2608695652173908E-2</v>
      </c>
      <c r="AS359" s="217">
        <f t="shared" si="102"/>
        <v>1.2370089644086479</v>
      </c>
      <c r="AT359" s="204">
        <v>15</v>
      </c>
      <c r="AU359" s="218" t="s">
        <v>5</v>
      </c>
      <c r="AV359" s="317" t="s">
        <v>5</v>
      </c>
      <c r="AW359" s="123" t="s">
        <v>51</v>
      </c>
    </row>
    <row r="360" spans="1:49" x14ac:dyDescent="0.2">
      <c r="A360" s="228"/>
      <c r="B360" s="273"/>
      <c r="C360" s="198">
        <v>5350287.04</v>
      </c>
      <c r="D360" s="199">
        <v>5350287.01</v>
      </c>
      <c r="E360" s="200">
        <v>0.49169492999999997</v>
      </c>
      <c r="F360" s="201"/>
      <c r="G360" s="357"/>
      <c r="H360" s="205">
        <v>7279</v>
      </c>
      <c r="I360" s="203">
        <v>3149</v>
      </c>
      <c r="J360" s="204">
        <v>3050</v>
      </c>
      <c r="K360" s="202"/>
      <c r="L360" s="205"/>
      <c r="M360" s="206"/>
      <c r="N360" s="207"/>
      <c r="O360" s="208">
        <v>0.59</v>
      </c>
      <c r="P360" s="209">
        <f t="shared" si="103"/>
        <v>59</v>
      </c>
      <c r="Q360" s="204">
        <v>4474</v>
      </c>
      <c r="R360" s="204">
        <v>3719</v>
      </c>
      <c r="S360" s="204">
        <f>H360*E360</f>
        <v>3579.0473954699996</v>
      </c>
      <c r="T360" s="210">
        <f t="shared" si="104"/>
        <v>894.95260453000037</v>
      </c>
      <c r="U360" s="211">
        <f t="shared" si="108"/>
        <v>0.25005329788667841</v>
      </c>
      <c r="V360" s="212">
        <v>7530.7</v>
      </c>
      <c r="W360" s="205">
        <v>2069</v>
      </c>
      <c r="X360" s="203">
        <f>I360*E360</f>
        <v>1548.3473345699999</v>
      </c>
      <c r="Y360" s="213">
        <f t="shared" si="105"/>
        <v>520.65266543000007</v>
      </c>
      <c r="Z360" s="278">
        <f t="shared" si="93"/>
        <v>0.33626348158799485</v>
      </c>
      <c r="AA360" s="283">
        <v>2017</v>
      </c>
      <c r="AB360" s="204">
        <f>J360*E360</f>
        <v>1499.6695364999998</v>
      </c>
      <c r="AC360" s="210">
        <f t="shared" si="106"/>
        <v>517.33046350000018</v>
      </c>
      <c r="AD360" s="214">
        <f t="shared" si="94"/>
        <v>0.34496297411453103</v>
      </c>
      <c r="AE360" s="215">
        <f t="shared" si="107"/>
        <v>34.186440677966104</v>
      </c>
      <c r="AF360" s="204">
        <v>2155</v>
      </c>
      <c r="AG360" s="202">
        <v>970</v>
      </c>
      <c r="AH360" s="204">
        <v>70</v>
      </c>
      <c r="AI360" s="210">
        <f t="shared" si="95"/>
        <v>1040</v>
      </c>
      <c r="AJ360" s="211">
        <f t="shared" si="96"/>
        <v>0.48259860788863107</v>
      </c>
      <c r="AK360" s="216">
        <f t="shared" si="97"/>
        <v>0.70926471682771552</v>
      </c>
      <c r="AL360" s="204">
        <v>940</v>
      </c>
      <c r="AM360" s="211">
        <f t="shared" si="98"/>
        <v>0.43619489559164731</v>
      </c>
      <c r="AN360" s="217">
        <f t="shared" si="99"/>
        <v>1.7957945128887323</v>
      </c>
      <c r="AO360" s="204">
        <v>130</v>
      </c>
      <c r="AP360" s="204">
        <v>15</v>
      </c>
      <c r="AQ360" s="210">
        <f t="shared" si="100"/>
        <v>145</v>
      </c>
      <c r="AR360" s="211">
        <f t="shared" si="101"/>
        <v>6.7285382830626447E-2</v>
      </c>
      <c r="AS360" s="217">
        <f t="shared" si="102"/>
        <v>1.0075527894255321</v>
      </c>
      <c r="AT360" s="204">
        <v>30</v>
      </c>
      <c r="AU360" s="218" t="s">
        <v>5</v>
      </c>
      <c r="AV360" s="317" t="s">
        <v>5</v>
      </c>
      <c r="AW360" s="123" t="s">
        <v>51</v>
      </c>
    </row>
    <row r="361" spans="1:49" x14ac:dyDescent="0.2">
      <c r="A361" s="228"/>
      <c r="B361" s="273"/>
      <c r="C361" s="198">
        <v>5350288</v>
      </c>
      <c r="D361" s="199"/>
      <c r="E361" s="199"/>
      <c r="F361" s="201"/>
      <c r="G361" s="356"/>
      <c r="H361" s="205"/>
      <c r="I361" s="205"/>
      <c r="J361" s="205"/>
      <c r="K361" s="202"/>
      <c r="L361" s="205"/>
      <c r="M361" s="206"/>
      <c r="N361" s="207" t="s">
        <v>396</v>
      </c>
      <c r="O361" s="208">
        <v>2.63</v>
      </c>
      <c r="P361" s="209">
        <f t="shared" si="103"/>
        <v>263</v>
      </c>
      <c r="Q361" s="204">
        <v>9970</v>
      </c>
      <c r="R361" s="204">
        <v>8441</v>
      </c>
      <c r="S361" s="204">
        <v>7694</v>
      </c>
      <c r="T361" s="210">
        <f t="shared" si="104"/>
        <v>2276</v>
      </c>
      <c r="U361" s="211">
        <f t="shared" si="108"/>
        <v>0.29581492071744214</v>
      </c>
      <c r="V361" s="212">
        <v>3790.9</v>
      </c>
      <c r="W361" s="205">
        <v>4165</v>
      </c>
      <c r="X361" s="203">
        <v>3291</v>
      </c>
      <c r="Y361" s="213">
        <f t="shared" si="105"/>
        <v>874</v>
      </c>
      <c r="Z361" s="278">
        <f t="shared" si="93"/>
        <v>0.26557277423275599</v>
      </c>
      <c r="AA361" s="283">
        <v>4002</v>
      </c>
      <c r="AB361" s="204">
        <v>3015</v>
      </c>
      <c r="AC361" s="210">
        <f t="shared" si="106"/>
        <v>987</v>
      </c>
      <c r="AD361" s="214">
        <f t="shared" si="94"/>
        <v>0.32736318407960197</v>
      </c>
      <c r="AE361" s="215">
        <f t="shared" si="107"/>
        <v>15.216730038022813</v>
      </c>
      <c r="AF361" s="204">
        <v>5185</v>
      </c>
      <c r="AG361" s="202">
        <v>2490</v>
      </c>
      <c r="AH361" s="204">
        <v>175</v>
      </c>
      <c r="AI361" s="210">
        <f t="shared" si="95"/>
        <v>2665</v>
      </c>
      <c r="AJ361" s="211">
        <f t="shared" si="96"/>
        <v>0.51398264223722279</v>
      </c>
      <c r="AK361" s="216">
        <f t="shared" si="97"/>
        <v>0.75538915206500501</v>
      </c>
      <c r="AL361" s="204">
        <v>2280</v>
      </c>
      <c r="AM361" s="211">
        <f t="shared" si="98"/>
        <v>0.43972999035679844</v>
      </c>
      <c r="AN361" s="217">
        <f t="shared" si="99"/>
        <v>1.8103483369842421</v>
      </c>
      <c r="AO361" s="204">
        <v>125</v>
      </c>
      <c r="AP361" s="204">
        <v>65</v>
      </c>
      <c r="AQ361" s="210">
        <f t="shared" si="100"/>
        <v>190</v>
      </c>
      <c r="AR361" s="211">
        <f t="shared" si="101"/>
        <v>3.6644165863066541E-2</v>
      </c>
      <c r="AS361" s="217">
        <f t="shared" si="102"/>
        <v>0.54872143069236079</v>
      </c>
      <c r="AT361" s="204">
        <v>50</v>
      </c>
      <c r="AU361" s="218" t="s">
        <v>5</v>
      </c>
      <c r="AV361" s="317" t="s">
        <v>5</v>
      </c>
    </row>
    <row r="362" spans="1:49" x14ac:dyDescent="0.2">
      <c r="A362" s="227"/>
      <c r="B362" s="272"/>
      <c r="C362" s="135">
        <v>5350289</v>
      </c>
      <c r="D362" s="136"/>
      <c r="E362" s="136"/>
      <c r="F362" s="137"/>
      <c r="G362" s="355"/>
      <c r="H362" s="139"/>
      <c r="I362" s="139"/>
      <c r="J362" s="139"/>
      <c r="K362" s="138"/>
      <c r="L362" s="139"/>
      <c r="M362" s="140"/>
      <c r="N362" s="220" t="s">
        <v>397</v>
      </c>
      <c r="O362" s="141">
        <v>1.3</v>
      </c>
      <c r="P362" s="142">
        <f t="shared" si="103"/>
        <v>130</v>
      </c>
      <c r="Q362" s="143">
        <v>4713</v>
      </c>
      <c r="R362" s="143">
        <v>4532</v>
      </c>
      <c r="S362" s="143">
        <v>4164</v>
      </c>
      <c r="T362" s="144">
        <f t="shared" si="104"/>
        <v>549</v>
      </c>
      <c r="U362" s="145">
        <f t="shared" si="108"/>
        <v>0.13184438040345822</v>
      </c>
      <c r="V362" s="146">
        <v>3618.7</v>
      </c>
      <c r="W362" s="139">
        <v>1779</v>
      </c>
      <c r="X362" s="219">
        <v>1624</v>
      </c>
      <c r="Y362" s="147">
        <f t="shared" si="105"/>
        <v>155</v>
      </c>
      <c r="Z362" s="275">
        <f t="shared" si="93"/>
        <v>9.5443349753694576E-2</v>
      </c>
      <c r="AA362" s="279">
        <v>1725</v>
      </c>
      <c r="AB362" s="143">
        <v>1520</v>
      </c>
      <c r="AC362" s="144">
        <f t="shared" si="106"/>
        <v>205</v>
      </c>
      <c r="AD362" s="148">
        <f t="shared" si="94"/>
        <v>0.13486842105263158</v>
      </c>
      <c r="AE362" s="149">
        <f t="shared" si="107"/>
        <v>13.26923076923077</v>
      </c>
      <c r="AF362" s="143">
        <v>2100</v>
      </c>
      <c r="AG362" s="138">
        <v>1110</v>
      </c>
      <c r="AH362" s="143">
        <v>130</v>
      </c>
      <c r="AI362" s="144">
        <f t="shared" si="95"/>
        <v>1240</v>
      </c>
      <c r="AJ362" s="145">
        <f t="shared" si="96"/>
        <v>0.59047619047619049</v>
      </c>
      <c r="AK362" s="150">
        <f t="shared" si="97"/>
        <v>0.86781006241163994</v>
      </c>
      <c r="AL362" s="143">
        <v>755</v>
      </c>
      <c r="AM362" s="145">
        <f t="shared" si="98"/>
        <v>0.35952380952380952</v>
      </c>
      <c r="AN362" s="151">
        <f t="shared" si="99"/>
        <v>1.4801431445454862</v>
      </c>
      <c r="AO362" s="143">
        <v>90</v>
      </c>
      <c r="AP362" s="143">
        <v>0</v>
      </c>
      <c r="AQ362" s="144">
        <f t="shared" si="100"/>
        <v>90</v>
      </c>
      <c r="AR362" s="145">
        <f t="shared" si="101"/>
        <v>4.2857142857142858E-2</v>
      </c>
      <c r="AS362" s="151">
        <f t="shared" si="102"/>
        <v>0.64175653040749403</v>
      </c>
      <c r="AT362" s="143">
        <v>10</v>
      </c>
      <c r="AU362" s="153" t="s">
        <v>6</v>
      </c>
      <c r="AV362" s="316" t="s">
        <v>6</v>
      </c>
    </row>
    <row r="363" spans="1:49" x14ac:dyDescent="0.2">
      <c r="A363" s="228"/>
      <c r="B363" s="273"/>
      <c r="C363" s="198">
        <v>5350290.01</v>
      </c>
      <c r="D363" s="199">
        <v>5350290</v>
      </c>
      <c r="E363" s="200">
        <v>0.79646717700000003</v>
      </c>
      <c r="F363" s="201"/>
      <c r="G363" s="357"/>
      <c r="H363" s="205">
        <v>4415</v>
      </c>
      <c r="I363" s="203">
        <v>2046</v>
      </c>
      <c r="J363" s="204">
        <v>1835</v>
      </c>
      <c r="K363" s="202"/>
      <c r="L363" s="205"/>
      <c r="M363" s="206"/>
      <c r="N363" s="207"/>
      <c r="O363" s="208">
        <v>0.94</v>
      </c>
      <c r="P363" s="209">
        <f t="shared" si="103"/>
        <v>94</v>
      </c>
      <c r="Q363" s="204">
        <v>3620</v>
      </c>
      <c r="R363" s="204">
        <v>3487</v>
      </c>
      <c r="S363" s="204">
        <f>H363*E363</f>
        <v>3516.4025864549999</v>
      </c>
      <c r="T363" s="210">
        <f t="shared" si="104"/>
        <v>103.59741354500011</v>
      </c>
      <c r="U363" s="211">
        <f t="shared" si="108"/>
        <v>2.9461192510792697E-2</v>
      </c>
      <c r="V363" s="212">
        <v>3834.3</v>
      </c>
      <c r="W363" s="205">
        <v>1515</v>
      </c>
      <c r="X363" s="203">
        <f>I363*E363</f>
        <v>1629.5718441420001</v>
      </c>
      <c r="Y363" s="213">
        <f t="shared" si="105"/>
        <v>-114.57184414200015</v>
      </c>
      <c r="Z363" s="278">
        <f t="shared" si="93"/>
        <v>-7.0307942883196015E-2</v>
      </c>
      <c r="AA363" s="283">
        <v>1475</v>
      </c>
      <c r="AB363" s="204">
        <f>J363*E363</f>
        <v>1461.5172697949999</v>
      </c>
      <c r="AC363" s="210">
        <f t="shared" si="106"/>
        <v>13.482730205000053</v>
      </c>
      <c r="AD363" s="214">
        <f t="shared" si="94"/>
        <v>9.2251596909910007E-3</v>
      </c>
      <c r="AE363" s="215">
        <f t="shared" si="107"/>
        <v>15.691489361702128</v>
      </c>
      <c r="AF363" s="204">
        <v>1865</v>
      </c>
      <c r="AG363" s="202">
        <v>800</v>
      </c>
      <c r="AH363" s="204">
        <v>125</v>
      </c>
      <c r="AI363" s="210">
        <f t="shared" si="95"/>
        <v>925</v>
      </c>
      <c r="AJ363" s="211">
        <f t="shared" si="96"/>
        <v>0.49597855227882037</v>
      </c>
      <c r="AK363" s="216">
        <f t="shared" si="97"/>
        <v>0.7289289311746997</v>
      </c>
      <c r="AL363" s="204">
        <v>870</v>
      </c>
      <c r="AM363" s="211">
        <f t="shared" si="98"/>
        <v>0.46648793565683644</v>
      </c>
      <c r="AN363" s="217">
        <f t="shared" si="99"/>
        <v>1.9205095787401973</v>
      </c>
      <c r="AO363" s="204">
        <v>60</v>
      </c>
      <c r="AP363" s="204">
        <v>0</v>
      </c>
      <c r="AQ363" s="210">
        <f t="shared" si="100"/>
        <v>60</v>
      </c>
      <c r="AR363" s="211">
        <f t="shared" si="101"/>
        <v>3.2171581769436998E-2</v>
      </c>
      <c r="AS363" s="217">
        <f t="shared" si="102"/>
        <v>0.48174752952841376</v>
      </c>
      <c r="AT363" s="204">
        <v>10</v>
      </c>
      <c r="AU363" s="218" t="s">
        <v>5</v>
      </c>
      <c r="AV363" s="316" t="s">
        <v>6</v>
      </c>
      <c r="AW363" s="123" t="s">
        <v>51</v>
      </c>
    </row>
    <row r="364" spans="1:49" x14ac:dyDescent="0.2">
      <c r="A364" s="228"/>
      <c r="B364" s="273"/>
      <c r="C364" s="198">
        <v>5350290.0199999996</v>
      </c>
      <c r="D364" s="199">
        <v>5350290</v>
      </c>
      <c r="E364" s="200">
        <v>0.203532823</v>
      </c>
      <c r="F364" s="201"/>
      <c r="G364" s="357"/>
      <c r="H364" s="205">
        <v>4415</v>
      </c>
      <c r="I364" s="203">
        <v>2046</v>
      </c>
      <c r="J364" s="204">
        <v>1835</v>
      </c>
      <c r="K364" s="202"/>
      <c r="L364" s="205"/>
      <c r="M364" s="206"/>
      <c r="N364" s="207"/>
      <c r="O364" s="208">
        <v>0.35</v>
      </c>
      <c r="P364" s="209">
        <f t="shared" si="103"/>
        <v>35</v>
      </c>
      <c r="Q364" s="204">
        <v>1534</v>
      </c>
      <c r="R364" s="204">
        <v>1204</v>
      </c>
      <c r="S364" s="204">
        <f>H364*E364</f>
        <v>898.59741354499999</v>
      </c>
      <c r="T364" s="210">
        <f t="shared" si="104"/>
        <v>635.40258645500001</v>
      </c>
      <c r="U364" s="211">
        <f t="shared" si="108"/>
        <v>0.70710484681712282</v>
      </c>
      <c r="V364" s="212">
        <v>4434.8</v>
      </c>
      <c r="W364" s="205">
        <v>782</v>
      </c>
      <c r="X364" s="203">
        <f>I364*E364</f>
        <v>416.42815585800003</v>
      </c>
      <c r="Y364" s="213">
        <f t="shared" si="105"/>
        <v>365.57184414199997</v>
      </c>
      <c r="Z364" s="278">
        <f t="shared" si="93"/>
        <v>0.87787494433171376</v>
      </c>
      <c r="AA364" s="283">
        <v>717</v>
      </c>
      <c r="AB364" s="204">
        <f>J364*E364</f>
        <v>373.482730205</v>
      </c>
      <c r="AC364" s="210">
        <f t="shared" si="106"/>
        <v>343.517269795</v>
      </c>
      <c r="AD364" s="214">
        <f t="shared" si="94"/>
        <v>0.91976748056448998</v>
      </c>
      <c r="AE364" s="215">
        <f t="shared" si="107"/>
        <v>20.485714285714284</v>
      </c>
      <c r="AF364" s="204">
        <v>965</v>
      </c>
      <c r="AG364" s="202">
        <v>510</v>
      </c>
      <c r="AH364" s="204">
        <v>40</v>
      </c>
      <c r="AI364" s="210">
        <f t="shared" si="95"/>
        <v>550</v>
      </c>
      <c r="AJ364" s="211">
        <f t="shared" si="96"/>
        <v>0.56994818652849744</v>
      </c>
      <c r="AK364" s="216">
        <f t="shared" si="97"/>
        <v>0.83764049982069544</v>
      </c>
      <c r="AL364" s="204">
        <v>370</v>
      </c>
      <c r="AM364" s="211">
        <f t="shared" si="98"/>
        <v>0.38341968911917096</v>
      </c>
      <c r="AN364" s="217">
        <f t="shared" si="99"/>
        <v>1.5785213921859009</v>
      </c>
      <c r="AO364" s="204">
        <v>30</v>
      </c>
      <c r="AP364" s="204">
        <v>0</v>
      </c>
      <c r="AQ364" s="210">
        <f t="shared" si="100"/>
        <v>30</v>
      </c>
      <c r="AR364" s="211">
        <f t="shared" si="101"/>
        <v>3.1088082901554404E-2</v>
      </c>
      <c r="AS364" s="217">
        <f t="shared" si="102"/>
        <v>0.46552287179818219</v>
      </c>
      <c r="AT364" s="204">
        <v>20</v>
      </c>
      <c r="AU364" s="218" t="s">
        <v>5</v>
      </c>
      <c r="AV364" s="316" t="s">
        <v>6</v>
      </c>
      <c r="AW364" s="123" t="s">
        <v>51</v>
      </c>
    </row>
    <row r="365" spans="1:49" x14ac:dyDescent="0.2">
      <c r="A365" s="227"/>
      <c r="B365" s="272"/>
      <c r="C365" s="135">
        <v>5350291.0199999996</v>
      </c>
      <c r="D365" s="136"/>
      <c r="E365" s="136"/>
      <c r="F365" s="137"/>
      <c r="G365" s="355"/>
      <c r="H365" s="139"/>
      <c r="I365" s="139"/>
      <c r="J365" s="139"/>
      <c r="K365" s="138"/>
      <c r="L365" s="139"/>
      <c r="M365" s="140"/>
      <c r="N365" s="220" t="s">
        <v>400</v>
      </c>
      <c r="O365" s="141">
        <v>1.1499999999999999</v>
      </c>
      <c r="P365" s="142">
        <f t="shared" si="103"/>
        <v>114.99999999999999</v>
      </c>
      <c r="Q365" s="143">
        <v>4947</v>
      </c>
      <c r="R365" s="143">
        <v>4833</v>
      </c>
      <c r="S365" s="143">
        <v>4692</v>
      </c>
      <c r="T365" s="144">
        <f t="shared" si="104"/>
        <v>255</v>
      </c>
      <c r="U365" s="145">
        <f t="shared" si="108"/>
        <v>5.434782608695652E-2</v>
      </c>
      <c r="V365" s="146">
        <v>4315.6000000000004</v>
      </c>
      <c r="W365" s="139">
        <v>2010</v>
      </c>
      <c r="X365" s="219">
        <v>1984</v>
      </c>
      <c r="Y365" s="147">
        <f t="shared" si="105"/>
        <v>26</v>
      </c>
      <c r="Z365" s="275">
        <f t="shared" si="93"/>
        <v>1.310483870967742E-2</v>
      </c>
      <c r="AA365" s="279">
        <v>1927</v>
      </c>
      <c r="AB365" s="143">
        <v>1905</v>
      </c>
      <c r="AC365" s="144">
        <f t="shared" si="106"/>
        <v>22</v>
      </c>
      <c r="AD365" s="148">
        <f t="shared" si="94"/>
        <v>1.1548556430446194E-2</v>
      </c>
      <c r="AE365" s="149">
        <f t="shared" si="107"/>
        <v>16.756521739130438</v>
      </c>
      <c r="AF365" s="143">
        <v>1965</v>
      </c>
      <c r="AG365" s="138">
        <v>1090</v>
      </c>
      <c r="AH365" s="143">
        <v>115</v>
      </c>
      <c r="AI365" s="144">
        <f t="shared" si="95"/>
        <v>1205</v>
      </c>
      <c r="AJ365" s="145">
        <f t="shared" si="96"/>
        <v>0.61323155216284986</v>
      </c>
      <c r="AK365" s="150">
        <f t="shared" si="97"/>
        <v>0.90125312440805005</v>
      </c>
      <c r="AL365" s="143">
        <v>710</v>
      </c>
      <c r="AM365" s="145">
        <f t="shared" si="98"/>
        <v>0.361323155216285</v>
      </c>
      <c r="AN365" s="151">
        <f t="shared" si="99"/>
        <v>1.4875509687864248</v>
      </c>
      <c r="AO365" s="143">
        <v>40</v>
      </c>
      <c r="AP365" s="143">
        <v>0</v>
      </c>
      <c r="AQ365" s="144">
        <f t="shared" si="100"/>
        <v>40</v>
      </c>
      <c r="AR365" s="145">
        <f t="shared" si="101"/>
        <v>2.0356234096692113E-2</v>
      </c>
      <c r="AS365" s="151">
        <f t="shared" si="102"/>
        <v>0.30482074387463676</v>
      </c>
      <c r="AT365" s="143">
        <v>15</v>
      </c>
      <c r="AU365" s="153" t="s">
        <v>6</v>
      </c>
      <c r="AV365" s="316" t="s">
        <v>6</v>
      </c>
    </row>
    <row r="366" spans="1:49" x14ac:dyDescent="0.2">
      <c r="A366" s="228"/>
      <c r="B366" s="273"/>
      <c r="C366" s="198">
        <v>5350291.03</v>
      </c>
      <c r="D366" s="199">
        <v>5350291.01</v>
      </c>
      <c r="E366" s="200">
        <v>0.63691832100000001</v>
      </c>
      <c r="F366" s="201"/>
      <c r="G366" s="357"/>
      <c r="H366" s="205">
        <v>3603</v>
      </c>
      <c r="I366" s="203">
        <v>1456</v>
      </c>
      <c r="J366" s="204">
        <v>1380</v>
      </c>
      <c r="K366" s="202"/>
      <c r="L366" s="205"/>
      <c r="M366" s="206"/>
      <c r="N366" s="207"/>
      <c r="O366" s="208">
        <v>0.42</v>
      </c>
      <c r="P366" s="209">
        <f t="shared" si="103"/>
        <v>42</v>
      </c>
      <c r="Q366" s="204">
        <v>2302</v>
      </c>
      <c r="R366" s="204">
        <v>2274</v>
      </c>
      <c r="S366" s="204">
        <f>H366*E366</f>
        <v>2294.816710563</v>
      </c>
      <c r="T366" s="210">
        <f t="shared" si="104"/>
        <v>7.1832894369999849</v>
      </c>
      <c r="U366" s="211">
        <f t="shared" si="108"/>
        <v>3.1302236051948869E-3</v>
      </c>
      <c r="V366" s="212">
        <v>5516.4</v>
      </c>
      <c r="W366" s="205">
        <v>945</v>
      </c>
      <c r="X366" s="203">
        <f>I366*E366</f>
        <v>927.35307537599999</v>
      </c>
      <c r="Y366" s="213">
        <f t="shared" si="105"/>
        <v>17.646924624000007</v>
      </c>
      <c r="Z366" s="278">
        <f t="shared" si="93"/>
        <v>1.9029348252115271E-2</v>
      </c>
      <c r="AA366" s="283">
        <v>903</v>
      </c>
      <c r="AB366" s="204">
        <f>J366*E366</f>
        <v>878.94728298000007</v>
      </c>
      <c r="AC366" s="210">
        <f t="shared" si="106"/>
        <v>24.052717019999932</v>
      </c>
      <c r="AD366" s="214">
        <f t="shared" si="94"/>
        <v>2.7365369329604306E-2</v>
      </c>
      <c r="AE366" s="215">
        <f t="shared" si="107"/>
        <v>21.5</v>
      </c>
      <c r="AF366" s="204">
        <v>960</v>
      </c>
      <c r="AG366" s="202">
        <v>490</v>
      </c>
      <c r="AH366" s="204">
        <v>65</v>
      </c>
      <c r="AI366" s="210">
        <f t="shared" si="95"/>
        <v>555</v>
      </c>
      <c r="AJ366" s="211">
        <f t="shared" si="96"/>
        <v>0.578125</v>
      </c>
      <c r="AK366" s="216">
        <f t="shared" si="97"/>
        <v>0.84965778540050929</v>
      </c>
      <c r="AL366" s="204">
        <v>350</v>
      </c>
      <c r="AM366" s="211">
        <f t="shared" si="98"/>
        <v>0.36458333333333331</v>
      </c>
      <c r="AN366" s="217">
        <f t="shared" si="99"/>
        <v>1.5009729735664077</v>
      </c>
      <c r="AO366" s="204">
        <v>50</v>
      </c>
      <c r="AP366" s="204">
        <v>0</v>
      </c>
      <c r="AQ366" s="210">
        <f t="shared" si="100"/>
        <v>50</v>
      </c>
      <c r="AR366" s="211">
        <f t="shared" si="101"/>
        <v>5.2083333333333336E-2</v>
      </c>
      <c r="AS366" s="217">
        <f t="shared" si="102"/>
        <v>0.77991245014799626</v>
      </c>
      <c r="AT366" s="204">
        <v>0</v>
      </c>
      <c r="AU366" s="218" t="s">
        <v>5</v>
      </c>
      <c r="AV366" s="316" t="s">
        <v>6</v>
      </c>
      <c r="AW366" s="123" t="s">
        <v>51</v>
      </c>
    </row>
    <row r="367" spans="1:49" x14ac:dyDescent="0.2">
      <c r="A367" s="228"/>
      <c r="B367" s="273"/>
      <c r="C367" s="198">
        <v>5350291.04</v>
      </c>
      <c r="D367" s="199">
        <v>5350291.01</v>
      </c>
      <c r="E367" s="200">
        <v>0.36308167899999999</v>
      </c>
      <c r="F367" s="201"/>
      <c r="G367" s="357"/>
      <c r="H367" s="205">
        <v>3603</v>
      </c>
      <c r="I367" s="203">
        <v>1456</v>
      </c>
      <c r="J367" s="204">
        <v>1380</v>
      </c>
      <c r="K367" s="202"/>
      <c r="L367" s="205"/>
      <c r="M367" s="206"/>
      <c r="N367" s="207"/>
      <c r="O367" s="208">
        <v>0.52</v>
      </c>
      <c r="P367" s="209">
        <f t="shared" si="103"/>
        <v>52</v>
      </c>
      <c r="Q367" s="204">
        <v>1585</v>
      </c>
      <c r="R367" s="204">
        <v>1577</v>
      </c>
      <c r="S367" s="204">
        <f>H367*E367</f>
        <v>1308.183289437</v>
      </c>
      <c r="T367" s="210">
        <f t="shared" si="104"/>
        <v>276.81671056300002</v>
      </c>
      <c r="U367" s="211">
        <f t="shared" si="108"/>
        <v>0.21160391880722848</v>
      </c>
      <c r="V367" s="212">
        <v>3073.5</v>
      </c>
      <c r="W367" s="205">
        <v>680</v>
      </c>
      <c r="X367" s="203">
        <f>I367*E367</f>
        <v>528.64692462400001</v>
      </c>
      <c r="Y367" s="213">
        <f t="shared" si="105"/>
        <v>151.35307537599999</v>
      </c>
      <c r="Z367" s="278">
        <f t="shared" si="93"/>
        <v>0.2863027633872075</v>
      </c>
      <c r="AA367" s="283">
        <v>654</v>
      </c>
      <c r="AB367" s="204">
        <f>J367*E367</f>
        <v>501.05271701999999</v>
      </c>
      <c r="AC367" s="210">
        <f t="shared" si="106"/>
        <v>152.94728298000001</v>
      </c>
      <c r="AD367" s="214">
        <f t="shared" si="94"/>
        <v>0.30525187826472755</v>
      </c>
      <c r="AE367" s="215">
        <f t="shared" si="107"/>
        <v>12.576923076923077</v>
      </c>
      <c r="AF367" s="204">
        <v>720</v>
      </c>
      <c r="AG367" s="202">
        <v>360</v>
      </c>
      <c r="AH367" s="204">
        <v>50</v>
      </c>
      <c r="AI367" s="210">
        <f t="shared" si="95"/>
        <v>410</v>
      </c>
      <c r="AJ367" s="211">
        <f t="shared" si="96"/>
        <v>0.56944444444444442</v>
      </c>
      <c r="AK367" s="216">
        <f t="shared" si="97"/>
        <v>0.83690016099509623</v>
      </c>
      <c r="AL367" s="204">
        <v>275</v>
      </c>
      <c r="AM367" s="211">
        <f t="shared" si="98"/>
        <v>0.38194444444444442</v>
      </c>
      <c r="AN367" s="217">
        <f t="shared" si="99"/>
        <v>1.57244787706957</v>
      </c>
      <c r="AO367" s="204">
        <v>30</v>
      </c>
      <c r="AP367" s="204">
        <v>0</v>
      </c>
      <c r="AQ367" s="210">
        <f t="shared" si="100"/>
        <v>30</v>
      </c>
      <c r="AR367" s="211">
        <f t="shared" si="101"/>
        <v>4.1666666666666664E-2</v>
      </c>
      <c r="AS367" s="217">
        <f t="shared" si="102"/>
        <v>0.62392996011839696</v>
      </c>
      <c r="AT367" s="204">
        <v>0</v>
      </c>
      <c r="AU367" s="218" t="s">
        <v>5</v>
      </c>
      <c r="AV367" s="316" t="s">
        <v>6</v>
      </c>
      <c r="AW367" s="123" t="s">
        <v>51</v>
      </c>
    </row>
    <row r="368" spans="1:49" x14ac:dyDescent="0.2">
      <c r="A368" s="228"/>
      <c r="B368" s="273"/>
      <c r="C368" s="198">
        <v>5350292</v>
      </c>
      <c r="D368" s="199"/>
      <c r="E368" s="199"/>
      <c r="F368" s="201"/>
      <c r="G368" s="356"/>
      <c r="H368" s="205"/>
      <c r="I368" s="205"/>
      <c r="J368" s="205"/>
      <c r="K368" s="202"/>
      <c r="L368" s="205"/>
      <c r="M368" s="206"/>
      <c r="N368" s="207" t="s">
        <v>401</v>
      </c>
      <c r="O368" s="208">
        <v>3.74</v>
      </c>
      <c r="P368" s="209">
        <f t="shared" si="103"/>
        <v>374</v>
      </c>
      <c r="Q368" s="204">
        <v>6721</v>
      </c>
      <c r="R368" s="204">
        <v>6942</v>
      </c>
      <c r="S368" s="204">
        <v>5252</v>
      </c>
      <c r="T368" s="210">
        <f t="shared" si="104"/>
        <v>1469</v>
      </c>
      <c r="U368" s="211">
        <f t="shared" si="108"/>
        <v>0.27970297029702973</v>
      </c>
      <c r="V368" s="212">
        <v>1796.3</v>
      </c>
      <c r="W368" s="205">
        <v>2893</v>
      </c>
      <c r="X368" s="203">
        <v>2293</v>
      </c>
      <c r="Y368" s="213">
        <f t="shared" si="105"/>
        <v>600</v>
      </c>
      <c r="Z368" s="278">
        <f t="shared" si="93"/>
        <v>0.26166593981683384</v>
      </c>
      <c r="AA368" s="283">
        <v>2247</v>
      </c>
      <c r="AB368" s="204">
        <v>1940</v>
      </c>
      <c r="AC368" s="210">
        <f t="shared" si="106"/>
        <v>307</v>
      </c>
      <c r="AD368" s="214">
        <f t="shared" si="94"/>
        <v>0.15824742268041236</v>
      </c>
      <c r="AE368" s="215">
        <f t="shared" si="107"/>
        <v>6.0080213903743314</v>
      </c>
      <c r="AF368" s="204">
        <v>3115</v>
      </c>
      <c r="AG368" s="202">
        <v>1640</v>
      </c>
      <c r="AH368" s="204">
        <v>190</v>
      </c>
      <c r="AI368" s="210">
        <f t="shared" si="95"/>
        <v>1830</v>
      </c>
      <c r="AJ368" s="211">
        <f t="shared" si="96"/>
        <v>0.5874799357945425</v>
      </c>
      <c r="AK368" s="216">
        <f t="shared" si="97"/>
        <v>0.86340653183035565</v>
      </c>
      <c r="AL368" s="204">
        <v>1150</v>
      </c>
      <c r="AM368" s="211">
        <f t="shared" si="98"/>
        <v>0.36918138041733545</v>
      </c>
      <c r="AN368" s="217">
        <f t="shared" si="99"/>
        <v>1.5199029239324138</v>
      </c>
      <c r="AO368" s="204">
        <v>105</v>
      </c>
      <c r="AP368" s="204">
        <v>10</v>
      </c>
      <c r="AQ368" s="210">
        <f t="shared" si="100"/>
        <v>115</v>
      </c>
      <c r="AR368" s="211">
        <f t="shared" si="101"/>
        <v>3.691813804173355E-2</v>
      </c>
      <c r="AS368" s="217">
        <f t="shared" si="102"/>
        <v>0.5528239775045829</v>
      </c>
      <c r="AT368" s="204">
        <v>25</v>
      </c>
      <c r="AU368" s="218" t="s">
        <v>5</v>
      </c>
      <c r="AV368" s="317" t="s">
        <v>5</v>
      </c>
    </row>
    <row r="369" spans="1:51" x14ac:dyDescent="0.2">
      <c r="A369" s="227"/>
      <c r="B369" s="272"/>
      <c r="C369" s="135">
        <v>5350293</v>
      </c>
      <c r="D369" s="136"/>
      <c r="E369" s="136"/>
      <c r="F369" s="137"/>
      <c r="G369" s="355"/>
      <c r="H369" s="139"/>
      <c r="I369" s="139"/>
      <c r="J369" s="139"/>
      <c r="K369" s="138"/>
      <c r="L369" s="139"/>
      <c r="M369" s="140"/>
      <c r="N369" s="220" t="s">
        <v>402</v>
      </c>
      <c r="O369" s="141">
        <v>1.99</v>
      </c>
      <c r="P369" s="142">
        <f t="shared" si="103"/>
        <v>199</v>
      </c>
      <c r="Q369" s="143">
        <v>6242</v>
      </c>
      <c r="R369" s="143">
        <v>4304</v>
      </c>
      <c r="S369" s="143">
        <v>4327</v>
      </c>
      <c r="T369" s="144">
        <f t="shared" si="104"/>
        <v>1915</v>
      </c>
      <c r="U369" s="145">
        <f t="shared" si="108"/>
        <v>0.442569909868269</v>
      </c>
      <c r="V369" s="146">
        <v>3132.4</v>
      </c>
      <c r="W369" s="139">
        <v>2197</v>
      </c>
      <c r="X369" s="219">
        <v>1542</v>
      </c>
      <c r="Y369" s="147">
        <f t="shared" si="105"/>
        <v>655</v>
      </c>
      <c r="Z369" s="275">
        <f t="shared" si="93"/>
        <v>0.42477302204928663</v>
      </c>
      <c r="AA369" s="279">
        <v>2103</v>
      </c>
      <c r="AB369" s="143">
        <v>1475</v>
      </c>
      <c r="AC369" s="144">
        <f t="shared" si="106"/>
        <v>628</v>
      </c>
      <c r="AD369" s="148">
        <f t="shared" si="94"/>
        <v>0.42576271186440678</v>
      </c>
      <c r="AE369" s="149">
        <f t="shared" si="107"/>
        <v>10.5678391959799</v>
      </c>
      <c r="AF369" s="143">
        <v>3010</v>
      </c>
      <c r="AG369" s="138">
        <v>1870</v>
      </c>
      <c r="AH369" s="143">
        <v>220</v>
      </c>
      <c r="AI369" s="144">
        <f t="shared" si="95"/>
        <v>2090</v>
      </c>
      <c r="AJ369" s="145">
        <f t="shared" si="96"/>
        <v>0.69435215946843853</v>
      </c>
      <c r="AK369" s="150">
        <f t="shared" si="97"/>
        <v>1.020474323203485</v>
      </c>
      <c r="AL369" s="143">
        <v>845</v>
      </c>
      <c r="AM369" s="145">
        <f t="shared" si="98"/>
        <v>0.28073089700996678</v>
      </c>
      <c r="AN369" s="151">
        <f t="shared" si="99"/>
        <v>1.1557563133906692</v>
      </c>
      <c r="AO369" s="143">
        <v>40</v>
      </c>
      <c r="AP369" s="143">
        <v>10</v>
      </c>
      <c r="AQ369" s="144">
        <f t="shared" si="100"/>
        <v>50</v>
      </c>
      <c r="AR369" s="145">
        <f t="shared" si="101"/>
        <v>1.6611295681063124E-2</v>
      </c>
      <c r="AS369" s="151">
        <f t="shared" si="102"/>
        <v>0.24874284124321477</v>
      </c>
      <c r="AT369" s="143">
        <v>25</v>
      </c>
      <c r="AU369" s="153" t="s">
        <v>6</v>
      </c>
      <c r="AV369" s="316" t="s">
        <v>6</v>
      </c>
    </row>
    <row r="370" spans="1:51" x14ac:dyDescent="0.2">
      <c r="A370" s="227"/>
      <c r="B370" s="272"/>
      <c r="C370" s="135">
        <v>5350294.01</v>
      </c>
      <c r="D370" s="136"/>
      <c r="E370" s="136"/>
      <c r="F370" s="137"/>
      <c r="G370" s="355"/>
      <c r="H370" s="139"/>
      <c r="I370" s="139"/>
      <c r="J370" s="139"/>
      <c r="K370" s="138"/>
      <c r="L370" s="139"/>
      <c r="M370" s="140"/>
      <c r="N370" s="220" t="s">
        <v>403</v>
      </c>
      <c r="O370" s="141">
        <v>0.86</v>
      </c>
      <c r="P370" s="142">
        <f t="shared" si="103"/>
        <v>86</v>
      </c>
      <c r="Q370" s="143">
        <v>4386</v>
      </c>
      <c r="R370" s="143">
        <v>4343</v>
      </c>
      <c r="S370" s="143">
        <v>4324</v>
      </c>
      <c r="T370" s="144">
        <f t="shared" si="104"/>
        <v>62</v>
      </c>
      <c r="U370" s="145">
        <f t="shared" si="108"/>
        <v>1.4338575393154487E-2</v>
      </c>
      <c r="V370" s="146">
        <v>5104.2</v>
      </c>
      <c r="W370" s="139">
        <v>1586</v>
      </c>
      <c r="X370" s="219">
        <v>1562</v>
      </c>
      <c r="Y370" s="147">
        <f t="shared" si="105"/>
        <v>24</v>
      </c>
      <c r="Z370" s="275">
        <f t="shared" si="93"/>
        <v>1.5364916773367477E-2</v>
      </c>
      <c r="AA370" s="279">
        <v>1547</v>
      </c>
      <c r="AB370" s="143">
        <v>1480</v>
      </c>
      <c r="AC370" s="144">
        <f t="shared" si="106"/>
        <v>67</v>
      </c>
      <c r="AD370" s="148">
        <f t="shared" si="94"/>
        <v>4.5270270270270273E-2</v>
      </c>
      <c r="AE370" s="149">
        <f t="shared" si="107"/>
        <v>17.988372093023255</v>
      </c>
      <c r="AF370" s="143">
        <v>1955</v>
      </c>
      <c r="AG370" s="138">
        <v>1150</v>
      </c>
      <c r="AH370" s="143">
        <v>130</v>
      </c>
      <c r="AI370" s="144">
        <f t="shared" si="95"/>
        <v>1280</v>
      </c>
      <c r="AJ370" s="145">
        <f t="shared" si="96"/>
        <v>0.65473145780051156</v>
      </c>
      <c r="AK370" s="150">
        <f t="shared" si="97"/>
        <v>0.96224463648316483</v>
      </c>
      <c r="AL370" s="143">
        <v>630</v>
      </c>
      <c r="AM370" s="145">
        <f t="shared" si="98"/>
        <v>0.32225063938618925</v>
      </c>
      <c r="AN370" s="151">
        <f t="shared" si="99"/>
        <v>1.3266912011881087</v>
      </c>
      <c r="AO370" s="143">
        <v>15</v>
      </c>
      <c r="AP370" s="143">
        <v>0</v>
      </c>
      <c r="AQ370" s="144">
        <f t="shared" si="100"/>
        <v>15</v>
      </c>
      <c r="AR370" s="145">
        <f t="shared" si="101"/>
        <v>7.6726342710997444E-3</v>
      </c>
      <c r="AS370" s="151">
        <f t="shared" si="102"/>
        <v>0.11489247347448743</v>
      </c>
      <c r="AT370" s="143">
        <v>25</v>
      </c>
      <c r="AU370" s="153" t="s">
        <v>6</v>
      </c>
      <c r="AV370" s="316" t="s">
        <v>6</v>
      </c>
    </row>
    <row r="371" spans="1:51" x14ac:dyDescent="0.2">
      <c r="A371" s="227"/>
      <c r="B371" s="272"/>
      <c r="C371" s="135">
        <v>5350294.0199999996</v>
      </c>
      <c r="D371" s="136"/>
      <c r="E371" s="136"/>
      <c r="F371" s="137"/>
      <c r="G371" s="355"/>
      <c r="H371" s="139"/>
      <c r="I371" s="139"/>
      <c r="J371" s="139"/>
      <c r="K371" s="138"/>
      <c r="L371" s="139"/>
      <c r="M371" s="140"/>
      <c r="N371" s="220" t="s">
        <v>404</v>
      </c>
      <c r="O371" s="141">
        <v>1.03</v>
      </c>
      <c r="P371" s="142">
        <f t="shared" si="103"/>
        <v>103</v>
      </c>
      <c r="Q371" s="143">
        <v>4504</v>
      </c>
      <c r="R371" s="143">
        <v>4663</v>
      </c>
      <c r="S371" s="143">
        <v>4603</v>
      </c>
      <c r="T371" s="144">
        <f t="shared" si="104"/>
        <v>-99</v>
      </c>
      <c r="U371" s="145">
        <f t="shared" si="108"/>
        <v>-2.1507712361503367E-2</v>
      </c>
      <c r="V371" s="146">
        <v>4392</v>
      </c>
      <c r="W371" s="139">
        <v>1453</v>
      </c>
      <c r="X371" s="219">
        <v>1426</v>
      </c>
      <c r="Y371" s="147">
        <f t="shared" si="105"/>
        <v>27</v>
      </c>
      <c r="Z371" s="275">
        <f t="shared" ref="Z371:Z434" si="109">Y371/X371</f>
        <v>1.8934081346423562E-2</v>
      </c>
      <c r="AA371" s="279">
        <v>1384</v>
      </c>
      <c r="AB371" s="143">
        <v>1385</v>
      </c>
      <c r="AC371" s="144">
        <f t="shared" si="106"/>
        <v>-1</v>
      </c>
      <c r="AD371" s="148">
        <f t="shared" ref="AD371:AD434" si="110">AC371/AB371</f>
        <v>-7.2202166064981946E-4</v>
      </c>
      <c r="AE371" s="149">
        <f t="shared" si="107"/>
        <v>13.436893203883495</v>
      </c>
      <c r="AF371" s="143">
        <v>1925</v>
      </c>
      <c r="AG371" s="138">
        <v>1155</v>
      </c>
      <c r="AH371" s="143">
        <v>145</v>
      </c>
      <c r="AI371" s="144">
        <f t="shared" ref="AI371:AI434" si="111">AG371+AH371</f>
        <v>1300</v>
      </c>
      <c r="AJ371" s="145">
        <f t="shared" ref="AJ371:AJ434" si="112">AI371/AF371</f>
        <v>0.67532467532467533</v>
      </c>
      <c r="AK371" s="150">
        <f t="shared" ref="AK371:AK434" si="113">AJ371/0.680421</f>
        <v>0.99251004205436821</v>
      </c>
      <c r="AL371" s="143">
        <v>555</v>
      </c>
      <c r="AM371" s="145">
        <f t="shared" ref="AM371:AM434" si="114">AL371/AF371</f>
        <v>0.2883116883116883</v>
      </c>
      <c r="AN371" s="151">
        <f t="shared" ref="AN371:AN434" si="115">AM371/0.242898</f>
        <v>1.1869660858125151</v>
      </c>
      <c r="AO371" s="143">
        <v>45</v>
      </c>
      <c r="AP371" s="143">
        <v>0</v>
      </c>
      <c r="AQ371" s="144">
        <f t="shared" ref="AQ371:AQ434" si="116">AO371+AP371</f>
        <v>45</v>
      </c>
      <c r="AR371" s="145">
        <f t="shared" ref="AR371:AR434" si="117">AQ371/AF371</f>
        <v>2.3376623376623377E-2</v>
      </c>
      <c r="AS371" s="151">
        <f t="shared" ref="AS371:AS434" si="118">AR371/0.066781</f>
        <v>0.35004901658590587</v>
      </c>
      <c r="AT371" s="143">
        <v>25</v>
      </c>
      <c r="AU371" s="153" t="s">
        <v>6</v>
      </c>
      <c r="AV371" s="316" t="s">
        <v>6</v>
      </c>
    </row>
    <row r="372" spans="1:51" x14ac:dyDescent="0.2">
      <c r="A372" s="228"/>
      <c r="B372" s="273"/>
      <c r="C372" s="198">
        <v>5350295</v>
      </c>
      <c r="D372" s="199"/>
      <c r="E372" s="199"/>
      <c r="F372" s="201"/>
      <c r="G372" s="356"/>
      <c r="H372" s="205"/>
      <c r="I372" s="205"/>
      <c r="J372" s="205"/>
      <c r="K372" s="202"/>
      <c r="L372" s="205"/>
      <c r="M372" s="206"/>
      <c r="N372" s="207" t="s">
        <v>405</v>
      </c>
      <c r="O372" s="208">
        <v>1.08</v>
      </c>
      <c r="P372" s="209">
        <f t="shared" si="103"/>
        <v>108</v>
      </c>
      <c r="Q372" s="204">
        <v>5180</v>
      </c>
      <c r="R372" s="204">
        <v>5336</v>
      </c>
      <c r="S372" s="204">
        <v>5252</v>
      </c>
      <c r="T372" s="210">
        <f t="shared" si="104"/>
        <v>-72</v>
      </c>
      <c r="U372" s="211">
        <f t="shared" si="108"/>
        <v>-1.3709063214013708E-2</v>
      </c>
      <c r="V372" s="212">
        <v>4785.7</v>
      </c>
      <c r="W372" s="205">
        <v>2035</v>
      </c>
      <c r="X372" s="203">
        <v>2019</v>
      </c>
      <c r="Y372" s="213">
        <f t="shared" si="105"/>
        <v>16</v>
      </c>
      <c r="Z372" s="278">
        <f t="shared" si="109"/>
        <v>7.9247152055473002E-3</v>
      </c>
      <c r="AA372" s="283">
        <v>1907</v>
      </c>
      <c r="AB372" s="204">
        <v>1885</v>
      </c>
      <c r="AC372" s="210">
        <f t="shared" si="106"/>
        <v>22</v>
      </c>
      <c r="AD372" s="214">
        <f t="shared" si="110"/>
        <v>1.1671087533156498E-2</v>
      </c>
      <c r="AE372" s="215">
        <f t="shared" si="107"/>
        <v>17.657407407407408</v>
      </c>
      <c r="AF372" s="204">
        <v>2480</v>
      </c>
      <c r="AG372" s="202">
        <v>1235</v>
      </c>
      <c r="AH372" s="204">
        <v>205</v>
      </c>
      <c r="AI372" s="210">
        <f t="shared" si="111"/>
        <v>1440</v>
      </c>
      <c r="AJ372" s="211">
        <f t="shared" si="112"/>
        <v>0.58064516129032262</v>
      </c>
      <c r="AK372" s="216">
        <f t="shared" si="113"/>
        <v>0.85336161184079062</v>
      </c>
      <c r="AL372" s="204">
        <v>965</v>
      </c>
      <c r="AM372" s="211">
        <f t="shared" si="114"/>
        <v>0.38911290322580644</v>
      </c>
      <c r="AN372" s="217">
        <f t="shared" si="115"/>
        <v>1.6019600952902306</v>
      </c>
      <c r="AO372" s="204">
        <v>40</v>
      </c>
      <c r="AP372" s="204">
        <v>0</v>
      </c>
      <c r="AQ372" s="210">
        <f t="shared" si="116"/>
        <v>40</v>
      </c>
      <c r="AR372" s="211">
        <f t="shared" si="117"/>
        <v>1.6129032258064516E-2</v>
      </c>
      <c r="AS372" s="217">
        <f t="shared" si="118"/>
        <v>0.24152127488454078</v>
      </c>
      <c r="AT372" s="204">
        <v>40</v>
      </c>
      <c r="AU372" s="218" t="s">
        <v>5</v>
      </c>
      <c r="AV372" s="317" t="s">
        <v>5</v>
      </c>
    </row>
    <row r="373" spans="1:51" x14ac:dyDescent="0.2">
      <c r="A373" s="250"/>
      <c r="B373" s="270"/>
      <c r="C373" s="230">
        <v>5350296</v>
      </c>
      <c r="D373" s="231"/>
      <c r="E373" s="231"/>
      <c r="F373" s="232"/>
      <c r="G373" s="352"/>
      <c r="H373" s="234"/>
      <c r="I373" s="234"/>
      <c r="J373" s="234"/>
      <c r="K373" s="233"/>
      <c r="L373" s="234"/>
      <c r="M373" s="235"/>
      <c r="N373" s="236" t="s">
        <v>406</v>
      </c>
      <c r="O373" s="237">
        <v>4.6399999999999997</v>
      </c>
      <c r="P373" s="238">
        <f t="shared" si="103"/>
        <v>463.99999999999994</v>
      </c>
      <c r="Q373" s="239">
        <v>64</v>
      </c>
      <c r="R373" s="239">
        <v>131</v>
      </c>
      <c r="S373" s="239">
        <v>308</v>
      </c>
      <c r="T373" s="240">
        <f t="shared" si="104"/>
        <v>-244</v>
      </c>
      <c r="U373" s="241">
        <f t="shared" si="108"/>
        <v>-0.79220779220779225</v>
      </c>
      <c r="V373" s="242">
        <v>13.8</v>
      </c>
      <c r="W373" s="234">
        <v>19</v>
      </c>
      <c r="X373" s="243">
        <v>175</v>
      </c>
      <c r="Y373" s="244">
        <f t="shared" si="105"/>
        <v>-156</v>
      </c>
      <c r="Z373" s="276">
        <f t="shared" si="109"/>
        <v>-0.89142857142857146</v>
      </c>
      <c r="AA373" s="281">
        <v>19</v>
      </c>
      <c r="AB373" s="239">
        <v>115</v>
      </c>
      <c r="AC373" s="240">
        <f t="shared" si="106"/>
        <v>-96</v>
      </c>
      <c r="AD373" s="245">
        <f t="shared" si="110"/>
        <v>-0.83478260869565213</v>
      </c>
      <c r="AE373" s="246">
        <f t="shared" si="107"/>
        <v>4.0948275862068971E-2</v>
      </c>
      <c r="AF373" s="239">
        <v>40</v>
      </c>
      <c r="AG373" s="233">
        <v>20</v>
      </c>
      <c r="AH373" s="239">
        <v>10</v>
      </c>
      <c r="AI373" s="240">
        <f t="shared" si="111"/>
        <v>30</v>
      </c>
      <c r="AJ373" s="241">
        <f t="shared" si="112"/>
        <v>0.75</v>
      </c>
      <c r="AK373" s="247">
        <f t="shared" si="113"/>
        <v>1.1022587486276878</v>
      </c>
      <c r="AL373" s="239">
        <v>10</v>
      </c>
      <c r="AM373" s="241">
        <f t="shared" si="114"/>
        <v>0.25</v>
      </c>
      <c r="AN373" s="248">
        <f t="shared" si="115"/>
        <v>1.0292386104455369</v>
      </c>
      <c r="AO373" s="239">
        <v>0</v>
      </c>
      <c r="AP373" s="239">
        <v>0</v>
      </c>
      <c r="AQ373" s="240">
        <f t="shared" si="116"/>
        <v>0</v>
      </c>
      <c r="AR373" s="241">
        <f t="shared" si="117"/>
        <v>0</v>
      </c>
      <c r="AS373" s="248">
        <f t="shared" si="118"/>
        <v>0</v>
      </c>
      <c r="AT373" s="239">
        <v>0</v>
      </c>
      <c r="AU373" s="249" t="s">
        <v>1067</v>
      </c>
      <c r="AV373" s="314" t="s">
        <v>1067</v>
      </c>
      <c r="AW373" s="123" t="s">
        <v>1083</v>
      </c>
      <c r="AY373" s="113"/>
    </row>
    <row r="374" spans="1:51" x14ac:dyDescent="0.2">
      <c r="A374" s="228"/>
      <c r="B374" s="273"/>
      <c r="C374" s="198">
        <v>5350297.01</v>
      </c>
      <c r="D374" s="199"/>
      <c r="E374" s="199"/>
      <c r="F374" s="201"/>
      <c r="G374" s="356"/>
      <c r="H374" s="205"/>
      <c r="I374" s="205"/>
      <c r="J374" s="205"/>
      <c r="K374" s="202"/>
      <c r="L374" s="205"/>
      <c r="M374" s="206"/>
      <c r="N374" s="207" t="s">
        <v>407</v>
      </c>
      <c r="O374" s="208">
        <v>1.1399999999999999</v>
      </c>
      <c r="P374" s="209">
        <f t="shared" si="103"/>
        <v>113.99999999999999</v>
      </c>
      <c r="Q374" s="204">
        <v>7313</v>
      </c>
      <c r="R374" s="204">
        <v>6866</v>
      </c>
      <c r="S374" s="204">
        <v>6417</v>
      </c>
      <c r="T374" s="210">
        <f t="shared" si="104"/>
        <v>896</v>
      </c>
      <c r="U374" s="211">
        <f t="shared" si="108"/>
        <v>0.13962911017609475</v>
      </c>
      <c r="V374" s="212">
        <v>6417.7</v>
      </c>
      <c r="W374" s="205">
        <v>3119</v>
      </c>
      <c r="X374" s="203">
        <v>2855</v>
      </c>
      <c r="Y374" s="213">
        <f t="shared" si="105"/>
        <v>264</v>
      </c>
      <c r="Z374" s="278">
        <f t="shared" si="109"/>
        <v>9.2469352014010506E-2</v>
      </c>
      <c r="AA374" s="283">
        <v>3027</v>
      </c>
      <c r="AB374" s="204">
        <v>2725</v>
      </c>
      <c r="AC374" s="210">
        <f t="shared" si="106"/>
        <v>302</v>
      </c>
      <c r="AD374" s="214">
        <f t="shared" si="110"/>
        <v>0.11082568807339449</v>
      </c>
      <c r="AE374" s="215">
        <f t="shared" si="107"/>
        <v>26.552631578947373</v>
      </c>
      <c r="AF374" s="204">
        <v>3445</v>
      </c>
      <c r="AG374" s="202">
        <v>1625</v>
      </c>
      <c r="AH374" s="204">
        <v>120</v>
      </c>
      <c r="AI374" s="210">
        <f t="shared" si="111"/>
        <v>1745</v>
      </c>
      <c r="AJ374" s="211">
        <f t="shared" si="112"/>
        <v>0.50653120464441215</v>
      </c>
      <c r="AK374" s="216">
        <f t="shared" si="113"/>
        <v>0.7444379356962999</v>
      </c>
      <c r="AL374" s="204">
        <v>1555</v>
      </c>
      <c r="AM374" s="211">
        <f t="shared" si="114"/>
        <v>0.4513788098693759</v>
      </c>
      <c r="AN374" s="217">
        <f t="shared" si="115"/>
        <v>1.8583059962180664</v>
      </c>
      <c r="AO374" s="204">
        <v>90</v>
      </c>
      <c r="AP374" s="204">
        <v>15</v>
      </c>
      <c r="AQ374" s="210">
        <f t="shared" si="116"/>
        <v>105</v>
      </c>
      <c r="AR374" s="211">
        <f t="shared" si="117"/>
        <v>3.0478955007256895E-2</v>
      </c>
      <c r="AS374" s="217">
        <f t="shared" si="118"/>
        <v>0.45640159637107708</v>
      </c>
      <c r="AT374" s="204">
        <v>40</v>
      </c>
      <c r="AU374" s="218" t="s">
        <v>5</v>
      </c>
      <c r="AV374" s="317" t="s">
        <v>5</v>
      </c>
    </row>
    <row r="375" spans="1:51" x14ac:dyDescent="0.2">
      <c r="A375" s="227"/>
      <c r="B375" s="272"/>
      <c r="C375" s="135">
        <v>5350297.0199999996</v>
      </c>
      <c r="D375" s="136"/>
      <c r="E375" s="136"/>
      <c r="F375" s="137"/>
      <c r="G375" s="355"/>
      <c r="H375" s="139"/>
      <c r="I375" s="139"/>
      <c r="J375" s="139"/>
      <c r="K375" s="138"/>
      <c r="L375" s="139"/>
      <c r="M375" s="140"/>
      <c r="N375" s="220" t="s">
        <v>408</v>
      </c>
      <c r="O375" s="141">
        <v>1.51</v>
      </c>
      <c r="P375" s="142">
        <f t="shared" si="103"/>
        <v>151</v>
      </c>
      <c r="Q375" s="143">
        <v>6502</v>
      </c>
      <c r="R375" s="143">
        <v>6171</v>
      </c>
      <c r="S375" s="143">
        <v>6038</v>
      </c>
      <c r="T375" s="144">
        <f t="shared" si="104"/>
        <v>464</v>
      </c>
      <c r="U375" s="145">
        <f t="shared" si="108"/>
        <v>7.6846637959589265E-2</v>
      </c>
      <c r="V375" s="146">
        <v>4306.5</v>
      </c>
      <c r="W375" s="139">
        <v>2716</v>
      </c>
      <c r="X375" s="219">
        <v>2556</v>
      </c>
      <c r="Y375" s="147">
        <f t="shared" si="105"/>
        <v>160</v>
      </c>
      <c r="Z375" s="275">
        <f t="shared" si="109"/>
        <v>6.2597809076682318E-2</v>
      </c>
      <c r="AA375" s="279">
        <v>2552</v>
      </c>
      <c r="AB375" s="143">
        <v>2335</v>
      </c>
      <c r="AC375" s="144">
        <f t="shared" si="106"/>
        <v>217</v>
      </c>
      <c r="AD375" s="148">
        <f t="shared" si="110"/>
        <v>9.2933618843683077E-2</v>
      </c>
      <c r="AE375" s="149">
        <f t="shared" si="107"/>
        <v>16.900662251655628</v>
      </c>
      <c r="AF375" s="143">
        <v>2890</v>
      </c>
      <c r="AG375" s="138">
        <v>1705</v>
      </c>
      <c r="AH375" s="143">
        <v>105</v>
      </c>
      <c r="AI375" s="144">
        <f t="shared" si="111"/>
        <v>1810</v>
      </c>
      <c r="AJ375" s="145">
        <f t="shared" si="112"/>
        <v>0.62629757785467133</v>
      </c>
      <c r="AK375" s="150">
        <f t="shared" si="113"/>
        <v>0.92045597924618916</v>
      </c>
      <c r="AL375" s="143">
        <v>950</v>
      </c>
      <c r="AM375" s="145">
        <f t="shared" si="114"/>
        <v>0.32871972318339099</v>
      </c>
      <c r="AN375" s="151">
        <f t="shared" si="115"/>
        <v>1.3533241244612595</v>
      </c>
      <c r="AO375" s="143">
        <v>75</v>
      </c>
      <c r="AP375" s="143">
        <v>15</v>
      </c>
      <c r="AQ375" s="144">
        <f t="shared" si="116"/>
        <v>90</v>
      </c>
      <c r="AR375" s="145">
        <f t="shared" si="117"/>
        <v>3.1141868512110725E-2</v>
      </c>
      <c r="AS375" s="151">
        <f t="shared" si="118"/>
        <v>0.46632827469056659</v>
      </c>
      <c r="AT375" s="143">
        <v>35</v>
      </c>
      <c r="AU375" s="153" t="s">
        <v>6</v>
      </c>
      <c r="AV375" s="316" t="s">
        <v>6</v>
      </c>
    </row>
    <row r="376" spans="1:51" x14ac:dyDescent="0.2">
      <c r="A376" s="227"/>
      <c r="B376" s="272"/>
      <c r="C376" s="135">
        <v>5350298</v>
      </c>
      <c r="D376" s="136"/>
      <c r="E376" s="136"/>
      <c r="F376" s="137"/>
      <c r="G376" s="355"/>
      <c r="H376" s="139"/>
      <c r="I376" s="139"/>
      <c r="J376" s="139"/>
      <c r="K376" s="138"/>
      <c r="L376" s="139"/>
      <c r="M376" s="140"/>
      <c r="N376" s="220" t="s">
        <v>409</v>
      </c>
      <c r="O376" s="141">
        <v>2.27</v>
      </c>
      <c r="P376" s="142">
        <f t="shared" si="103"/>
        <v>227</v>
      </c>
      <c r="Q376" s="143">
        <v>4661</v>
      </c>
      <c r="R376" s="143">
        <v>4482</v>
      </c>
      <c r="S376" s="143">
        <v>4384</v>
      </c>
      <c r="T376" s="144">
        <f t="shared" si="104"/>
        <v>277</v>
      </c>
      <c r="U376" s="145">
        <f t="shared" si="108"/>
        <v>6.3184306569343068E-2</v>
      </c>
      <c r="V376" s="146">
        <v>2051.1</v>
      </c>
      <c r="W376" s="139">
        <v>1605</v>
      </c>
      <c r="X376" s="219">
        <v>1596</v>
      </c>
      <c r="Y376" s="147">
        <f t="shared" si="105"/>
        <v>9</v>
      </c>
      <c r="Z376" s="275">
        <f t="shared" si="109"/>
        <v>5.6390977443609019E-3</v>
      </c>
      <c r="AA376" s="279">
        <v>1566</v>
      </c>
      <c r="AB376" s="143">
        <v>1540</v>
      </c>
      <c r="AC376" s="144">
        <f t="shared" si="106"/>
        <v>26</v>
      </c>
      <c r="AD376" s="148">
        <f t="shared" si="110"/>
        <v>1.6883116883116882E-2</v>
      </c>
      <c r="AE376" s="149">
        <f t="shared" si="107"/>
        <v>6.8986784140969162</v>
      </c>
      <c r="AF376" s="143">
        <v>2180</v>
      </c>
      <c r="AG376" s="138">
        <v>1265</v>
      </c>
      <c r="AH376" s="143">
        <v>65</v>
      </c>
      <c r="AI376" s="144">
        <f t="shared" si="111"/>
        <v>1330</v>
      </c>
      <c r="AJ376" s="145">
        <f t="shared" si="112"/>
        <v>0.61009174311926606</v>
      </c>
      <c r="AK376" s="150">
        <f t="shared" si="113"/>
        <v>0.89663861509163589</v>
      </c>
      <c r="AL376" s="143">
        <v>705</v>
      </c>
      <c r="AM376" s="145">
        <f t="shared" si="114"/>
        <v>0.32339449541284404</v>
      </c>
      <c r="AN376" s="151">
        <f t="shared" si="115"/>
        <v>1.3314004043378045</v>
      </c>
      <c r="AO376" s="143">
        <v>90</v>
      </c>
      <c r="AP376" s="143">
        <v>10</v>
      </c>
      <c r="AQ376" s="144">
        <f t="shared" si="116"/>
        <v>100</v>
      </c>
      <c r="AR376" s="145">
        <f t="shared" si="117"/>
        <v>4.5871559633027525E-2</v>
      </c>
      <c r="AS376" s="151">
        <f t="shared" si="118"/>
        <v>0.68689536893768477</v>
      </c>
      <c r="AT376" s="143">
        <v>45</v>
      </c>
      <c r="AU376" s="153" t="s">
        <v>6</v>
      </c>
      <c r="AV376" s="316" t="s">
        <v>6</v>
      </c>
    </row>
    <row r="377" spans="1:51" x14ac:dyDescent="0.2">
      <c r="A377" s="228" t="s">
        <v>1157</v>
      </c>
      <c r="B377" s="273" t="s">
        <v>1176</v>
      </c>
      <c r="C377" s="198">
        <v>5350299.01</v>
      </c>
      <c r="D377" s="199">
        <v>5350299</v>
      </c>
      <c r="E377" s="200">
        <v>0.586389614</v>
      </c>
      <c r="F377" s="201"/>
      <c r="G377" s="357"/>
      <c r="H377" s="205">
        <v>10052</v>
      </c>
      <c r="I377" s="203">
        <v>4874</v>
      </c>
      <c r="J377" s="204">
        <v>4430</v>
      </c>
      <c r="K377" s="202"/>
      <c r="L377" s="205"/>
      <c r="M377" s="206"/>
      <c r="N377" s="207"/>
      <c r="O377" s="208">
        <v>2.89</v>
      </c>
      <c r="P377" s="209">
        <f t="shared" si="103"/>
        <v>289</v>
      </c>
      <c r="Q377" s="204">
        <v>6256</v>
      </c>
      <c r="R377" s="204">
        <v>6015</v>
      </c>
      <c r="S377" s="204">
        <f>H377*E377</f>
        <v>5894.3883999279997</v>
      </c>
      <c r="T377" s="210">
        <f t="shared" si="104"/>
        <v>361.61160007200033</v>
      </c>
      <c r="U377" s="211">
        <f t="shared" si="108"/>
        <v>6.1348451363744103E-2</v>
      </c>
      <c r="V377" s="212">
        <v>2162.5</v>
      </c>
      <c r="W377" s="205">
        <v>2319</v>
      </c>
      <c r="X377" s="203">
        <f>I377*E377</f>
        <v>2858.062978636</v>
      </c>
      <c r="Y377" s="213">
        <f t="shared" si="105"/>
        <v>-539.06297863600003</v>
      </c>
      <c r="Z377" s="278">
        <f t="shared" si="109"/>
        <v>-0.18861130166322151</v>
      </c>
      <c r="AA377" s="283">
        <v>2207</v>
      </c>
      <c r="AB377" s="204">
        <f>J377*E377</f>
        <v>2597.7059900200002</v>
      </c>
      <c r="AC377" s="210">
        <f t="shared" si="106"/>
        <v>-390.70599002000017</v>
      </c>
      <c r="AD377" s="214">
        <f t="shared" si="110"/>
        <v>-0.15040423801655556</v>
      </c>
      <c r="AE377" s="215">
        <f t="shared" si="107"/>
        <v>7.6366782006920415</v>
      </c>
      <c r="AF377" s="204">
        <v>2825</v>
      </c>
      <c r="AG377" s="202">
        <v>1530</v>
      </c>
      <c r="AH377" s="204">
        <v>70</v>
      </c>
      <c r="AI377" s="210">
        <f t="shared" si="111"/>
        <v>1600</v>
      </c>
      <c r="AJ377" s="211">
        <f t="shared" si="112"/>
        <v>0.5663716814159292</v>
      </c>
      <c r="AK377" s="216">
        <f t="shared" si="113"/>
        <v>0.83238418775424206</v>
      </c>
      <c r="AL377" s="204">
        <v>1030</v>
      </c>
      <c r="AM377" s="211">
        <f t="shared" si="114"/>
        <v>0.36460176991150445</v>
      </c>
      <c r="AN377" s="217">
        <f t="shared" si="115"/>
        <v>1.5010488761188006</v>
      </c>
      <c r="AO377" s="204">
        <v>140</v>
      </c>
      <c r="AP377" s="204">
        <v>20</v>
      </c>
      <c r="AQ377" s="210">
        <f t="shared" si="116"/>
        <v>160</v>
      </c>
      <c r="AR377" s="211">
        <f t="shared" si="117"/>
        <v>5.663716814159292E-2</v>
      </c>
      <c r="AS377" s="217">
        <f t="shared" si="118"/>
        <v>0.84810302543527238</v>
      </c>
      <c r="AT377" s="204">
        <v>35</v>
      </c>
      <c r="AU377" s="218" t="s">
        <v>5</v>
      </c>
      <c r="AV377" s="317" t="s">
        <v>5</v>
      </c>
      <c r="AW377" s="123" t="s">
        <v>51</v>
      </c>
    </row>
    <row r="378" spans="1:51" x14ac:dyDescent="0.2">
      <c r="A378" s="226"/>
      <c r="B378" s="271"/>
      <c r="C378" s="174">
        <v>5350299.0199999996</v>
      </c>
      <c r="D378" s="175">
        <v>5350299</v>
      </c>
      <c r="E378" s="194">
        <v>0.40915489799999999</v>
      </c>
      <c r="F378" s="176"/>
      <c r="G378" s="354"/>
      <c r="H378" s="178">
        <v>10052</v>
      </c>
      <c r="I378" s="187">
        <v>4874</v>
      </c>
      <c r="J378" s="183">
        <v>4430</v>
      </c>
      <c r="K378" s="177"/>
      <c r="L378" s="178"/>
      <c r="M378" s="179"/>
      <c r="N378" s="180"/>
      <c r="O378" s="181">
        <v>0.16</v>
      </c>
      <c r="P378" s="182">
        <f t="shared" si="103"/>
        <v>16</v>
      </c>
      <c r="Q378" s="183">
        <v>5247</v>
      </c>
      <c r="R378" s="183">
        <v>4145</v>
      </c>
      <c r="S378" s="183">
        <f>H378*E378</f>
        <v>4112.8250346960003</v>
      </c>
      <c r="T378" s="184">
        <f t="shared" si="104"/>
        <v>1134.1749653039997</v>
      </c>
      <c r="U378" s="185">
        <f t="shared" si="108"/>
        <v>0.27576543026655453</v>
      </c>
      <c r="V378" s="186">
        <v>32937.9</v>
      </c>
      <c r="W378" s="178">
        <v>3019</v>
      </c>
      <c r="X378" s="187">
        <f>I378*E378</f>
        <v>1994.2209728519999</v>
      </c>
      <c r="Y378" s="188">
        <f t="shared" si="105"/>
        <v>1024.7790271480001</v>
      </c>
      <c r="Z378" s="277">
        <f t="shared" si="109"/>
        <v>0.5138743605140359</v>
      </c>
      <c r="AA378" s="282">
        <v>2815</v>
      </c>
      <c r="AB378" s="183">
        <f>J378*E378</f>
        <v>1812.5561981399999</v>
      </c>
      <c r="AC378" s="184">
        <f t="shared" si="106"/>
        <v>1002.4438018600001</v>
      </c>
      <c r="AD378" s="189">
        <f t="shared" si="110"/>
        <v>0.55305529444476431</v>
      </c>
      <c r="AE378" s="190">
        <f t="shared" si="107"/>
        <v>175.9375</v>
      </c>
      <c r="AF378" s="183">
        <v>2580</v>
      </c>
      <c r="AG378" s="177">
        <v>910</v>
      </c>
      <c r="AH378" s="183">
        <v>60</v>
      </c>
      <c r="AI378" s="184">
        <f t="shared" si="111"/>
        <v>970</v>
      </c>
      <c r="AJ378" s="185">
        <f t="shared" si="112"/>
        <v>0.37596899224806202</v>
      </c>
      <c r="AK378" s="191">
        <f t="shared" si="113"/>
        <v>0.55255348122421555</v>
      </c>
      <c r="AL378" s="183">
        <v>1280</v>
      </c>
      <c r="AM378" s="185">
        <f t="shared" si="114"/>
        <v>0.49612403100775193</v>
      </c>
      <c r="AN378" s="192">
        <f t="shared" si="115"/>
        <v>2.0425200331322282</v>
      </c>
      <c r="AO378" s="183">
        <v>300</v>
      </c>
      <c r="AP378" s="183">
        <v>0</v>
      </c>
      <c r="AQ378" s="184">
        <f t="shared" si="116"/>
        <v>300</v>
      </c>
      <c r="AR378" s="185">
        <f t="shared" si="117"/>
        <v>0.11627906976744186</v>
      </c>
      <c r="AS378" s="192">
        <f t="shared" si="118"/>
        <v>1.7411998887025033</v>
      </c>
      <c r="AT378" s="183">
        <v>35</v>
      </c>
      <c r="AU378" s="193" t="s">
        <v>4</v>
      </c>
      <c r="AV378" s="317" t="s">
        <v>5</v>
      </c>
      <c r="AW378" s="123" t="s">
        <v>51</v>
      </c>
    </row>
    <row r="379" spans="1:51" x14ac:dyDescent="0.2">
      <c r="A379" s="228" t="s">
        <v>1157</v>
      </c>
      <c r="B379" s="273" t="s">
        <v>1154</v>
      </c>
      <c r="C379" s="198">
        <v>5350300</v>
      </c>
      <c r="D379" s="199"/>
      <c r="E379" s="199"/>
      <c r="F379" s="201"/>
      <c r="G379" s="356"/>
      <c r="H379" s="205"/>
      <c r="I379" s="205"/>
      <c r="J379" s="205"/>
      <c r="K379" s="202"/>
      <c r="L379" s="205"/>
      <c r="M379" s="206"/>
      <c r="N379" s="207" t="s">
        <v>411</v>
      </c>
      <c r="O379" s="208">
        <v>1.03</v>
      </c>
      <c r="P379" s="209">
        <f t="shared" si="103"/>
        <v>103</v>
      </c>
      <c r="Q379" s="204">
        <v>13667</v>
      </c>
      <c r="R379" s="204">
        <v>10038</v>
      </c>
      <c r="S379" s="204">
        <v>8360</v>
      </c>
      <c r="T379" s="210">
        <f t="shared" si="104"/>
        <v>5307</v>
      </c>
      <c r="U379" s="211">
        <f t="shared" si="108"/>
        <v>0.63480861244019138</v>
      </c>
      <c r="V379" s="212">
        <v>13220.2</v>
      </c>
      <c r="W379" s="205">
        <v>7532</v>
      </c>
      <c r="X379" s="203">
        <v>4920</v>
      </c>
      <c r="Y379" s="213">
        <f t="shared" si="105"/>
        <v>2612</v>
      </c>
      <c r="Z379" s="278">
        <f t="shared" si="109"/>
        <v>0.53089430894308942</v>
      </c>
      <c r="AA379" s="283">
        <v>6956</v>
      </c>
      <c r="AB379" s="204">
        <v>4365</v>
      </c>
      <c r="AC379" s="210">
        <f t="shared" si="106"/>
        <v>2591</v>
      </c>
      <c r="AD379" s="214">
        <f t="shared" si="110"/>
        <v>0.59358533791523482</v>
      </c>
      <c r="AE379" s="215">
        <f t="shared" si="107"/>
        <v>67.533980582524265</v>
      </c>
      <c r="AF379" s="204">
        <v>7140</v>
      </c>
      <c r="AG379" s="202">
        <v>3315</v>
      </c>
      <c r="AH379" s="204">
        <v>185</v>
      </c>
      <c r="AI379" s="210">
        <f t="shared" si="111"/>
        <v>3500</v>
      </c>
      <c r="AJ379" s="211">
        <f t="shared" si="112"/>
        <v>0.49019607843137253</v>
      </c>
      <c r="AK379" s="216">
        <f t="shared" si="113"/>
        <v>0.72043055465861938</v>
      </c>
      <c r="AL379" s="204">
        <v>3115</v>
      </c>
      <c r="AM379" s="211">
        <f t="shared" si="114"/>
        <v>0.43627450980392157</v>
      </c>
      <c r="AN379" s="217">
        <f t="shared" si="115"/>
        <v>1.796122280973584</v>
      </c>
      <c r="AO379" s="204">
        <v>470</v>
      </c>
      <c r="AP379" s="204">
        <v>10</v>
      </c>
      <c r="AQ379" s="210">
        <f t="shared" si="116"/>
        <v>480</v>
      </c>
      <c r="AR379" s="211">
        <f t="shared" si="117"/>
        <v>6.7226890756302518E-2</v>
      </c>
      <c r="AS379" s="217">
        <f t="shared" si="118"/>
        <v>1.0066769104431279</v>
      </c>
      <c r="AT379" s="204">
        <v>45</v>
      </c>
      <c r="AU379" s="218" t="s">
        <v>5</v>
      </c>
      <c r="AV379" s="317" t="s">
        <v>5</v>
      </c>
    </row>
    <row r="380" spans="1:51" x14ac:dyDescent="0.2">
      <c r="A380" s="227"/>
      <c r="B380" s="272"/>
      <c r="C380" s="135">
        <v>5350301.01</v>
      </c>
      <c r="D380" s="136"/>
      <c r="E380" s="136"/>
      <c r="F380" s="137"/>
      <c r="G380" s="355"/>
      <c r="H380" s="139"/>
      <c r="I380" s="139"/>
      <c r="J380" s="139"/>
      <c r="K380" s="138"/>
      <c r="L380" s="139"/>
      <c r="M380" s="140"/>
      <c r="N380" s="220" t="s">
        <v>412</v>
      </c>
      <c r="O380" s="141">
        <v>0.9</v>
      </c>
      <c r="P380" s="142">
        <f t="shared" si="103"/>
        <v>90</v>
      </c>
      <c r="Q380" s="143">
        <v>2915</v>
      </c>
      <c r="R380" s="143">
        <v>2862</v>
      </c>
      <c r="S380" s="143">
        <v>2790</v>
      </c>
      <c r="T380" s="144">
        <f t="shared" si="104"/>
        <v>125</v>
      </c>
      <c r="U380" s="145">
        <f t="shared" si="108"/>
        <v>4.4802867383512544E-2</v>
      </c>
      <c r="V380" s="146">
        <v>3253.3</v>
      </c>
      <c r="W380" s="139">
        <v>1087</v>
      </c>
      <c r="X380" s="219">
        <v>1087</v>
      </c>
      <c r="Y380" s="147">
        <f t="shared" si="105"/>
        <v>0</v>
      </c>
      <c r="Z380" s="275">
        <f t="shared" si="109"/>
        <v>0</v>
      </c>
      <c r="AA380" s="279">
        <v>1071</v>
      </c>
      <c r="AB380" s="143">
        <v>1055</v>
      </c>
      <c r="AC380" s="144">
        <f t="shared" si="106"/>
        <v>16</v>
      </c>
      <c r="AD380" s="148">
        <f t="shared" si="110"/>
        <v>1.5165876777251185E-2</v>
      </c>
      <c r="AE380" s="149">
        <f t="shared" si="107"/>
        <v>11.9</v>
      </c>
      <c r="AF380" s="143">
        <v>1330</v>
      </c>
      <c r="AG380" s="138">
        <v>730</v>
      </c>
      <c r="AH380" s="143">
        <v>100</v>
      </c>
      <c r="AI380" s="144">
        <f t="shared" si="111"/>
        <v>830</v>
      </c>
      <c r="AJ380" s="145">
        <f t="shared" si="112"/>
        <v>0.62406015037593987</v>
      </c>
      <c r="AK380" s="150">
        <f t="shared" si="113"/>
        <v>0.91716768056238684</v>
      </c>
      <c r="AL380" s="143">
        <v>455</v>
      </c>
      <c r="AM380" s="145">
        <f t="shared" si="114"/>
        <v>0.34210526315789475</v>
      </c>
      <c r="AN380" s="151">
        <f t="shared" si="115"/>
        <v>1.4084317827149451</v>
      </c>
      <c r="AO380" s="143">
        <v>45</v>
      </c>
      <c r="AP380" s="143">
        <v>0</v>
      </c>
      <c r="AQ380" s="144">
        <f t="shared" si="116"/>
        <v>45</v>
      </c>
      <c r="AR380" s="145">
        <f t="shared" si="117"/>
        <v>3.3834586466165412E-2</v>
      </c>
      <c r="AS380" s="151">
        <f t="shared" si="118"/>
        <v>0.50664989242696901</v>
      </c>
      <c r="AT380" s="143">
        <v>0</v>
      </c>
      <c r="AU380" s="153" t="s">
        <v>6</v>
      </c>
      <c r="AV380" s="317" t="s">
        <v>5</v>
      </c>
    </row>
    <row r="381" spans="1:51" x14ac:dyDescent="0.2">
      <c r="A381" s="228"/>
      <c r="B381" s="273"/>
      <c r="C381" s="198">
        <v>5350301.03</v>
      </c>
      <c r="D381" s="199"/>
      <c r="E381" s="199"/>
      <c r="F381" s="201"/>
      <c r="G381" s="356"/>
      <c r="H381" s="205"/>
      <c r="I381" s="205"/>
      <c r="J381" s="205"/>
      <c r="K381" s="202"/>
      <c r="L381" s="205"/>
      <c r="M381" s="206"/>
      <c r="N381" s="207" t="s">
        <v>413</v>
      </c>
      <c r="O381" s="208">
        <v>0.27</v>
      </c>
      <c r="P381" s="209">
        <f t="shared" si="103"/>
        <v>27</v>
      </c>
      <c r="Q381" s="204">
        <v>6949</v>
      </c>
      <c r="R381" s="204">
        <v>4402</v>
      </c>
      <c r="S381" s="204">
        <v>4904</v>
      </c>
      <c r="T381" s="210">
        <f t="shared" si="104"/>
        <v>2045</v>
      </c>
      <c r="U381" s="211">
        <f t="shared" si="108"/>
        <v>0.41700652528548127</v>
      </c>
      <c r="V381" s="212">
        <v>25398.400000000001</v>
      </c>
      <c r="W381" s="205">
        <v>2944</v>
      </c>
      <c r="X381" s="203">
        <v>1779</v>
      </c>
      <c r="Y381" s="213">
        <f t="shared" si="105"/>
        <v>1165</v>
      </c>
      <c r="Z381" s="278">
        <f t="shared" si="109"/>
        <v>0.65486228218100051</v>
      </c>
      <c r="AA381" s="283">
        <v>2789</v>
      </c>
      <c r="AB381" s="204">
        <v>1720</v>
      </c>
      <c r="AC381" s="210">
        <f t="shared" si="106"/>
        <v>1069</v>
      </c>
      <c r="AD381" s="214">
        <f t="shared" si="110"/>
        <v>0.62151162790697678</v>
      </c>
      <c r="AE381" s="215">
        <f t="shared" si="107"/>
        <v>103.29629629629629</v>
      </c>
      <c r="AF381" s="204">
        <v>3010</v>
      </c>
      <c r="AG381" s="202">
        <v>1100</v>
      </c>
      <c r="AH381" s="204">
        <v>85</v>
      </c>
      <c r="AI381" s="210">
        <f t="shared" si="111"/>
        <v>1185</v>
      </c>
      <c r="AJ381" s="211">
        <f t="shared" si="112"/>
        <v>0.39368770764119604</v>
      </c>
      <c r="AK381" s="216">
        <f t="shared" si="113"/>
        <v>0.57859429329958367</v>
      </c>
      <c r="AL381" s="204">
        <v>1635</v>
      </c>
      <c r="AM381" s="211">
        <f t="shared" si="114"/>
        <v>0.54318936877076407</v>
      </c>
      <c r="AN381" s="217">
        <f t="shared" si="115"/>
        <v>2.2362858844896381</v>
      </c>
      <c r="AO381" s="204">
        <v>165</v>
      </c>
      <c r="AP381" s="204">
        <v>10</v>
      </c>
      <c r="AQ381" s="210">
        <f t="shared" si="116"/>
        <v>175</v>
      </c>
      <c r="AR381" s="211">
        <f t="shared" si="117"/>
        <v>5.8139534883720929E-2</v>
      </c>
      <c r="AS381" s="217">
        <f t="shared" si="118"/>
        <v>0.87059994435125165</v>
      </c>
      <c r="AT381" s="204">
        <v>30</v>
      </c>
      <c r="AU381" s="218" t="s">
        <v>5</v>
      </c>
      <c r="AV381" s="317" t="s">
        <v>5</v>
      </c>
    </row>
    <row r="382" spans="1:51" x14ac:dyDescent="0.2">
      <c r="A382" s="228"/>
      <c r="B382" s="273"/>
      <c r="C382" s="198">
        <v>5350301.04</v>
      </c>
      <c r="D382" s="199"/>
      <c r="E382" s="199"/>
      <c r="F382" s="201"/>
      <c r="G382" s="356"/>
      <c r="H382" s="205"/>
      <c r="I382" s="205"/>
      <c r="J382" s="205"/>
      <c r="K382" s="202"/>
      <c r="L382" s="205"/>
      <c r="M382" s="206"/>
      <c r="N382" s="207" t="s">
        <v>414</v>
      </c>
      <c r="O382" s="208">
        <v>1.43</v>
      </c>
      <c r="P382" s="209">
        <f t="shared" si="103"/>
        <v>143</v>
      </c>
      <c r="Q382" s="204">
        <v>5859</v>
      </c>
      <c r="R382" s="204">
        <v>4069</v>
      </c>
      <c r="S382" s="204">
        <v>3594</v>
      </c>
      <c r="T382" s="210">
        <f t="shared" si="104"/>
        <v>2265</v>
      </c>
      <c r="U382" s="211">
        <f t="shared" si="108"/>
        <v>0.63021702838063443</v>
      </c>
      <c r="V382" s="212">
        <v>4107.8</v>
      </c>
      <c r="W382" s="205">
        <v>2615</v>
      </c>
      <c r="X382" s="203">
        <v>1400</v>
      </c>
      <c r="Y382" s="213">
        <f t="shared" si="105"/>
        <v>1215</v>
      </c>
      <c r="Z382" s="278">
        <f t="shared" si="109"/>
        <v>0.86785714285714288</v>
      </c>
      <c r="AA382" s="283">
        <v>2502</v>
      </c>
      <c r="AB382" s="204">
        <v>1225</v>
      </c>
      <c r="AC382" s="210">
        <f t="shared" si="106"/>
        <v>1277</v>
      </c>
      <c r="AD382" s="214">
        <f t="shared" si="110"/>
        <v>1.0424489795918368</v>
      </c>
      <c r="AE382" s="215">
        <f t="shared" si="107"/>
        <v>17.496503496503497</v>
      </c>
      <c r="AF382" s="204">
        <v>2920</v>
      </c>
      <c r="AG382" s="202">
        <v>1275</v>
      </c>
      <c r="AH382" s="204">
        <v>140</v>
      </c>
      <c r="AI382" s="210">
        <f t="shared" si="111"/>
        <v>1415</v>
      </c>
      <c r="AJ382" s="211">
        <f t="shared" si="112"/>
        <v>0.4845890410958904</v>
      </c>
      <c r="AK382" s="216">
        <f t="shared" si="113"/>
        <v>0.7121900133827298</v>
      </c>
      <c r="AL382" s="204">
        <v>1335</v>
      </c>
      <c r="AM382" s="211">
        <f t="shared" si="114"/>
        <v>0.4571917808219178</v>
      </c>
      <c r="AN382" s="217">
        <f t="shared" si="115"/>
        <v>1.8822377328010844</v>
      </c>
      <c r="AO382" s="204">
        <v>130</v>
      </c>
      <c r="AP382" s="204">
        <v>10</v>
      </c>
      <c r="AQ382" s="210">
        <f t="shared" si="116"/>
        <v>140</v>
      </c>
      <c r="AR382" s="211">
        <f t="shared" si="117"/>
        <v>4.7945205479452052E-2</v>
      </c>
      <c r="AS382" s="217">
        <f t="shared" si="118"/>
        <v>0.71794680342390882</v>
      </c>
      <c r="AT382" s="204">
        <v>35</v>
      </c>
      <c r="AU382" s="218" t="s">
        <v>5</v>
      </c>
      <c r="AV382" s="317" t="s">
        <v>5</v>
      </c>
    </row>
    <row r="383" spans="1:51" x14ac:dyDescent="0.2">
      <c r="A383" s="227"/>
      <c r="B383" s="272"/>
      <c r="C383" s="135">
        <v>5350302.01</v>
      </c>
      <c r="D383" s="136"/>
      <c r="E383" s="136"/>
      <c r="F383" s="137"/>
      <c r="G383" s="355"/>
      <c r="H383" s="139"/>
      <c r="I383" s="139"/>
      <c r="J383" s="139"/>
      <c r="K383" s="138"/>
      <c r="L383" s="139"/>
      <c r="M383" s="140"/>
      <c r="N383" s="220" t="s">
        <v>415</v>
      </c>
      <c r="O383" s="141">
        <v>1.23</v>
      </c>
      <c r="P383" s="142">
        <f t="shared" si="103"/>
        <v>123</v>
      </c>
      <c r="Q383" s="143">
        <v>6253</v>
      </c>
      <c r="R383" s="143">
        <v>6387</v>
      </c>
      <c r="S383" s="143">
        <v>6454</v>
      </c>
      <c r="T383" s="144">
        <f t="shared" si="104"/>
        <v>-201</v>
      </c>
      <c r="U383" s="145">
        <f t="shared" si="108"/>
        <v>-3.1143476913541988E-2</v>
      </c>
      <c r="V383" s="146">
        <v>5088.3</v>
      </c>
      <c r="W383" s="139">
        <v>2406</v>
      </c>
      <c r="X383" s="219">
        <v>2386</v>
      </c>
      <c r="Y383" s="147">
        <f t="shared" si="105"/>
        <v>20</v>
      </c>
      <c r="Z383" s="275">
        <f t="shared" si="109"/>
        <v>8.3822296730930428E-3</v>
      </c>
      <c r="AA383" s="279">
        <v>2358</v>
      </c>
      <c r="AB383" s="143">
        <v>2330</v>
      </c>
      <c r="AC383" s="144">
        <f t="shared" si="106"/>
        <v>28</v>
      </c>
      <c r="AD383" s="148">
        <f t="shared" si="110"/>
        <v>1.201716738197425E-2</v>
      </c>
      <c r="AE383" s="149">
        <f t="shared" si="107"/>
        <v>19.170731707317074</v>
      </c>
      <c r="AF383" s="143">
        <v>2745</v>
      </c>
      <c r="AG383" s="138">
        <v>1680</v>
      </c>
      <c r="AH383" s="143">
        <v>160</v>
      </c>
      <c r="AI383" s="144">
        <f t="shared" si="111"/>
        <v>1840</v>
      </c>
      <c r="AJ383" s="145">
        <f t="shared" si="112"/>
        <v>0.67030965391621133</v>
      </c>
      <c r="AK383" s="150">
        <f t="shared" si="113"/>
        <v>0.98513957375832206</v>
      </c>
      <c r="AL383" s="143">
        <v>785</v>
      </c>
      <c r="AM383" s="145">
        <f t="shared" si="114"/>
        <v>0.28597449908925321</v>
      </c>
      <c r="AN383" s="151">
        <f t="shared" si="115"/>
        <v>1.1773439842619255</v>
      </c>
      <c r="AO383" s="143">
        <v>80</v>
      </c>
      <c r="AP383" s="143">
        <v>20</v>
      </c>
      <c r="AQ383" s="144">
        <f t="shared" si="116"/>
        <v>100</v>
      </c>
      <c r="AR383" s="145">
        <f t="shared" si="117"/>
        <v>3.6429872495446269E-2</v>
      </c>
      <c r="AS383" s="151">
        <f t="shared" si="118"/>
        <v>0.54551253343684991</v>
      </c>
      <c r="AT383" s="143">
        <v>15</v>
      </c>
      <c r="AU383" s="153" t="s">
        <v>6</v>
      </c>
      <c r="AV383" s="316" t="s">
        <v>6</v>
      </c>
    </row>
    <row r="384" spans="1:51" x14ac:dyDescent="0.2">
      <c r="A384" s="227"/>
      <c r="B384" s="272"/>
      <c r="C384" s="135">
        <v>5350302.0199999996</v>
      </c>
      <c r="D384" s="136"/>
      <c r="E384" s="136"/>
      <c r="F384" s="137"/>
      <c r="G384" s="355"/>
      <c r="H384" s="139"/>
      <c r="I384" s="139"/>
      <c r="J384" s="139"/>
      <c r="K384" s="138"/>
      <c r="L384" s="139"/>
      <c r="M384" s="140"/>
      <c r="N384" s="220" t="s">
        <v>416</v>
      </c>
      <c r="O384" s="141">
        <v>1.08</v>
      </c>
      <c r="P384" s="142">
        <f t="shared" si="103"/>
        <v>108</v>
      </c>
      <c r="Q384" s="143">
        <v>6140</v>
      </c>
      <c r="R384" s="143">
        <v>6177</v>
      </c>
      <c r="S384" s="143">
        <v>6364</v>
      </c>
      <c r="T384" s="144">
        <f t="shared" si="104"/>
        <v>-224</v>
      </c>
      <c r="U384" s="145">
        <f t="shared" si="108"/>
        <v>-3.519798868636078E-2</v>
      </c>
      <c r="V384" s="146">
        <v>5663.7</v>
      </c>
      <c r="W384" s="139">
        <v>2092</v>
      </c>
      <c r="X384" s="219">
        <v>2042</v>
      </c>
      <c r="Y384" s="147">
        <f t="shared" si="105"/>
        <v>50</v>
      </c>
      <c r="Z384" s="275">
        <f t="shared" si="109"/>
        <v>2.4485798237022526E-2</v>
      </c>
      <c r="AA384" s="279">
        <v>2037</v>
      </c>
      <c r="AB384" s="143">
        <v>1995</v>
      </c>
      <c r="AC384" s="144">
        <f t="shared" si="106"/>
        <v>42</v>
      </c>
      <c r="AD384" s="148">
        <f t="shared" si="110"/>
        <v>2.1052631578947368E-2</v>
      </c>
      <c r="AE384" s="149">
        <f t="shared" si="107"/>
        <v>18.861111111111111</v>
      </c>
      <c r="AF384" s="143">
        <v>2610</v>
      </c>
      <c r="AG384" s="138">
        <v>1400</v>
      </c>
      <c r="AH384" s="143">
        <v>205</v>
      </c>
      <c r="AI384" s="144">
        <f t="shared" si="111"/>
        <v>1605</v>
      </c>
      <c r="AJ384" s="145">
        <f t="shared" si="112"/>
        <v>0.61494252873563215</v>
      </c>
      <c r="AK384" s="150">
        <f t="shared" si="113"/>
        <v>0.90376770960277841</v>
      </c>
      <c r="AL384" s="143">
        <v>925</v>
      </c>
      <c r="AM384" s="145">
        <f t="shared" si="114"/>
        <v>0.35440613026819923</v>
      </c>
      <c r="AN384" s="151">
        <f t="shared" si="115"/>
        <v>1.4590738922024851</v>
      </c>
      <c r="AO384" s="143">
        <v>45</v>
      </c>
      <c r="AP384" s="143">
        <v>15</v>
      </c>
      <c r="AQ384" s="144">
        <f t="shared" si="116"/>
        <v>60</v>
      </c>
      <c r="AR384" s="145">
        <f t="shared" si="117"/>
        <v>2.2988505747126436E-2</v>
      </c>
      <c r="AS384" s="151">
        <f t="shared" si="118"/>
        <v>0.34423721937566731</v>
      </c>
      <c r="AT384" s="143">
        <v>25</v>
      </c>
      <c r="AU384" s="153" t="s">
        <v>6</v>
      </c>
      <c r="AV384" s="316" t="s">
        <v>6</v>
      </c>
    </row>
    <row r="385" spans="1:49" x14ac:dyDescent="0.2">
      <c r="A385" s="227"/>
      <c r="B385" s="272"/>
      <c r="C385" s="135">
        <v>5350302.03</v>
      </c>
      <c r="D385" s="136"/>
      <c r="E385" s="136"/>
      <c r="F385" s="137"/>
      <c r="G385" s="355"/>
      <c r="H385" s="139"/>
      <c r="I385" s="139"/>
      <c r="J385" s="139"/>
      <c r="K385" s="138"/>
      <c r="L385" s="139"/>
      <c r="M385" s="140"/>
      <c r="N385" s="220" t="s">
        <v>417</v>
      </c>
      <c r="O385" s="141">
        <v>0.69</v>
      </c>
      <c r="P385" s="142">
        <f t="shared" si="103"/>
        <v>69</v>
      </c>
      <c r="Q385" s="143">
        <v>3425</v>
      </c>
      <c r="R385" s="143">
        <v>3580</v>
      </c>
      <c r="S385" s="143">
        <v>3797</v>
      </c>
      <c r="T385" s="144">
        <f t="shared" si="104"/>
        <v>-372</v>
      </c>
      <c r="U385" s="145">
        <f t="shared" si="108"/>
        <v>-9.7972083223597572E-2</v>
      </c>
      <c r="V385" s="146">
        <v>4935.8999999999996</v>
      </c>
      <c r="W385" s="139">
        <v>1205</v>
      </c>
      <c r="X385" s="219">
        <v>1185</v>
      </c>
      <c r="Y385" s="147">
        <f t="shared" si="105"/>
        <v>20</v>
      </c>
      <c r="Z385" s="275">
        <f t="shared" si="109"/>
        <v>1.6877637130801686E-2</v>
      </c>
      <c r="AA385" s="279">
        <v>1124</v>
      </c>
      <c r="AB385" s="143">
        <v>1140</v>
      </c>
      <c r="AC385" s="144">
        <f t="shared" si="106"/>
        <v>-16</v>
      </c>
      <c r="AD385" s="148">
        <f t="shared" si="110"/>
        <v>-1.4035087719298246E-2</v>
      </c>
      <c r="AE385" s="149">
        <f t="shared" si="107"/>
        <v>16.289855072463769</v>
      </c>
      <c r="AF385" s="143">
        <v>1435</v>
      </c>
      <c r="AG385" s="138">
        <v>900</v>
      </c>
      <c r="AH385" s="143">
        <v>55</v>
      </c>
      <c r="AI385" s="144">
        <f t="shared" si="111"/>
        <v>955</v>
      </c>
      <c r="AJ385" s="145">
        <f t="shared" si="112"/>
        <v>0.66550522648083621</v>
      </c>
      <c r="AK385" s="150">
        <f t="shared" si="113"/>
        <v>0.9780786108612699</v>
      </c>
      <c r="AL385" s="143">
        <v>445</v>
      </c>
      <c r="AM385" s="145">
        <f t="shared" si="114"/>
        <v>0.31010452961672474</v>
      </c>
      <c r="AN385" s="151">
        <f t="shared" si="115"/>
        <v>1.2766862206223384</v>
      </c>
      <c r="AO385" s="143">
        <v>10</v>
      </c>
      <c r="AP385" s="143">
        <v>0</v>
      </c>
      <c r="AQ385" s="144">
        <f t="shared" si="116"/>
        <v>10</v>
      </c>
      <c r="AR385" s="145">
        <f t="shared" si="117"/>
        <v>6.9686411149825784E-3</v>
      </c>
      <c r="AS385" s="151">
        <f t="shared" si="118"/>
        <v>0.10435065535081205</v>
      </c>
      <c r="AT385" s="143">
        <v>30</v>
      </c>
      <c r="AU385" s="153" t="s">
        <v>6</v>
      </c>
      <c r="AV385" s="317" t="s">
        <v>5</v>
      </c>
    </row>
    <row r="386" spans="1:49" x14ac:dyDescent="0.2">
      <c r="A386" s="228"/>
      <c r="B386" s="273"/>
      <c r="C386" s="198">
        <v>5350303</v>
      </c>
      <c r="D386" s="199"/>
      <c r="E386" s="199"/>
      <c r="F386" s="201"/>
      <c r="G386" s="356"/>
      <c r="H386" s="205"/>
      <c r="I386" s="205"/>
      <c r="J386" s="205"/>
      <c r="K386" s="202"/>
      <c r="L386" s="205"/>
      <c r="M386" s="206"/>
      <c r="N386" s="207" t="s">
        <v>418</v>
      </c>
      <c r="O386" s="208">
        <v>1.06</v>
      </c>
      <c r="P386" s="209">
        <f t="shared" ref="P386:P449" si="119">O386*100</f>
        <v>106</v>
      </c>
      <c r="Q386" s="204">
        <v>5355</v>
      </c>
      <c r="R386" s="204">
        <v>5425</v>
      </c>
      <c r="S386" s="204">
        <v>5562</v>
      </c>
      <c r="T386" s="210">
        <f t="shared" ref="T386:T449" si="120">Q386-S386</f>
        <v>-207</v>
      </c>
      <c r="U386" s="211">
        <f t="shared" si="108"/>
        <v>-3.7216828478964403E-2</v>
      </c>
      <c r="V386" s="212">
        <v>5035.7</v>
      </c>
      <c r="W386" s="205">
        <v>1893</v>
      </c>
      <c r="X386" s="203">
        <v>1926</v>
      </c>
      <c r="Y386" s="213">
        <f t="shared" ref="Y386:Y449" si="121">W386-X386</f>
        <v>-33</v>
      </c>
      <c r="Z386" s="278">
        <f t="shared" si="109"/>
        <v>-1.7133956386292833E-2</v>
      </c>
      <c r="AA386" s="283">
        <v>1819</v>
      </c>
      <c r="AB386" s="204">
        <v>1870</v>
      </c>
      <c r="AC386" s="210">
        <f t="shared" ref="AC386:AC449" si="122">AA386-AB386</f>
        <v>-51</v>
      </c>
      <c r="AD386" s="214">
        <f t="shared" si="110"/>
        <v>-2.7272727272727271E-2</v>
      </c>
      <c r="AE386" s="215">
        <f t="shared" ref="AE386:AE449" si="123">AA386/P386</f>
        <v>17.160377358490567</v>
      </c>
      <c r="AF386" s="204">
        <v>2310</v>
      </c>
      <c r="AG386" s="202">
        <v>1105</v>
      </c>
      <c r="AH386" s="204">
        <v>115</v>
      </c>
      <c r="AI386" s="210">
        <f t="shared" si="111"/>
        <v>1220</v>
      </c>
      <c r="AJ386" s="211">
        <f t="shared" si="112"/>
        <v>0.52813852813852813</v>
      </c>
      <c r="AK386" s="216">
        <f t="shared" si="113"/>
        <v>0.77619375083739051</v>
      </c>
      <c r="AL386" s="204">
        <v>945</v>
      </c>
      <c r="AM386" s="211">
        <f t="shared" si="114"/>
        <v>0.40909090909090912</v>
      </c>
      <c r="AN386" s="217">
        <f t="shared" si="115"/>
        <v>1.6842086352745149</v>
      </c>
      <c r="AO386" s="204">
        <v>120</v>
      </c>
      <c r="AP386" s="204">
        <v>0</v>
      </c>
      <c r="AQ386" s="210">
        <f t="shared" si="116"/>
        <v>120</v>
      </c>
      <c r="AR386" s="211">
        <f t="shared" si="117"/>
        <v>5.1948051948051951E-2</v>
      </c>
      <c r="AS386" s="217">
        <f t="shared" si="118"/>
        <v>0.77788670352423528</v>
      </c>
      <c r="AT386" s="204">
        <v>20</v>
      </c>
      <c r="AU386" s="218" t="s">
        <v>5</v>
      </c>
      <c r="AV386" s="317" t="s">
        <v>5</v>
      </c>
    </row>
    <row r="387" spans="1:49" x14ac:dyDescent="0.2">
      <c r="A387" s="228"/>
      <c r="B387" s="273"/>
      <c r="C387" s="198">
        <v>5350304.01</v>
      </c>
      <c r="D387" s="199"/>
      <c r="E387" s="199"/>
      <c r="F387" s="201"/>
      <c r="G387" s="356"/>
      <c r="H387" s="205"/>
      <c r="I387" s="205"/>
      <c r="J387" s="205"/>
      <c r="K387" s="202"/>
      <c r="L387" s="205"/>
      <c r="M387" s="206"/>
      <c r="N387" s="207" t="s">
        <v>419</v>
      </c>
      <c r="O387" s="208">
        <v>0.25</v>
      </c>
      <c r="P387" s="209">
        <f t="shared" si="119"/>
        <v>25</v>
      </c>
      <c r="Q387" s="204">
        <v>4541</v>
      </c>
      <c r="R387" s="204">
        <v>4540</v>
      </c>
      <c r="S387" s="204">
        <v>4768</v>
      </c>
      <c r="T387" s="210">
        <f t="shared" si="120"/>
        <v>-227</v>
      </c>
      <c r="U387" s="211">
        <f t="shared" si="108"/>
        <v>-4.7609060402684561E-2</v>
      </c>
      <c r="V387" s="212">
        <v>18215</v>
      </c>
      <c r="W387" s="205">
        <v>1633</v>
      </c>
      <c r="X387" s="203">
        <v>1633</v>
      </c>
      <c r="Y387" s="213">
        <f t="shared" si="121"/>
        <v>0</v>
      </c>
      <c r="Z387" s="278">
        <f t="shared" si="109"/>
        <v>0</v>
      </c>
      <c r="AA387" s="283">
        <v>1610</v>
      </c>
      <c r="AB387" s="204">
        <v>1610</v>
      </c>
      <c r="AC387" s="210">
        <f t="shared" si="122"/>
        <v>0</v>
      </c>
      <c r="AD387" s="214">
        <f t="shared" si="110"/>
        <v>0</v>
      </c>
      <c r="AE387" s="215">
        <f t="shared" si="123"/>
        <v>64.400000000000006</v>
      </c>
      <c r="AF387" s="204">
        <v>2045</v>
      </c>
      <c r="AG387" s="202">
        <v>985</v>
      </c>
      <c r="AH387" s="204">
        <v>90</v>
      </c>
      <c r="AI387" s="210">
        <f t="shared" si="111"/>
        <v>1075</v>
      </c>
      <c r="AJ387" s="211">
        <f t="shared" si="112"/>
        <v>0.52567237163814184</v>
      </c>
      <c r="AK387" s="216">
        <f t="shared" si="113"/>
        <v>0.77256929406667607</v>
      </c>
      <c r="AL387" s="204">
        <v>905</v>
      </c>
      <c r="AM387" s="211">
        <f t="shared" si="114"/>
        <v>0.44254278728606355</v>
      </c>
      <c r="AN387" s="217">
        <f t="shared" si="115"/>
        <v>1.8219284937960112</v>
      </c>
      <c r="AO387" s="204">
        <v>50</v>
      </c>
      <c r="AP387" s="204">
        <v>0</v>
      </c>
      <c r="AQ387" s="210">
        <f t="shared" si="116"/>
        <v>50</v>
      </c>
      <c r="AR387" s="211">
        <f t="shared" si="117"/>
        <v>2.4449877750611249E-2</v>
      </c>
      <c r="AS387" s="217">
        <f t="shared" si="118"/>
        <v>0.3661202699961254</v>
      </c>
      <c r="AT387" s="204">
        <v>15</v>
      </c>
      <c r="AU387" s="218" t="s">
        <v>5</v>
      </c>
      <c r="AV387" s="317" t="s">
        <v>5</v>
      </c>
    </row>
    <row r="388" spans="1:49" x14ac:dyDescent="0.2">
      <c r="A388" s="227"/>
      <c r="B388" s="272"/>
      <c r="C388" s="135">
        <v>5350304.0199999996</v>
      </c>
      <c r="D388" s="136"/>
      <c r="E388" s="136"/>
      <c r="F388" s="137"/>
      <c r="G388" s="355"/>
      <c r="H388" s="139"/>
      <c r="I388" s="139"/>
      <c r="J388" s="139"/>
      <c r="K388" s="138"/>
      <c r="L388" s="139"/>
      <c r="M388" s="140"/>
      <c r="N388" s="220" t="s">
        <v>420</v>
      </c>
      <c r="O388" s="141">
        <v>1.21</v>
      </c>
      <c r="P388" s="142">
        <f t="shared" si="119"/>
        <v>121</v>
      </c>
      <c r="Q388" s="143">
        <v>4777</v>
      </c>
      <c r="R388" s="143">
        <v>4168</v>
      </c>
      <c r="S388" s="143">
        <v>3740</v>
      </c>
      <c r="T388" s="144">
        <f t="shared" si="120"/>
        <v>1037</v>
      </c>
      <c r="U388" s="145">
        <f t="shared" si="108"/>
        <v>0.27727272727272728</v>
      </c>
      <c r="V388" s="146">
        <v>3941.1</v>
      </c>
      <c r="W388" s="139">
        <v>1885</v>
      </c>
      <c r="X388" s="219">
        <v>1296</v>
      </c>
      <c r="Y388" s="147">
        <f t="shared" si="121"/>
        <v>589</v>
      </c>
      <c r="Z388" s="275">
        <f t="shared" si="109"/>
        <v>0.45447530864197533</v>
      </c>
      <c r="AA388" s="279">
        <v>1832</v>
      </c>
      <c r="AB388" s="143">
        <v>1265</v>
      </c>
      <c r="AC388" s="144">
        <f t="shared" si="122"/>
        <v>567</v>
      </c>
      <c r="AD388" s="148">
        <f t="shared" si="110"/>
        <v>0.44822134387351781</v>
      </c>
      <c r="AE388" s="149">
        <f t="shared" si="123"/>
        <v>15.140495867768594</v>
      </c>
      <c r="AF388" s="143">
        <v>1965</v>
      </c>
      <c r="AG388" s="138">
        <v>1195</v>
      </c>
      <c r="AH388" s="143">
        <v>100</v>
      </c>
      <c r="AI388" s="144">
        <f t="shared" si="111"/>
        <v>1295</v>
      </c>
      <c r="AJ388" s="145">
        <f t="shared" si="112"/>
        <v>0.65903307888040707</v>
      </c>
      <c r="AK388" s="150">
        <f t="shared" si="113"/>
        <v>0.96856663577462632</v>
      </c>
      <c r="AL388" s="143">
        <v>590</v>
      </c>
      <c r="AM388" s="145">
        <f t="shared" si="114"/>
        <v>0.30025445292620867</v>
      </c>
      <c r="AN388" s="151">
        <f t="shared" si="115"/>
        <v>1.2361339036394234</v>
      </c>
      <c r="AO388" s="143">
        <v>55</v>
      </c>
      <c r="AP388" s="143">
        <v>0</v>
      </c>
      <c r="AQ388" s="144">
        <f t="shared" si="116"/>
        <v>55</v>
      </c>
      <c r="AR388" s="145">
        <f t="shared" si="117"/>
        <v>2.7989821882951654E-2</v>
      </c>
      <c r="AS388" s="151">
        <f t="shared" si="118"/>
        <v>0.41912852282762547</v>
      </c>
      <c r="AT388" s="143">
        <v>25</v>
      </c>
      <c r="AU388" s="153" t="s">
        <v>6</v>
      </c>
      <c r="AV388" s="316" t="s">
        <v>6</v>
      </c>
    </row>
    <row r="389" spans="1:49" x14ac:dyDescent="0.2">
      <c r="A389" s="228"/>
      <c r="B389" s="273"/>
      <c r="C389" s="198">
        <v>5350304.03</v>
      </c>
      <c r="D389" s="199"/>
      <c r="E389" s="199"/>
      <c r="F389" s="201"/>
      <c r="G389" s="356"/>
      <c r="H389" s="205"/>
      <c r="I389" s="205"/>
      <c r="J389" s="205"/>
      <c r="K389" s="202"/>
      <c r="L389" s="205"/>
      <c r="M389" s="206"/>
      <c r="N389" s="207" t="s">
        <v>421</v>
      </c>
      <c r="O389" s="208">
        <v>0.97</v>
      </c>
      <c r="P389" s="209">
        <f t="shared" si="119"/>
        <v>97</v>
      </c>
      <c r="Q389" s="204">
        <v>2898</v>
      </c>
      <c r="R389" s="204">
        <v>2938</v>
      </c>
      <c r="S389" s="204">
        <v>3096</v>
      </c>
      <c r="T389" s="210">
        <f t="shared" si="120"/>
        <v>-198</v>
      </c>
      <c r="U389" s="211">
        <f t="shared" si="108"/>
        <v>-6.3953488372093026E-2</v>
      </c>
      <c r="V389" s="212">
        <v>2998.1</v>
      </c>
      <c r="W389" s="205">
        <v>994</v>
      </c>
      <c r="X389" s="203">
        <v>1019</v>
      </c>
      <c r="Y389" s="213">
        <f t="shared" si="121"/>
        <v>-25</v>
      </c>
      <c r="Z389" s="278">
        <f t="shared" si="109"/>
        <v>-2.4533856722276742E-2</v>
      </c>
      <c r="AA389" s="283">
        <v>968</v>
      </c>
      <c r="AB389" s="204">
        <v>985</v>
      </c>
      <c r="AC389" s="210">
        <f t="shared" si="122"/>
        <v>-17</v>
      </c>
      <c r="AD389" s="214">
        <f t="shared" si="110"/>
        <v>-1.7258883248730966E-2</v>
      </c>
      <c r="AE389" s="215">
        <f t="shared" si="123"/>
        <v>9.9793814432989691</v>
      </c>
      <c r="AF389" s="204">
        <v>1265</v>
      </c>
      <c r="AG389" s="202">
        <v>645</v>
      </c>
      <c r="AH389" s="204">
        <v>70</v>
      </c>
      <c r="AI389" s="210">
        <f t="shared" si="111"/>
        <v>715</v>
      </c>
      <c r="AJ389" s="211">
        <f t="shared" si="112"/>
        <v>0.56521739130434778</v>
      </c>
      <c r="AK389" s="216">
        <f t="shared" si="113"/>
        <v>0.83068775258898198</v>
      </c>
      <c r="AL389" s="204">
        <v>525</v>
      </c>
      <c r="AM389" s="211">
        <f t="shared" si="114"/>
        <v>0.41501976284584979</v>
      </c>
      <c r="AN389" s="217">
        <f t="shared" si="115"/>
        <v>1.7086174560755947</v>
      </c>
      <c r="AO389" s="204">
        <v>20</v>
      </c>
      <c r="AP389" s="204">
        <v>0</v>
      </c>
      <c r="AQ389" s="210">
        <f t="shared" si="116"/>
        <v>20</v>
      </c>
      <c r="AR389" s="211">
        <f t="shared" si="117"/>
        <v>1.5810276679841896E-2</v>
      </c>
      <c r="AS389" s="217">
        <f t="shared" si="118"/>
        <v>0.23674812715954985</v>
      </c>
      <c r="AT389" s="204">
        <v>0</v>
      </c>
      <c r="AU389" s="218" t="s">
        <v>5</v>
      </c>
      <c r="AV389" s="317" t="s">
        <v>5</v>
      </c>
    </row>
    <row r="390" spans="1:49" x14ac:dyDescent="0.2">
      <c r="A390" s="228"/>
      <c r="B390" s="273"/>
      <c r="C390" s="198">
        <v>5350304.04</v>
      </c>
      <c r="D390" s="199"/>
      <c r="E390" s="199"/>
      <c r="F390" s="201"/>
      <c r="G390" s="356"/>
      <c r="H390" s="205"/>
      <c r="I390" s="205"/>
      <c r="J390" s="205"/>
      <c r="K390" s="202"/>
      <c r="L390" s="205"/>
      <c r="M390" s="206"/>
      <c r="N390" s="207" t="s">
        <v>422</v>
      </c>
      <c r="O390" s="208">
        <v>0.23</v>
      </c>
      <c r="P390" s="209">
        <f t="shared" si="119"/>
        <v>23</v>
      </c>
      <c r="Q390" s="204">
        <v>3724</v>
      </c>
      <c r="R390" s="204">
        <v>3668</v>
      </c>
      <c r="S390" s="204">
        <v>3605</v>
      </c>
      <c r="T390" s="210">
        <f t="shared" si="120"/>
        <v>119</v>
      </c>
      <c r="U390" s="211">
        <f t="shared" ref="U390:U453" si="124">T390/S390</f>
        <v>3.3009708737864081E-2</v>
      </c>
      <c r="V390" s="212">
        <v>15887.4</v>
      </c>
      <c r="W390" s="205">
        <v>1415</v>
      </c>
      <c r="X390" s="203">
        <v>1403</v>
      </c>
      <c r="Y390" s="213">
        <f t="shared" si="121"/>
        <v>12</v>
      </c>
      <c r="Z390" s="278">
        <f t="shared" si="109"/>
        <v>8.5531004989308629E-3</v>
      </c>
      <c r="AA390" s="283">
        <v>1404</v>
      </c>
      <c r="AB390" s="204">
        <v>1375</v>
      </c>
      <c r="AC390" s="210">
        <f t="shared" si="122"/>
        <v>29</v>
      </c>
      <c r="AD390" s="214">
        <f t="shared" si="110"/>
        <v>2.1090909090909091E-2</v>
      </c>
      <c r="AE390" s="215">
        <f t="shared" si="123"/>
        <v>61.043478260869563</v>
      </c>
      <c r="AF390" s="204">
        <v>1715</v>
      </c>
      <c r="AG390" s="202">
        <v>615</v>
      </c>
      <c r="AH390" s="204">
        <v>90</v>
      </c>
      <c r="AI390" s="210">
        <f t="shared" si="111"/>
        <v>705</v>
      </c>
      <c r="AJ390" s="211">
        <f t="shared" si="112"/>
        <v>0.41107871720116618</v>
      </c>
      <c r="AK390" s="216">
        <f t="shared" si="113"/>
        <v>0.60415348321284346</v>
      </c>
      <c r="AL390" s="204">
        <v>895</v>
      </c>
      <c r="AM390" s="211">
        <f t="shared" si="114"/>
        <v>0.52186588921282795</v>
      </c>
      <c r="AN390" s="217">
        <f t="shared" si="115"/>
        <v>2.1484980906093418</v>
      </c>
      <c r="AO390" s="204">
        <v>90</v>
      </c>
      <c r="AP390" s="204">
        <v>10</v>
      </c>
      <c r="AQ390" s="210">
        <f t="shared" si="116"/>
        <v>100</v>
      </c>
      <c r="AR390" s="211">
        <f t="shared" si="117"/>
        <v>5.8309037900874633E-2</v>
      </c>
      <c r="AS390" s="217">
        <f t="shared" si="118"/>
        <v>0.87313813660883544</v>
      </c>
      <c r="AT390" s="204">
        <v>30</v>
      </c>
      <c r="AU390" s="218" t="s">
        <v>5</v>
      </c>
      <c r="AV390" s="317" t="s">
        <v>5</v>
      </c>
    </row>
    <row r="391" spans="1:49" x14ac:dyDescent="0.2">
      <c r="A391" s="227"/>
      <c r="B391" s="272"/>
      <c r="C391" s="135">
        <v>5350304.05</v>
      </c>
      <c r="D391" s="136"/>
      <c r="E391" s="136"/>
      <c r="F391" s="137"/>
      <c r="G391" s="355"/>
      <c r="H391" s="139"/>
      <c r="I391" s="139"/>
      <c r="J391" s="139"/>
      <c r="K391" s="138"/>
      <c r="L391" s="139"/>
      <c r="M391" s="140"/>
      <c r="N391" s="220" t="s">
        <v>423</v>
      </c>
      <c r="O391" s="141">
        <v>0.7</v>
      </c>
      <c r="P391" s="142">
        <f t="shared" si="119"/>
        <v>70</v>
      </c>
      <c r="Q391" s="143">
        <v>2847</v>
      </c>
      <c r="R391" s="143">
        <v>2881</v>
      </c>
      <c r="S391" s="143">
        <v>2901</v>
      </c>
      <c r="T391" s="144">
        <f t="shared" si="120"/>
        <v>-54</v>
      </c>
      <c r="U391" s="145">
        <f t="shared" si="124"/>
        <v>-1.8614270941054809E-2</v>
      </c>
      <c r="V391" s="146">
        <v>4050.4</v>
      </c>
      <c r="W391" s="139">
        <v>1112</v>
      </c>
      <c r="X391" s="219">
        <v>1106</v>
      </c>
      <c r="Y391" s="147">
        <f t="shared" si="121"/>
        <v>6</v>
      </c>
      <c r="Z391" s="275">
        <f t="shared" si="109"/>
        <v>5.4249547920433997E-3</v>
      </c>
      <c r="AA391" s="279">
        <v>1096</v>
      </c>
      <c r="AB391" s="143">
        <v>1090</v>
      </c>
      <c r="AC391" s="144">
        <f t="shared" si="122"/>
        <v>6</v>
      </c>
      <c r="AD391" s="148">
        <f t="shared" si="110"/>
        <v>5.5045871559633031E-3</v>
      </c>
      <c r="AE391" s="149">
        <f t="shared" si="123"/>
        <v>15.657142857142857</v>
      </c>
      <c r="AF391" s="143">
        <v>960</v>
      </c>
      <c r="AG391" s="138">
        <v>560</v>
      </c>
      <c r="AH391" s="143">
        <v>55</v>
      </c>
      <c r="AI391" s="144">
        <f t="shared" si="111"/>
        <v>615</v>
      </c>
      <c r="AJ391" s="145">
        <f t="shared" si="112"/>
        <v>0.640625</v>
      </c>
      <c r="AK391" s="150">
        <f t="shared" si="113"/>
        <v>0.94151268111948327</v>
      </c>
      <c r="AL391" s="143">
        <v>300</v>
      </c>
      <c r="AM391" s="145">
        <f t="shared" si="114"/>
        <v>0.3125</v>
      </c>
      <c r="AN391" s="151">
        <f t="shared" si="115"/>
        <v>1.2865482630569209</v>
      </c>
      <c r="AO391" s="143">
        <v>25</v>
      </c>
      <c r="AP391" s="143">
        <v>10</v>
      </c>
      <c r="AQ391" s="144">
        <f t="shared" si="116"/>
        <v>35</v>
      </c>
      <c r="AR391" s="145">
        <f t="shared" si="117"/>
        <v>3.6458333333333336E-2</v>
      </c>
      <c r="AS391" s="151">
        <f t="shared" si="118"/>
        <v>0.54593871510359737</v>
      </c>
      <c r="AT391" s="143">
        <v>15</v>
      </c>
      <c r="AU391" s="153" t="s">
        <v>6</v>
      </c>
      <c r="AV391" s="316" t="s">
        <v>6</v>
      </c>
    </row>
    <row r="392" spans="1:49" x14ac:dyDescent="0.2">
      <c r="A392" s="228"/>
      <c r="B392" s="273"/>
      <c r="C392" s="198">
        <v>5350304.0599999996</v>
      </c>
      <c r="D392" s="199"/>
      <c r="E392" s="199"/>
      <c r="F392" s="201"/>
      <c r="G392" s="356"/>
      <c r="H392" s="205"/>
      <c r="I392" s="205"/>
      <c r="J392" s="205"/>
      <c r="K392" s="202"/>
      <c r="L392" s="205"/>
      <c r="M392" s="206"/>
      <c r="N392" s="207" t="s">
        <v>424</v>
      </c>
      <c r="O392" s="208">
        <v>0.75</v>
      </c>
      <c r="P392" s="209">
        <f t="shared" si="119"/>
        <v>75</v>
      </c>
      <c r="Q392" s="204">
        <v>5807</v>
      </c>
      <c r="R392" s="204">
        <v>6057</v>
      </c>
      <c r="S392" s="204">
        <v>6068</v>
      </c>
      <c r="T392" s="210">
        <f t="shared" si="120"/>
        <v>-261</v>
      </c>
      <c r="U392" s="211">
        <f t="shared" si="124"/>
        <v>-4.3012524719841794E-2</v>
      </c>
      <c r="V392" s="212">
        <v>7754</v>
      </c>
      <c r="W392" s="205">
        <v>2258</v>
      </c>
      <c r="X392" s="203">
        <v>2242</v>
      </c>
      <c r="Y392" s="213">
        <f t="shared" si="121"/>
        <v>16</v>
      </c>
      <c r="Z392" s="278">
        <f t="shared" si="109"/>
        <v>7.1364852809991082E-3</v>
      </c>
      <c r="AA392" s="283">
        <v>2207</v>
      </c>
      <c r="AB392" s="204">
        <v>2185</v>
      </c>
      <c r="AC392" s="210">
        <f t="shared" si="122"/>
        <v>22</v>
      </c>
      <c r="AD392" s="214">
        <f t="shared" si="110"/>
        <v>1.0068649885583524E-2</v>
      </c>
      <c r="AE392" s="215">
        <f t="shared" si="123"/>
        <v>29.426666666666666</v>
      </c>
      <c r="AF392" s="204">
        <v>2485</v>
      </c>
      <c r="AG392" s="202">
        <v>1385</v>
      </c>
      <c r="AH392" s="204">
        <v>60</v>
      </c>
      <c r="AI392" s="210">
        <f t="shared" si="111"/>
        <v>1445</v>
      </c>
      <c r="AJ392" s="211">
        <f t="shared" si="112"/>
        <v>0.58148893360160969</v>
      </c>
      <c r="AK392" s="216">
        <f t="shared" si="113"/>
        <v>0.85460168572341189</v>
      </c>
      <c r="AL392" s="204">
        <v>970</v>
      </c>
      <c r="AM392" s="211">
        <f t="shared" si="114"/>
        <v>0.3903420523138833</v>
      </c>
      <c r="AN392" s="217">
        <f t="shared" si="115"/>
        <v>1.6070204460880011</v>
      </c>
      <c r="AO392" s="204">
        <v>35</v>
      </c>
      <c r="AP392" s="204">
        <v>0</v>
      </c>
      <c r="AQ392" s="210">
        <f t="shared" si="116"/>
        <v>35</v>
      </c>
      <c r="AR392" s="211">
        <f t="shared" si="117"/>
        <v>1.4084507042253521E-2</v>
      </c>
      <c r="AS392" s="217">
        <f t="shared" si="118"/>
        <v>0.21090590201185253</v>
      </c>
      <c r="AT392" s="204">
        <v>35</v>
      </c>
      <c r="AU392" s="218" t="s">
        <v>5</v>
      </c>
      <c r="AV392" s="317" t="s">
        <v>5</v>
      </c>
    </row>
    <row r="393" spans="1:49" x14ac:dyDescent="0.2">
      <c r="A393" s="227"/>
      <c r="B393" s="272"/>
      <c r="C393" s="135">
        <v>5350305.01</v>
      </c>
      <c r="D393" s="136"/>
      <c r="E393" s="136"/>
      <c r="F393" s="137"/>
      <c r="G393" s="355"/>
      <c r="H393" s="139"/>
      <c r="I393" s="139"/>
      <c r="J393" s="139"/>
      <c r="K393" s="138"/>
      <c r="L393" s="139"/>
      <c r="M393" s="140"/>
      <c r="N393" s="220" t="s">
        <v>425</v>
      </c>
      <c r="O393" s="141">
        <v>2.42</v>
      </c>
      <c r="P393" s="142">
        <f t="shared" si="119"/>
        <v>242</v>
      </c>
      <c r="Q393" s="143">
        <v>4451</v>
      </c>
      <c r="R393" s="143">
        <v>4586</v>
      </c>
      <c r="S393" s="143">
        <v>4610</v>
      </c>
      <c r="T393" s="144">
        <f t="shared" si="120"/>
        <v>-159</v>
      </c>
      <c r="U393" s="145">
        <f t="shared" si="124"/>
        <v>-3.4490238611713665E-2</v>
      </c>
      <c r="V393" s="146">
        <v>1842</v>
      </c>
      <c r="W393" s="139">
        <v>1626</v>
      </c>
      <c r="X393" s="219">
        <v>1625</v>
      </c>
      <c r="Y393" s="147">
        <f t="shared" si="121"/>
        <v>1</v>
      </c>
      <c r="Z393" s="275">
        <f t="shared" si="109"/>
        <v>6.1538461538461541E-4</v>
      </c>
      <c r="AA393" s="279">
        <v>1564</v>
      </c>
      <c r="AB393" s="143">
        <v>1590</v>
      </c>
      <c r="AC393" s="144">
        <f t="shared" si="122"/>
        <v>-26</v>
      </c>
      <c r="AD393" s="148">
        <f t="shared" si="110"/>
        <v>-1.6352201257861635E-2</v>
      </c>
      <c r="AE393" s="149">
        <f t="shared" si="123"/>
        <v>6.4628099173553721</v>
      </c>
      <c r="AF393" s="143">
        <v>1610</v>
      </c>
      <c r="AG393" s="138">
        <v>1055</v>
      </c>
      <c r="AH393" s="143">
        <v>75</v>
      </c>
      <c r="AI393" s="144">
        <f t="shared" si="111"/>
        <v>1130</v>
      </c>
      <c r="AJ393" s="145">
        <f t="shared" si="112"/>
        <v>0.70186335403726707</v>
      </c>
      <c r="AK393" s="150">
        <f t="shared" si="113"/>
        <v>1.0315133631049997</v>
      </c>
      <c r="AL393" s="143">
        <v>410</v>
      </c>
      <c r="AM393" s="145">
        <f t="shared" si="114"/>
        <v>0.25465838509316768</v>
      </c>
      <c r="AN393" s="151">
        <f t="shared" si="115"/>
        <v>1.0484169696463852</v>
      </c>
      <c r="AO393" s="143">
        <v>35</v>
      </c>
      <c r="AP393" s="143">
        <v>10</v>
      </c>
      <c r="AQ393" s="144">
        <f t="shared" si="116"/>
        <v>45</v>
      </c>
      <c r="AR393" s="145">
        <f t="shared" si="117"/>
        <v>2.7950310559006212E-2</v>
      </c>
      <c r="AS393" s="151">
        <f t="shared" si="118"/>
        <v>0.41853686765706138</v>
      </c>
      <c r="AT393" s="143">
        <v>30</v>
      </c>
      <c r="AU393" s="153" t="s">
        <v>6</v>
      </c>
      <c r="AV393" s="316" t="s">
        <v>6</v>
      </c>
    </row>
    <row r="394" spans="1:49" x14ac:dyDescent="0.2">
      <c r="A394" s="228"/>
      <c r="B394" s="273"/>
      <c r="C394" s="198">
        <v>5350305.03</v>
      </c>
      <c r="D394" s="199">
        <v>5350305.0199999996</v>
      </c>
      <c r="E394" s="200">
        <v>0.42579936600000001</v>
      </c>
      <c r="F394" s="201"/>
      <c r="G394" s="357"/>
      <c r="H394" s="205">
        <v>7670</v>
      </c>
      <c r="I394" s="203">
        <v>3945</v>
      </c>
      <c r="J394" s="204">
        <v>3560</v>
      </c>
      <c r="K394" s="202"/>
      <c r="L394" s="205"/>
      <c r="M394" s="206"/>
      <c r="N394" s="207"/>
      <c r="O394" s="208">
        <v>0.71</v>
      </c>
      <c r="P394" s="209">
        <f t="shared" si="119"/>
        <v>71</v>
      </c>
      <c r="Q394" s="204">
        <v>4914</v>
      </c>
      <c r="R394" s="204">
        <v>4865</v>
      </c>
      <c r="S394" s="204">
        <f>H394*E394</f>
        <v>3265.8811372200003</v>
      </c>
      <c r="T394" s="210">
        <f t="shared" si="120"/>
        <v>1648.1188627799997</v>
      </c>
      <c r="U394" s="211">
        <f t="shared" si="124"/>
        <v>0.50464753416681896</v>
      </c>
      <c r="V394" s="212">
        <v>6907.5</v>
      </c>
      <c r="W394" s="205">
        <v>2338</v>
      </c>
      <c r="X394" s="203">
        <f>I394*E394</f>
        <v>1679.77849887</v>
      </c>
      <c r="Y394" s="213">
        <f t="shared" si="121"/>
        <v>658.22150112999998</v>
      </c>
      <c r="Z394" s="278">
        <f t="shared" si="109"/>
        <v>0.3918501764207547</v>
      </c>
      <c r="AA394" s="283">
        <v>2178</v>
      </c>
      <c r="AB394" s="204">
        <f>J394*E394</f>
        <v>1515.8457429600001</v>
      </c>
      <c r="AC394" s="210">
        <f t="shared" si="122"/>
        <v>662.15425703999995</v>
      </c>
      <c r="AD394" s="214">
        <f t="shared" si="110"/>
        <v>0.43682166217454804</v>
      </c>
      <c r="AE394" s="215">
        <f t="shared" si="123"/>
        <v>30.676056338028168</v>
      </c>
      <c r="AF394" s="204">
        <v>2170</v>
      </c>
      <c r="AG394" s="202">
        <v>1095</v>
      </c>
      <c r="AH394" s="204">
        <v>95</v>
      </c>
      <c r="AI394" s="210">
        <f t="shared" si="111"/>
        <v>1190</v>
      </c>
      <c r="AJ394" s="211">
        <f t="shared" si="112"/>
        <v>0.54838709677419351</v>
      </c>
      <c r="AK394" s="216">
        <f t="shared" si="113"/>
        <v>0.80595263340519097</v>
      </c>
      <c r="AL394" s="204">
        <v>820</v>
      </c>
      <c r="AM394" s="211">
        <f t="shared" si="114"/>
        <v>0.37788018433179721</v>
      </c>
      <c r="AN394" s="217">
        <f t="shared" si="115"/>
        <v>1.5557155033462491</v>
      </c>
      <c r="AO394" s="204">
        <v>115</v>
      </c>
      <c r="AP394" s="204">
        <v>10</v>
      </c>
      <c r="AQ394" s="210">
        <f t="shared" si="116"/>
        <v>125</v>
      </c>
      <c r="AR394" s="211">
        <f t="shared" si="117"/>
        <v>5.7603686635944701E-2</v>
      </c>
      <c r="AS394" s="217">
        <f t="shared" si="118"/>
        <v>0.86257598173050276</v>
      </c>
      <c r="AT394" s="204">
        <v>35</v>
      </c>
      <c r="AU394" s="218" t="s">
        <v>5</v>
      </c>
      <c r="AV394" s="317" t="s">
        <v>5</v>
      </c>
      <c r="AW394" s="123" t="s">
        <v>51</v>
      </c>
    </row>
    <row r="395" spans="1:49" x14ac:dyDescent="0.2">
      <c r="A395" s="228" t="s">
        <v>1157</v>
      </c>
      <c r="B395" s="273" t="s">
        <v>1155</v>
      </c>
      <c r="C395" s="198">
        <v>5350305.04</v>
      </c>
      <c r="D395" s="199">
        <v>5350305.0199999996</v>
      </c>
      <c r="E395" s="200">
        <v>0.57420063399999999</v>
      </c>
      <c r="F395" s="201"/>
      <c r="G395" s="357"/>
      <c r="H395" s="205">
        <v>7670</v>
      </c>
      <c r="I395" s="203">
        <v>3945</v>
      </c>
      <c r="J395" s="204">
        <v>3560</v>
      </c>
      <c r="K395" s="202"/>
      <c r="L395" s="205"/>
      <c r="M395" s="206"/>
      <c r="N395" s="207"/>
      <c r="O395" s="208">
        <v>1</v>
      </c>
      <c r="P395" s="209">
        <f t="shared" si="119"/>
        <v>100</v>
      </c>
      <c r="Q395" s="204">
        <v>9133</v>
      </c>
      <c r="R395" s="204">
        <v>5282</v>
      </c>
      <c r="S395" s="204">
        <f>H395*E395</f>
        <v>4404.1188627800002</v>
      </c>
      <c r="T395" s="210">
        <f t="shared" si="120"/>
        <v>4728.8811372199998</v>
      </c>
      <c r="U395" s="211">
        <f t="shared" si="124"/>
        <v>1.0737405788895991</v>
      </c>
      <c r="V395" s="212">
        <v>9093</v>
      </c>
      <c r="W395" s="205">
        <v>5153</v>
      </c>
      <c r="X395" s="203">
        <f>I395*E395</f>
        <v>2265.22150113</v>
      </c>
      <c r="Y395" s="213">
        <f t="shared" si="121"/>
        <v>2887.77849887</v>
      </c>
      <c r="Z395" s="278">
        <f t="shared" si="109"/>
        <v>1.2748327249363645</v>
      </c>
      <c r="AA395" s="283">
        <v>4822</v>
      </c>
      <c r="AB395" s="204">
        <f>J395*E395</f>
        <v>2044.1542570399999</v>
      </c>
      <c r="AC395" s="210">
        <f t="shared" si="122"/>
        <v>2777.8457429600003</v>
      </c>
      <c r="AD395" s="214">
        <f t="shared" si="110"/>
        <v>1.3589217806793157</v>
      </c>
      <c r="AE395" s="215">
        <f t="shared" si="123"/>
        <v>48.22</v>
      </c>
      <c r="AF395" s="204">
        <v>4780</v>
      </c>
      <c r="AG395" s="202">
        <v>2475</v>
      </c>
      <c r="AH395" s="204">
        <v>145</v>
      </c>
      <c r="AI395" s="210">
        <f t="shared" si="111"/>
        <v>2620</v>
      </c>
      <c r="AJ395" s="211">
        <f t="shared" si="112"/>
        <v>0.54811715481171552</v>
      </c>
      <c r="AK395" s="216">
        <f t="shared" si="113"/>
        <v>0.8055559055521736</v>
      </c>
      <c r="AL395" s="204">
        <v>1940</v>
      </c>
      <c r="AM395" s="211">
        <f t="shared" si="114"/>
        <v>0.40585774058577406</v>
      </c>
      <c r="AN395" s="217">
        <f t="shared" si="115"/>
        <v>1.6708978278362689</v>
      </c>
      <c r="AO395" s="204">
        <v>175</v>
      </c>
      <c r="AP395" s="204">
        <v>10</v>
      </c>
      <c r="AQ395" s="210">
        <f t="shared" si="116"/>
        <v>185</v>
      </c>
      <c r="AR395" s="211">
        <f t="shared" si="117"/>
        <v>3.8702928870292884E-2</v>
      </c>
      <c r="AS395" s="217">
        <f t="shared" si="118"/>
        <v>0.57955000479616792</v>
      </c>
      <c r="AT395" s="204">
        <v>35</v>
      </c>
      <c r="AU395" s="218" t="s">
        <v>5</v>
      </c>
      <c r="AV395" s="317" t="s">
        <v>5</v>
      </c>
      <c r="AW395" s="123" t="s">
        <v>51</v>
      </c>
    </row>
    <row r="396" spans="1:49" x14ac:dyDescent="0.2">
      <c r="A396" s="227"/>
      <c r="B396" s="272"/>
      <c r="C396" s="135">
        <v>5350306.01</v>
      </c>
      <c r="D396" s="136"/>
      <c r="E396" s="136"/>
      <c r="F396" s="137"/>
      <c r="G396" s="355"/>
      <c r="H396" s="139"/>
      <c r="I396" s="139"/>
      <c r="J396" s="139"/>
      <c r="K396" s="138"/>
      <c r="L396" s="139"/>
      <c r="M396" s="140"/>
      <c r="N396" s="220" t="s">
        <v>427</v>
      </c>
      <c r="O396" s="141">
        <v>1.17</v>
      </c>
      <c r="P396" s="142">
        <f t="shared" si="119"/>
        <v>117</v>
      </c>
      <c r="Q396" s="143">
        <v>4574</v>
      </c>
      <c r="R396" s="143">
        <v>4679</v>
      </c>
      <c r="S396" s="143">
        <v>4558</v>
      </c>
      <c r="T396" s="144">
        <f t="shared" si="120"/>
        <v>16</v>
      </c>
      <c r="U396" s="145">
        <f t="shared" si="124"/>
        <v>3.5103115401491883E-3</v>
      </c>
      <c r="V396" s="146">
        <v>3902.4</v>
      </c>
      <c r="W396" s="139">
        <v>1586</v>
      </c>
      <c r="X396" s="219">
        <v>1514</v>
      </c>
      <c r="Y396" s="147">
        <f t="shared" si="121"/>
        <v>72</v>
      </c>
      <c r="Z396" s="275">
        <f t="shared" si="109"/>
        <v>4.7556142668428003E-2</v>
      </c>
      <c r="AA396" s="279">
        <v>1478</v>
      </c>
      <c r="AB396" s="143">
        <v>1470</v>
      </c>
      <c r="AC396" s="144">
        <f t="shared" si="122"/>
        <v>8</v>
      </c>
      <c r="AD396" s="148">
        <f t="shared" si="110"/>
        <v>5.4421768707482989E-3</v>
      </c>
      <c r="AE396" s="149">
        <f t="shared" si="123"/>
        <v>12.632478632478632</v>
      </c>
      <c r="AF396" s="143">
        <v>1750</v>
      </c>
      <c r="AG396" s="138">
        <v>1055</v>
      </c>
      <c r="AH396" s="143">
        <v>115</v>
      </c>
      <c r="AI396" s="144">
        <f t="shared" si="111"/>
        <v>1170</v>
      </c>
      <c r="AJ396" s="145">
        <f t="shared" si="112"/>
        <v>0.66857142857142859</v>
      </c>
      <c r="AK396" s="150">
        <f t="shared" si="113"/>
        <v>0.98258494163382459</v>
      </c>
      <c r="AL396" s="143">
        <v>520</v>
      </c>
      <c r="AM396" s="145">
        <f t="shared" si="114"/>
        <v>0.29714285714285715</v>
      </c>
      <c r="AN396" s="151">
        <f t="shared" si="115"/>
        <v>1.2233236055581238</v>
      </c>
      <c r="AO396" s="143">
        <v>35</v>
      </c>
      <c r="AP396" s="143">
        <v>0</v>
      </c>
      <c r="AQ396" s="144">
        <f t="shared" si="116"/>
        <v>35</v>
      </c>
      <c r="AR396" s="145">
        <f t="shared" si="117"/>
        <v>0.02</v>
      </c>
      <c r="AS396" s="151">
        <f t="shared" si="118"/>
        <v>0.29948638085683055</v>
      </c>
      <c r="AT396" s="143">
        <v>20</v>
      </c>
      <c r="AU396" s="153" t="s">
        <v>6</v>
      </c>
      <c r="AV396" s="316" t="s">
        <v>6</v>
      </c>
    </row>
    <row r="397" spans="1:49" x14ac:dyDescent="0.2">
      <c r="A397" s="227"/>
      <c r="B397" s="272"/>
      <c r="C397" s="135">
        <v>5350306.0199999996</v>
      </c>
      <c r="D397" s="136"/>
      <c r="E397" s="136"/>
      <c r="F397" s="137"/>
      <c r="G397" s="355"/>
      <c r="H397" s="139"/>
      <c r="I397" s="139"/>
      <c r="J397" s="139"/>
      <c r="K397" s="138"/>
      <c r="L397" s="139"/>
      <c r="M397" s="140"/>
      <c r="N397" s="220" t="s">
        <v>428</v>
      </c>
      <c r="O397" s="141">
        <v>1.1200000000000001</v>
      </c>
      <c r="P397" s="142">
        <f t="shared" si="119"/>
        <v>112.00000000000001</v>
      </c>
      <c r="Q397" s="143">
        <v>4793</v>
      </c>
      <c r="R397" s="143">
        <v>4375</v>
      </c>
      <c r="S397" s="143">
        <v>4208</v>
      </c>
      <c r="T397" s="144">
        <f t="shared" si="120"/>
        <v>585</v>
      </c>
      <c r="U397" s="145">
        <f t="shared" si="124"/>
        <v>0.13902091254752852</v>
      </c>
      <c r="V397" s="146">
        <v>4283.3</v>
      </c>
      <c r="W397" s="139">
        <v>1831</v>
      </c>
      <c r="X397" s="219">
        <v>1502</v>
      </c>
      <c r="Y397" s="147">
        <f t="shared" si="121"/>
        <v>329</v>
      </c>
      <c r="Z397" s="275">
        <f t="shared" si="109"/>
        <v>0.21904127829560585</v>
      </c>
      <c r="AA397" s="279">
        <v>1714</v>
      </c>
      <c r="AB397" s="143">
        <v>1395</v>
      </c>
      <c r="AC397" s="144">
        <f t="shared" si="122"/>
        <v>319</v>
      </c>
      <c r="AD397" s="148">
        <f t="shared" si="110"/>
        <v>0.22867383512544803</v>
      </c>
      <c r="AE397" s="149">
        <f t="shared" si="123"/>
        <v>15.303571428571427</v>
      </c>
      <c r="AF397" s="143">
        <v>1805</v>
      </c>
      <c r="AG397" s="138">
        <v>1130</v>
      </c>
      <c r="AH397" s="143">
        <v>65</v>
      </c>
      <c r="AI397" s="144">
        <f t="shared" si="111"/>
        <v>1195</v>
      </c>
      <c r="AJ397" s="145">
        <f t="shared" si="112"/>
        <v>0.66204986149584488</v>
      </c>
      <c r="AK397" s="150">
        <f t="shared" si="113"/>
        <v>0.97300033581539203</v>
      </c>
      <c r="AL397" s="143">
        <v>490</v>
      </c>
      <c r="AM397" s="145">
        <f t="shared" si="114"/>
        <v>0.27146814404432135</v>
      </c>
      <c r="AN397" s="151">
        <f t="shared" si="115"/>
        <v>1.1176219814256245</v>
      </c>
      <c r="AO397" s="143">
        <v>75</v>
      </c>
      <c r="AP397" s="143">
        <v>10</v>
      </c>
      <c r="AQ397" s="144">
        <f t="shared" si="116"/>
        <v>85</v>
      </c>
      <c r="AR397" s="145">
        <f t="shared" si="117"/>
        <v>4.7091412742382273E-2</v>
      </c>
      <c r="AS397" s="151">
        <f t="shared" si="118"/>
        <v>0.70516183858256509</v>
      </c>
      <c r="AT397" s="143">
        <v>30</v>
      </c>
      <c r="AU397" s="153" t="s">
        <v>6</v>
      </c>
      <c r="AV397" s="316" t="s">
        <v>6</v>
      </c>
    </row>
    <row r="398" spans="1:49" x14ac:dyDescent="0.2">
      <c r="A398" s="226"/>
      <c r="B398" s="271"/>
      <c r="C398" s="174">
        <v>5350307.03</v>
      </c>
      <c r="D398" s="175">
        <v>5350307.01</v>
      </c>
      <c r="E398" s="194">
        <v>0.47952761199999999</v>
      </c>
      <c r="F398" s="176"/>
      <c r="G398" s="354"/>
      <c r="H398" s="178">
        <v>10427</v>
      </c>
      <c r="I398" s="187">
        <v>5212</v>
      </c>
      <c r="J398" s="183">
        <v>4840</v>
      </c>
      <c r="K398" s="177"/>
      <c r="L398" s="178"/>
      <c r="M398" s="179"/>
      <c r="N398" s="180"/>
      <c r="O398" s="181">
        <v>0.11</v>
      </c>
      <c r="P398" s="182">
        <f t="shared" si="119"/>
        <v>11</v>
      </c>
      <c r="Q398" s="183">
        <v>5039</v>
      </c>
      <c r="R398" s="183">
        <v>5000</v>
      </c>
      <c r="S398" s="183">
        <f>H398*E398</f>
        <v>5000.0344103239995</v>
      </c>
      <c r="T398" s="184">
        <f t="shared" si="120"/>
        <v>38.965589676000491</v>
      </c>
      <c r="U398" s="185">
        <f t="shared" si="124"/>
        <v>7.793064302826576E-3</v>
      </c>
      <c r="V398" s="186">
        <v>45726</v>
      </c>
      <c r="W398" s="178">
        <v>2359</v>
      </c>
      <c r="X398" s="187">
        <f>I398*E398</f>
        <v>2499.2979137439997</v>
      </c>
      <c r="Y398" s="188">
        <f t="shared" si="121"/>
        <v>-140.29791374399974</v>
      </c>
      <c r="Z398" s="277">
        <f t="shared" si="109"/>
        <v>-5.6134930122768191E-2</v>
      </c>
      <c r="AA398" s="282">
        <v>2238</v>
      </c>
      <c r="AB398" s="183">
        <f>J398*E398</f>
        <v>2320.91364208</v>
      </c>
      <c r="AC398" s="184">
        <f t="shared" si="122"/>
        <v>-82.913642080000045</v>
      </c>
      <c r="AD398" s="189">
        <f t="shared" si="110"/>
        <v>-3.5724570090291223E-2</v>
      </c>
      <c r="AE398" s="190">
        <f t="shared" si="123"/>
        <v>203.45454545454547</v>
      </c>
      <c r="AF398" s="183">
        <v>1755</v>
      </c>
      <c r="AG398" s="177">
        <v>620</v>
      </c>
      <c r="AH398" s="183">
        <v>35</v>
      </c>
      <c r="AI398" s="184">
        <f t="shared" si="111"/>
        <v>655</v>
      </c>
      <c r="AJ398" s="185">
        <f t="shared" si="112"/>
        <v>0.37321937321937321</v>
      </c>
      <c r="AK398" s="191">
        <f t="shared" si="113"/>
        <v>0.54851242571786174</v>
      </c>
      <c r="AL398" s="183">
        <v>905</v>
      </c>
      <c r="AM398" s="185">
        <f t="shared" si="114"/>
        <v>0.51566951566951569</v>
      </c>
      <c r="AN398" s="192">
        <f t="shared" si="115"/>
        <v>2.1229879030272611</v>
      </c>
      <c r="AO398" s="183">
        <v>185</v>
      </c>
      <c r="AP398" s="183">
        <v>0</v>
      </c>
      <c r="AQ398" s="184">
        <f t="shared" si="116"/>
        <v>185</v>
      </c>
      <c r="AR398" s="185">
        <f t="shared" si="117"/>
        <v>0.10541310541310542</v>
      </c>
      <c r="AS398" s="192">
        <f t="shared" si="118"/>
        <v>1.5784894717525257</v>
      </c>
      <c r="AT398" s="183">
        <v>10</v>
      </c>
      <c r="AU398" s="193" t="s">
        <v>4</v>
      </c>
      <c r="AV398" s="315" t="s">
        <v>4</v>
      </c>
      <c r="AW398" s="123" t="s">
        <v>51</v>
      </c>
    </row>
    <row r="399" spans="1:49" x14ac:dyDescent="0.2">
      <c r="A399" s="226"/>
      <c r="B399" s="271"/>
      <c r="C399" s="174">
        <v>5350307.04</v>
      </c>
      <c r="D399" s="175">
        <v>5350307.01</v>
      </c>
      <c r="E399" s="194">
        <v>0.52047238799999995</v>
      </c>
      <c r="F399" s="176"/>
      <c r="G399" s="354"/>
      <c r="H399" s="178">
        <v>10427</v>
      </c>
      <c r="I399" s="187">
        <v>5212</v>
      </c>
      <c r="J399" s="183">
        <v>4840</v>
      </c>
      <c r="K399" s="177"/>
      <c r="L399" s="178"/>
      <c r="M399" s="179"/>
      <c r="N399" s="180"/>
      <c r="O399" s="181">
        <v>0.15</v>
      </c>
      <c r="P399" s="182">
        <f t="shared" si="119"/>
        <v>15</v>
      </c>
      <c r="Q399" s="183">
        <v>7035</v>
      </c>
      <c r="R399" s="183">
        <v>6276</v>
      </c>
      <c r="S399" s="183">
        <f>H399*E399</f>
        <v>5426.9655896759996</v>
      </c>
      <c r="T399" s="184">
        <f t="shared" si="120"/>
        <v>1608.0344103240004</v>
      </c>
      <c r="U399" s="185">
        <f t="shared" si="124"/>
        <v>0.29630451561790777</v>
      </c>
      <c r="V399" s="186">
        <v>45980.4</v>
      </c>
      <c r="W399" s="178">
        <v>3530</v>
      </c>
      <c r="X399" s="187">
        <f>I399*E399</f>
        <v>2712.7020862559998</v>
      </c>
      <c r="Y399" s="188">
        <f t="shared" si="121"/>
        <v>817.2979137440002</v>
      </c>
      <c r="Z399" s="277">
        <f t="shared" si="109"/>
        <v>0.30128554030494858</v>
      </c>
      <c r="AA399" s="282">
        <v>3360</v>
      </c>
      <c r="AB399" s="183">
        <f>J399*E399</f>
        <v>2519.08635792</v>
      </c>
      <c r="AC399" s="184">
        <f t="shared" si="122"/>
        <v>840.91364208000005</v>
      </c>
      <c r="AD399" s="189">
        <f t="shared" si="110"/>
        <v>0.33381691716767475</v>
      </c>
      <c r="AE399" s="190">
        <f t="shared" si="123"/>
        <v>224</v>
      </c>
      <c r="AF399" s="183">
        <v>3015</v>
      </c>
      <c r="AG399" s="177">
        <v>980</v>
      </c>
      <c r="AH399" s="183">
        <v>65</v>
      </c>
      <c r="AI399" s="184">
        <f t="shared" si="111"/>
        <v>1045</v>
      </c>
      <c r="AJ399" s="185">
        <f t="shared" si="112"/>
        <v>0.34660033167495852</v>
      </c>
      <c r="AK399" s="191">
        <f t="shared" si="113"/>
        <v>0.50939099715464176</v>
      </c>
      <c r="AL399" s="183">
        <v>1570</v>
      </c>
      <c r="AM399" s="185">
        <f t="shared" si="114"/>
        <v>0.52072968490878935</v>
      </c>
      <c r="AN399" s="192">
        <f t="shared" si="115"/>
        <v>2.1438203892530581</v>
      </c>
      <c r="AO399" s="183">
        <v>350</v>
      </c>
      <c r="AP399" s="183">
        <v>10</v>
      </c>
      <c r="AQ399" s="184">
        <f t="shared" si="116"/>
        <v>360</v>
      </c>
      <c r="AR399" s="185">
        <f t="shared" si="117"/>
        <v>0.11940298507462686</v>
      </c>
      <c r="AS399" s="192">
        <f t="shared" si="118"/>
        <v>1.7879783931751079</v>
      </c>
      <c r="AT399" s="183">
        <v>45</v>
      </c>
      <c r="AU399" s="193" t="s">
        <v>4</v>
      </c>
      <c r="AV399" s="315" t="s">
        <v>4</v>
      </c>
      <c r="AW399" s="123" t="s">
        <v>51</v>
      </c>
    </row>
    <row r="400" spans="1:49" x14ac:dyDescent="0.2">
      <c r="A400" s="228"/>
      <c r="B400" s="273"/>
      <c r="C400" s="198">
        <v>5350307.05</v>
      </c>
      <c r="D400" s="199">
        <v>5350307.0199999996</v>
      </c>
      <c r="E400" s="200">
        <v>0.21599664800000001</v>
      </c>
      <c r="F400" s="201"/>
      <c r="G400" s="357"/>
      <c r="H400" s="205">
        <v>13501</v>
      </c>
      <c r="I400" s="203">
        <v>5963</v>
      </c>
      <c r="J400" s="204">
        <v>5605</v>
      </c>
      <c r="K400" s="202"/>
      <c r="L400" s="205"/>
      <c r="M400" s="206"/>
      <c r="N400" s="207"/>
      <c r="O400" s="208">
        <v>0.1</v>
      </c>
      <c r="P400" s="209">
        <f t="shared" si="119"/>
        <v>10</v>
      </c>
      <c r="Q400" s="204">
        <v>3581</v>
      </c>
      <c r="R400" s="204">
        <v>3538</v>
      </c>
      <c r="S400" s="204">
        <f>H400*E400</f>
        <v>2916.170744648</v>
      </c>
      <c r="T400" s="210">
        <f t="shared" si="120"/>
        <v>664.82925535200002</v>
      </c>
      <c r="U400" s="211">
        <f t="shared" si="124"/>
        <v>0.22798022254771952</v>
      </c>
      <c r="V400" s="212">
        <v>34235.199999999997</v>
      </c>
      <c r="W400" s="205">
        <v>2038</v>
      </c>
      <c r="X400" s="203">
        <f>I400*E400</f>
        <v>1287.988012024</v>
      </c>
      <c r="Y400" s="213">
        <f t="shared" si="121"/>
        <v>750.011987976</v>
      </c>
      <c r="Z400" s="278">
        <f t="shared" si="109"/>
        <v>0.58231286391974935</v>
      </c>
      <c r="AA400" s="283">
        <v>1926</v>
      </c>
      <c r="AB400" s="204">
        <f>J400*E400</f>
        <v>1210.66121204</v>
      </c>
      <c r="AC400" s="210">
        <f t="shared" si="122"/>
        <v>715.33878795999999</v>
      </c>
      <c r="AD400" s="214">
        <f t="shared" si="110"/>
        <v>0.59086619844261212</v>
      </c>
      <c r="AE400" s="215">
        <f t="shared" si="123"/>
        <v>192.6</v>
      </c>
      <c r="AF400" s="204">
        <v>1810</v>
      </c>
      <c r="AG400" s="202">
        <v>685</v>
      </c>
      <c r="AH400" s="204">
        <v>45</v>
      </c>
      <c r="AI400" s="210">
        <f t="shared" si="111"/>
        <v>730</v>
      </c>
      <c r="AJ400" s="211">
        <f t="shared" si="112"/>
        <v>0.40331491712707185</v>
      </c>
      <c r="AK400" s="216">
        <f t="shared" si="113"/>
        <v>0.59274319447382107</v>
      </c>
      <c r="AL400" s="204">
        <v>940</v>
      </c>
      <c r="AM400" s="211">
        <f t="shared" si="114"/>
        <v>0.51933701657458564</v>
      </c>
      <c r="AN400" s="217">
        <f t="shared" si="115"/>
        <v>2.138086837168629</v>
      </c>
      <c r="AO400" s="204">
        <v>125</v>
      </c>
      <c r="AP400" s="204">
        <v>10</v>
      </c>
      <c r="AQ400" s="210">
        <f t="shared" si="116"/>
        <v>135</v>
      </c>
      <c r="AR400" s="211">
        <f t="shared" si="117"/>
        <v>7.4585635359116026E-2</v>
      </c>
      <c r="AS400" s="217">
        <f t="shared" si="118"/>
        <v>1.1168690998804456</v>
      </c>
      <c r="AT400" s="204">
        <v>10</v>
      </c>
      <c r="AU400" s="218" t="s">
        <v>5</v>
      </c>
      <c r="AV400" s="317" t="s">
        <v>5</v>
      </c>
      <c r="AW400" s="123" t="s">
        <v>51</v>
      </c>
    </row>
    <row r="401" spans="1:50" x14ac:dyDescent="0.2">
      <c r="A401" s="228"/>
      <c r="B401" s="273"/>
      <c r="C401" s="198">
        <v>5350307.0599999996</v>
      </c>
      <c r="D401" s="199">
        <v>5350307.0199999996</v>
      </c>
      <c r="E401" s="200">
        <v>0.34557776299999998</v>
      </c>
      <c r="F401" s="201"/>
      <c r="G401" s="357"/>
      <c r="H401" s="205">
        <v>13501</v>
      </c>
      <c r="I401" s="203">
        <v>5963</v>
      </c>
      <c r="J401" s="204">
        <v>5605</v>
      </c>
      <c r="K401" s="202"/>
      <c r="L401" s="205"/>
      <c r="M401" s="206"/>
      <c r="N401" s="207"/>
      <c r="O401" s="208">
        <v>0.1</v>
      </c>
      <c r="P401" s="209">
        <f t="shared" si="119"/>
        <v>10</v>
      </c>
      <c r="Q401" s="204">
        <v>5424</v>
      </c>
      <c r="R401" s="204">
        <v>5498</v>
      </c>
      <c r="S401" s="204">
        <f>H401*E401</f>
        <v>4665.6453782629997</v>
      </c>
      <c r="T401" s="210">
        <f t="shared" si="120"/>
        <v>758.35462173700034</v>
      </c>
      <c r="U401" s="211">
        <f t="shared" si="124"/>
        <v>0.16254013330505898</v>
      </c>
      <c r="V401" s="212">
        <v>52053.7</v>
      </c>
      <c r="W401" s="205">
        <v>2374</v>
      </c>
      <c r="X401" s="203">
        <f>I401*E401</f>
        <v>2060.6802007689998</v>
      </c>
      <c r="Y401" s="213">
        <f t="shared" si="121"/>
        <v>313.31979923100016</v>
      </c>
      <c r="Z401" s="278">
        <f t="shared" si="109"/>
        <v>0.15204678489853798</v>
      </c>
      <c r="AA401" s="283">
        <v>2266</v>
      </c>
      <c r="AB401" s="204">
        <f>J401*E401</f>
        <v>1936.9633616149999</v>
      </c>
      <c r="AC401" s="210">
        <f t="shared" si="122"/>
        <v>329.03663838500006</v>
      </c>
      <c r="AD401" s="214">
        <f t="shared" si="110"/>
        <v>0.16987241209903739</v>
      </c>
      <c r="AE401" s="215">
        <f t="shared" si="123"/>
        <v>226.6</v>
      </c>
      <c r="AF401" s="204">
        <v>2160</v>
      </c>
      <c r="AG401" s="202">
        <v>1010</v>
      </c>
      <c r="AH401" s="204">
        <v>90</v>
      </c>
      <c r="AI401" s="210">
        <f t="shared" si="111"/>
        <v>1100</v>
      </c>
      <c r="AJ401" s="211">
        <f t="shared" si="112"/>
        <v>0.5092592592592593</v>
      </c>
      <c r="AK401" s="216">
        <f t="shared" si="113"/>
        <v>0.74844729845089919</v>
      </c>
      <c r="AL401" s="204">
        <v>845</v>
      </c>
      <c r="AM401" s="211">
        <f t="shared" si="114"/>
        <v>0.39120370370370372</v>
      </c>
      <c r="AN401" s="217">
        <f t="shared" si="115"/>
        <v>1.6105678256045901</v>
      </c>
      <c r="AO401" s="204">
        <v>195</v>
      </c>
      <c r="AP401" s="204">
        <v>0</v>
      </c>
      <c r="AQ401" s="210">
        <f t="shared" si="116"/>
        <v>195</v>
      </c>
      <c r="AR401" s="211">
        <f t="shared" si="117"/>
        <v>9.0277777777777776E-2</v>
      </c>
      <c r="AS401" s="217">
        <f t="shared" si="118"/>
        <v>1.3518482469231936</v>
      </c>
      <c r="AT401" s="204">
        <v>25</v>
      </c>
      <c r="AU401" s="218" t="s">
        <v>5</v>
      </c>
      <c r="AV401" s="317" t="s">
        <v>5</v>
      </c>
      <c r="AW401" s="123" t="s">
        <v>51</v>
      </c>
    </row>
    <row r="402" spans="1:50" x14ac:dyDescent="0.2">
      <c r="A402" s="228"/>
      <c r="B402" s="273"/>
      <c r="C402" s="198">
        <v>5350307.07</v>
      </c>
      <c r="D402" s="199">
        <v>5350307.0199999996</v>
      </c>
      <c r="E402" s="200">
        <v>0.438425589</v>
      </c>
      <c r="F402" s="201"/>
      <c r="G402" s="357"/>
      <c r="H402" s="205">
        <v>13501</v>
      </c>
      <c r="I402" s="203">
        <v>5963</v>
      </c>
      <c r="J402" s="204">
        <v>5605</v>
      </c>
      <c r="K402" s="202"/>
      <c r="L402" s="205"/>
      <c r="M402" s="206"/>
      <c r="N402" s="207"/>
      <c r="O402" s="208">
        <v>1.22</v>
      </c>
      <c r="P402" s="209">
        <f t="shared" si="119"/>
        <v>122</v>
      </c>
      <c r="Q402" s="204">
        <v>6321</v>
      </c>
      <c r="R402" s="204">
        <v>5637</v>
      </c>
      <c r="S402" s="204">
        <f>H402*E402</f>
        <v>5919.1838770889999</v>
      </c>
      <c r="T402" s="210">
        <f t="shared" si="120"/>
        <v>401.81612291100009</v>
      </c>
      <c r="U402" s="211">
        <f t="shared" si="124"/>
        <v>6.7883703438624987E-2</v>
      </c>
      <c r="V402" s="212">
        <v>5160.8</v>
      </c>
      <c r="W402" s="205">
        <v>2651</v>
      </c>
      <c r="X402" s="203">
        <f>I402*E402</f>
        <v>2614.3317872070002</v>
      </c>
      <c r="Y402" s="213">
        <f t="shared" si="121"/>
        <v>36.668212792999839</v>
      </c>
      <c r="Z402" s="278">
        <f t="shared" si="109"/>
        <v>1.4025845140403554E-2</v>
      </c>
      <c r="AA402" s="283">
        <v>2366</v>
      </c>
      <c r="AB402" s="204">
        <f>J402*E402</f>
        <v>2457.3754263450001</v>
      </c>
      <c r="AC402" s="210">
        <f t="shared" si="122"/>
        <v>-91.375426345000051</v>
      </c>
      <c r="AD402" s="214">
        <f t="shared" si="110"/>
        <v>-3.7184154022777111E-2</v>
      </c>
      <c r="AE402" s="215">
        <f t="shared" si="123"/>
        <v>19.393442622950818</v>
      </c>
      <c r="AF402" s="204">
        <v>2350</v>
      </c>
      <c r="AG402" s="202">
        <v>1095</v>
      </c>
      <c r="AH402" s="204">
        <v>95</v>
      </c>
      <c r="AI402" s="210">
        <f t="shared" si="111"/>
        <v>1190</v>
      </c>
      <c r="AJ402" s="211">
        <f t="shared" si="112"/>
        <v>0.50638297872340421</v>
      </c>
      <c r="AK402" s="216">
        <f t="shared" si="113"/>
        <v>0.74422009127202737</v>
      </c>
      <c r="AL402" s="204">
        <v>1005</v>
      </c>
      <c r="AM402" s="211">
        <f t="shared" si="114"/>
        <v>0.42765957446808511</v>
      </c>
      <c r="AN402" s="217">
        <f t="shared" si="115"/>
        <v>1.7606549846770461</v>
      </c>
      <c r="AO402" s="204">
        <v>115</v>
      </c>
      <c r="AP402" s="204">
        <v>10</v>
      </c>
      <c r="AQ402" s="210">
        <f t="shared" si="116"/>
        <v>125</v>
      </c>
      <c r="AR402" s="211">
        <f t="shared" si="117"/>
        <v>5.3191489361702128E-2</v>
      </c>
      <c r="AS402" s="217">
        <f t="shared" si="118"/>
        <v>0.79650633206603871</v>
      </c>
      <c r="AT402" s="204">
        <v>30</v>
      </c>
      <c r="AU402" s="218" t="s">
        <v>5</v>
      </c>
      <c r="AV402" s="317" t="s">
        <v>5</v>
      </c>
      <c r="AW402" s="123" t="s">
        <v>51</v>
      </c>
    </row>
    <row r="403" spans="1:50" x14ac:dyDescent="0.2">
      <c r="A403" s="227"/>
      <c r="B403" s="272"/>
      <c r="C403" s="135">
        <v>5350308.0199999996</v>
      </c>
      <c r="D403" s="136"/>
      <c r="E403" s="136"/>
      <c r="F403" s="137"/>
      <c r="G403" s="355"/>
      <c r="H403" s="139"/>
      <c r="I403" s="139"/>
      <c r="J403" s="139"/>
      <c r="K403" s="138"/>
      <c r="L403" s="139"/>
      <c r="M403" s="140"/>
      <c r="N403" s="220" t="s">
        <v>432</v>
      </c>
      <c r="O403" s="141">
        <v>1.42</v>
      </c>
      <c r="P403" s="142">
        <f t="shared" si="119"/>
        <v>142</v>
      </c>
      <c r="Q403" s="143">
        <v>4310</v>
      </c>
      <c r="R403" s="143">
        <v>4437</v>
      </c>
      <c r="S403" s="143">
        <v>4184</v>
      </c>
      <c r="T403" s="144">
        <f t="shared" si="120"/>
        <v>126</v>
      </c>
      <c r="U403" s="145">
        <f t="shared" si="124"/>
        <v>3.011472275334608E-2</v>
      </c>
      <c r="V403" s="146">
        <v>3025</v>
      </c>
      <c r="W403" s="139">
        <v>1688</v>
      </c>
      <c r="X403" s="219">
        <v>1673</v>
      </c>
      <c r="Y403" s="147">
        <f t="shared" si="121"/>
        <v>15</v>
      </c>
      <c r="Z403" s="275">
        <f t="shared" si="109"/>
        <v>8.9659294680215183E-3</v>
      </c>
      <c r="AA403" s="279">
        <v>1588</v>
      </c>
      <c r="AB403" s="143">
        <v>1570</v>
      </c>
      <c r="AC403" s="144">
        <f t="shared" si="122"/>
        <v>18</v>
      </c>
      <c r="AD403" s="148">
        <f t="shared" si="110"/>
        <v>1.1464968152866241E-2</v>
      </c>
      <c r="AE403" s="149">
        <f t="shared" si="123"/>
        <v>11.183098591549296</v>
      </c>
      <c r="AF403" s="143">
        <v>1810</v>
      </c>
      <c r="AG403" s="138">
        <v>1100</v>
      </c>
      <c r="AH403" s="143">
        <v>100</v>
      </c>
      <c r="AI403" s="144">
        <f t="shared" si="111"/>
        <v>1200</v>
      </c>
      <c r="AJ403" s="145">
        <f t="shared" si="112"/>
        <v>0.66298342541436461</v>
      </c>
      <c r="AK403" s="150">
        <f t="shared" si="113"/>
        <v>0.97437237447751401</v>
      </c>
      <c r="AL403" s="143">
        <v>500</v>
      </c>
      <c r="AM403" s="145">
        <f t="shared" si="114"/>
        <v>0.27624309392265195</v>
      </c>
      <c r="AN403" s="151">
        <f t="shared" si="115"/>
        <v>1.1372802325365048</v>
      </c>
      <c r="AO403" s="143">
        <v>60</v>
      </c>
      <c r="AP403" s="143">
        <v>40</v>
      </c>
      <c r="AQ403" s="144">
        <f t="shared" si="116"/>
        <v>100</v>
      </c>
      <c r="AR403" s="145">
        <f t="shared" si="117"/>
        <v>5.5248618784530384E-2</v>
      </c>
      <c r="AS403" s="151">
        <f t="shared" si="118"/>
        <v>0.82731044435588552</v>
      </c>
      <c r="AT403" s="143">
        <v>10</v>
      </c>
      <c r="AU403" s="153" t="s">
        <v>6</v>
      </c>
      <c r="AV403" s="316" t="s">
        <v>6</v>
      </c>
    </row>
    <row r="404" spans="1:50" x14ac:dyDescent="0.2">
      <c r="A404" s="228"/>
      <c r="B404" s="273"/>
      <c r="C404" s="198">
        <v>5350308.03</v>
      </c>
      <c r="D404" s="199">
        <v>5350308.01</v>
      </c>
      <c r="E404" s="200">
        <v>0.14851404400000001</v>
      </c>
      <c r="F404" s="201"/>
      <c r="G404" s="357"/>
      <c r="H404" s="205">
        <v>8333</v>
      </c>
      <c r="I404" s="203">
        <v>4098</v>
      </c>
      <c r="J404" s="204">
        <v>3875</v>
      </c>
      <c r="K404" s="202"/>
      <c r="L404" s="205"/>
      <c r="M404" s="206"/>
      <c r="N404" s="207"/>
      <c r="O404" s="208">
        <v>0.4</v>
      </c>
      <c r="P404" s="209">
        <f t="shared" si="119"/>
        <v>40</v>
      </c>
      <c r="Q404" s="204">
        <v>1147</v>
      </c>
      <c r="R404" s="204">
        <v>1162</v>
      </c>
      <c r="S404" s="204">
        <f>H404*E404</f>
        <v>1237.5675286520002</v>
      </c>
      <c r="T404" s="210">
        <f t="shared" si="120"/>
        <v>-90.567528652000192</v>
      </c>
      <c r="U404" s="211">
        <f t="shared" si="124"/>
        <v>-7.3181888305238071E-2</v>
      </c>
      <c r="V404" s="212">
        <v>2891.4</v>
      </c>
      <c r="W404" s="205">
        <v>425</v>
      </c>
      <c r="X404" s="203">
        <f>I404*E404</f>
        <v>608.6105523120001</v>
      </c>
      <c r="Y404" s="213">
        <f t="shared" si="121"/>
        <v>-183.6105523120001</v>
      </c>
      <c r="Z404" s="278">
        <f t="shared" si="109"/>
        <v>-0.30168808545053516</v>
      </c>
      <c r="AA404" s="283">
        <v>385</v>
      </c>
      <c r="AB404" s="204">
        <f>J404*E404</f>
        <v>575.49192049999999</v>
      </c>
      <c r="AC404" s="210">
        <f t="shared" si="122"/>
        <v>-190.49192049999999</v>
      </c>
      <c r="AD404" s="214">
        <f t="shared" si="110"/>
        <v>-0.33100711532925853</v>
      </c>
      <c r="AE404" s="215">
        <f t="shared" si="123"/>
        <v>9.625</v>
      </c>
      <c r="AF404" s="204">
        <v>480</v>
      </c>
      <c r="AG404" s="202">
        <v>255</v>
      </c>
      <c r="AH404" s="204">
        <v>15</v>
      </c>
      <c r="AI404" s="210">
        <f t="shared" si="111"/>
        <v>270</v>
      </c>
      <c r="AJ404" s="211">
        <f t="shared" si="112"/>
        <v>0.5625</v>
      </c>
      <c r="AK404" s="216">
        <f t="shared" si="113"/>
        <v>0.82669406147076585</v>
      </c>
      <c r="AL404" s="204">
        <v>185</v>
      </c>
      <c r="AM404" s="211">
        <f t="shared" si="114"/>
        <v>0.38541666666666669</v>
      </c>
      <c r="AN404" s="217">
        <f t="shared" si="115"/>
        <v>1.5867428577702027</v>
      </c>
      <c r="AO404" s="204">
        <v>20</v>
      </c>
      <c r="AP404" s="204">
        <v>0</v>
      </c>
      <c r="AQ404" s="210">
        <f t="shared" si="116"/>
        <v>20</v>
      </c>
      <c r="AR404" s="211">
        <f t="shared" si="117"/>
        <v>4.1666666666666664E-2</v>
      </c>
      <c r="AS404" s="217">
        <f t="shared" si="118"/>
        <v>0.62392996011839696</v>
      </c>
      <c r="AT404" s="204">
        <v>10</v>
      </c>
      <c r="AU404" s="218" t="s">
        <v>5</v>
      </c>
      <c r="AV404" s="317" t="s">
        <v>5</v>
      </c>
      <c r="AW404" s="123" t="s">
        <v>51</v>
      </c>
    </row>
    <row r="405" spans="1:50" x14ac:dyDescent="0.2">
      <c r="A405" s="228" t="s">
        <v>1157</v>
      </c>
      <c r="B405" s="273" t="s">
        <v>1156</v>
      </c>
      <c r="C405" s="198">
        <v>5350308.04</v>
      </c>
      <c r="D405" s="199">
        <v>5350308.01</v>
      </c>
      <c r="E405" s="200">
        <v>0.85148595599999999</v>
      </c>
      <c r="F405" s="201">
        <v>5350299</v>
      </c>
      <c r="G405" s="357">
        <v>4.4554879999999996E-3</v>
      </c>
      <c r="H405" s="205">
        <v>8333</v>
      </c>
      <c r="I405" s="203">
        <v>4098</v>
      </c>
      <c r="J405" s="204">
        <v>3875</v>
      </c>
      <c r="K405" s="202">
        <v>10052</v>
      </c>
      <c r="L405" s="364">
        <v>4874</v>
      </c>
      <c r="M405" s="206">
        <v>4430</v>
      </c>
      <c r="N405" s="207"/>
      <c r="O405" s="208">
        <v>1.0900000000000001</v>
      </c>
      <c r="P405" s="209">
        <f t="shared" si="119"/>
        <v>109.00000000000001</v>
      </c>
      <c r="Q405" s="204">
        <v>11479</v>
      </c>
      <c r="R405" s="204">
        <v>9405</v>
      </c>
      <c r="S405" s="204">
        <f>(H405*E405)+(K405*G405)</f>
        <v>7140.219036724</v>
      </c>
      <c r="T405" s="210">
        <f t="shared" si="120"/>
        <v>4338.780963276</v>
      </c>
      <c r="U405" s="211">
        <f t="shared" si="124"/>
        <v>0.6076537625751427</v>
      </c>
      <c r="V405" s="212">
        <v>10577.8</v>
      </c>
      <c r="W405" s="205">
        <v>5941</v>
      </c>
      <c r="X405" s="203">
        <f>(I405*E405)+(L405*G405)</f>
        <v>3511.1054961999998</v>
      </c>
      <c r="Y405" s="213">
        <f t="shared" si="121"/>
        <v>2429.8945038000002</v>
      </c>
      <c r="Z405" s="278">
        <f t="shared" si="109"/>
        <v>0.69205966793929352</v>
      </c>
      <c r="AA405" s="283">
        <v>5576</v>
      </c>
      <c r="AB405" s="204">
        <f>(J405*E405)+(M405*G405)</f>
        <v>3319.2458913400001</v>
      </c>
      <c r="AC405" s="210">
        <f t="shared" si="122"/>
        <v>2256.7541086599999</v>
      </c>
      <c r="AD405" s="214">
        <f t="shared" si="110"/>
        <v>0.6798996466480326</v>
      </c>
      <c r="AE405" s="215">
        <f t="shared" si="123"/>
        <v>51.155963302752284</v>
      </c>
      <c r="AF405" s="204">
        <v>4610</v>
      </c>
      <c r="AG405" s="202">
        <v>1905</v>
      </c>
      <c r="AH405" s="204">
        <v>160</v>
      </c>
      <c r="AI405" s="210">
        <f t="shared" si="111"/>
        <v>2065</v>
      </c>
      <c r="AJ405" s="211">
        <f t="shared" si="112"/>
        <v>0.44793926247288501</v>
      </c>
      <c r="AK405" s="216">
        <f t="shared" si="113"/>
        <v>0.65832662788609553</v>
      </c>
      <c r="AL405" s="204">
        <v>2160</v>
      </c>
      <c r="AM405" s="211">
        <f t="shared" si="114"/>
        <v>0.46854663774403471</v>
      </c>
      <c r="AN405" s="217">
        <f t="shared" si="115"/>
        <v>1.9289851614423943</v>
      </c>
      <c r="AO405" s="204">
        <v>325</v>
      </c>
      <c r="AP405" s="204">
        <v>15</v>
      </c>
      <c r="AQ405" s="210">
        <f t="shared" si="116"/>
        <v>340</v>
      </c>
      <c r="AR405" s="211">
        <f t="shared" si="117"/>
        <v>7.3752711496746198E-2</v>
      </c>
      <c r="AS405" s="217">
        <f t="shared" si="118"/>
        <v>1.1043966322269239</v>
      </c>
      <c r="AT405" s="204">
        <v>35</v>
      </c>
      <c r="AU405" s="218" t="s">
        <v>5</v>
      </c>
      <c r="AV405" s="317" t="s">
        <v>5</v>
      </c>
      <c r="AW405" s="123" t="s">
        <v>51</v>
      </c>
      <c r="AX405" s="31" t="s">
        <v>52</v>
      </c>
    </row>
    <row r="406" spans="1:50" x14ac:dyDescent="0.2">
      <c r="A406" s="228"/>
      <c r="B406" s="273"/>
      <c r="C406" s="198">
        <v>5350309</v>
      </c>
      <c r="D406" s="199"/>
      <c r="E406" s="199"/>
      <c r="F406" s="201"/>
      <c r="G406" s="356"/>
      <c r="H406" s="205"/>
      <c r="I406" s="205"/>
      <c r="J406" s="205"/>
      <c r="K406" s="202"/>
      <c r="L406" s="205"/>
      <c r="M406" s="206"/>
      <c r="N406" s="207" t="s">
        <v>433</v>
      </c>
      <c r="O406" s="208">
        <v>0.74</v>
      </c>
      <c r="P406" s="209">
        <f t="shared" si="119"/>
        <v>74</v>
      </c>
      <c r="Q406" s="204">
        <v>6383</v>
      </c>
      <c r="R406" s="204">
        <v>6323</v>
      </c>
      <c r="S406" s="204">
        <v>5687</v>
      </c>
      <c r="T406" s="210">
        <f t="shared" si="120"/>
        <v>696</v>
      </c>
      <c r="U406" s="211">
        <f t="shared" si="124"/>
        <v>0.12238438544047828</v>
      </c>
      <c r="V406" s="212">
        <v>8605.9</v>
      </c>
      <c r="W406" s="205">
        <v>2354</v>
      </c>
      <c r="X406" s="203">
        <v>2363</v>
      </c>
      <c r="Y406" s="213">
        <f t="shared" si="121"/>
        <v>-9</v>
      </c>
      <c r="Z406" s="278">
        <f t="shared" si="109"/>
        <v>-3.8087177316969952E-3</v>
      </c>
      <c r="AA406" s="283">
        <v>2308</v>
      </c>
      <c r="AB406" s="204">
        <v>2190</v>
      </c>
      <c r="AC406" s="210">
        <f t="shared" si="122"/>
        <v>118</v>
      </c>
      <c r="AD406" s="214">
        <f t="shared" si="110"/>
        <v>5.3881278538812784E-2</v>
      </c>
      <c r="AE406" s="215">
        <f t="shared" si="123"/>
        <v>31.189189189189189</v>
      </c>
      <c r="AF406" s="204">
        <v>3050</v>
      </c>
      <c r="AG406" s="202">
        <v>1130</v>
      </c>
      <c r="AH406" s="204">
        <v>150</v>
      </c>
      <c r="AI406" s="210">
        <f t="shared" si="111"/>
        <v>1280</v>
      </c>
      <c r="AJ406" s="211">
        <f t="shared" si="112"/>
        <v>0.41967213114754098</v>
      </c>
      <c r="AK406" s="216">
        <f t="shared" si="113"/>
        <v>0.61678303748347119</v>
      </c>
      <c r="AL406" s="204">
        <v>1655</v>
      </c>
      <c r="AM406" s="211">
        <f t="shared" si="114"/>
        <v>0.54262295081967216</v>
      </c>
      <c r="AN406" s="217">
        <f t="shared" si="115"/>
        <v>2.2339539675899851</v>
      </c>
      <c r="AO406" s="204">
        <v>70</v>
      </c>
      <c r="AP406" s="204">
        <v>10</v>
      </c>
      <c r="AQ406" s="210">
        <f t="shared" si="116"/>
        <v>80</v>
      </c>
      <c r="AR406" s="211">
        <f t="shared" si="117"/>
        <v>2.6229508196721311E-2</v>
      </c>
      <c r="AS406" s="217">
        <f t="shared" si="118"/>
        <v>0.3927690240745319</v>
      </c>
      <c r="AT406" s="204">
        <v>40</v>
      </c>
      <c r="AU406" s="218" t="s">
        <v>5</v>
      </c>
      <c r="AV406" s="317" t="s">
        <v>5</v>
      </c>
    </row>
    <row r="407" spans="1:50" x14ac:dyDescent="0.2">
      <c r="A407" s="227"/>
      <c r="B407" s="272"/>
      <c r="C407" s="135">
        <v>5350310.01</v>
      </c>
      <c r="D407" s="136"/>
      <c r="E407" s="136"/>
      <c r="F407" s="137"/>
      <c r="G407" s="355"/>
      <c r="H407" s="139"/>
      <c r="I407" s="139"/>
      <c r="J407" s="139"/>
      <c r="K407" s="138"/>
      <c r="L407" s="139"/>
      <c r="M407" s="140"/>
      <c r="N407" s="220" t="s">
        <v>434</v>
      </c>
      <c r="O407" s="141">
        <v>1.42</v>
      </c>
      <c r="P407" s="142">
        <f t="shared" si="119"/>
        <v>142</v>
      </c>
      <c r="Q407" s="143">
        <v>3512</v>
      </c>
      <c r="R407" s="143">
        <v>3367</v>
      </c>
      <c r="S407" s="143">
        <v>3457</v>
      </c>
      <c r="T407" s="144">
        <f t="shared" si="120"/>
        <v>55</v>
      </c>
      <c r="U407" s="145">
        <f t="shared" si="124"/>
        <v>1.5909748336708128E-2</v>
      </c>
      <c r="V407" s="146">
        <v>2470.3000000000002</v>
      </c>
      <c r="W407" s="139">
        <v>1271</v>
      </c>
      <c r="X407" s="219">
        <v>1284</v>
      </c>
      <c r="Y407" s="147">
        <f t="shared" si="121"/>
        <v>-13</v>
      </c>
      <c r="Z407" s="275">
        <f t="shared" si="109"/>
        <v>-1.0124610591900311E-2</v>
      </c>
      <c r="AA407" s="279">
        <v>1204</v>
      </c>
      <c r="AB407" s="143">
        <v>1200</v>
      </c>
      <c r="AC407" s="144">
        <f t="shared" si="122"/>
        <v>4</v>
      </c>
      <c r="AD407" s="148">
        <f t="shared" si="110"/>
        <v>3.3333333333333335E-3</v>
      </c>
      <c r="AE407" s="149">
        <f t="shared" si="123"/>
        <v>8.47887323943662</v>
      </c>
      <c r="AF407" s="143">
        <v>1545</v>
      </c>
      <c r="AG407" s="138">
        <v>1040</v>
      </c>
      <c r="AH407" s="143">
        <v>50</v>
      </c>
      <c r="AI407" s="144">
        <f t="shared" si="111"/>
        <v>1090</v>
      </c>
      <c r="AJ407" s="145">
        <f t="shared" si="112"/>
        <v>0.70550161812297729</v>
      </c>
      <c r="AK407" s="150">
        <f t="shared" si="113"/>
        <v>1.0368604409960558</v>
      </c>
      <c r="AL407" s="143">
        <v>400</v>
      </c>
      <c r="AM407" s="145">
        <f t="shared" si="114"/>
        <v>0.25889967637540451</v>
      </c>
      <c r="AN407" s="151">
        <f t="shared" si="115"/>
        <v>1.065878172629682</v>
      </c>
      <c r="AO407" s="143">
        <v>30</v>
      </c>
      <c r="AP407" s="143">
        <v>0</v>
      </c>
      <c r="AQ407" s="144">
        <f t="shared" si="116"/>
        <v>30</v>
      </c>
      <c r="AR407" s="145">
        <f t="shared" si="117"/>
        <v>1.9417475728155338E-2</v>
      </c>
      <c r="AS407" s="151">
        <f t="shared" si="118"/>
        <v>0.29076347656002965</v>
      </c>
      <c r="AT407" s="143">
        <v>25</v>
      </c>
      <c r="AU407" s="153" t="s">
        <v>6</v>
      </c>
      <c r="AV407" s="316" t="s">
        <v>6</v>
      </c>
    </row>
    <row r="408" spans="1:50" x14ac:dyDescent="0.2">
      <c r="A408" s="228"/>
      <c r="B408" s="273"/>
      <c r="C408" s="198">
        <v>5350310.0199999996</v>
      </c>
      <c r="D408" s="199"/>
      <c r="E408" s="199"/>
      <c r="F408" s="201"/>
      <c r="G408" s="356"/>
      <c r="H408" s="205"/>
      <c r="I408" s="205"/>
      <c r="J408" s="205"/>
      <c r="K408" s="202"/>
      <c r="L408" s="205"/>
      <c r="M408" s="206"/>
      <c r="N408" s="207" t="s">
        <v>435</v>
      </c>
      <c r="O408" s="208">
        <v>2.14</v>
      </c>
      <c r="P408" s="209">
        <f t="shared" si="119"/>
        <v>214</v>
      </c>
      <c r="Q408" s="204">
        <v>5048</v>
      </c>
      <c r="R408" s="204">
        <v>5201</v>
      </c>
      <c r="S408" s="204">
        <v>5071</v>
      </c>
      <c r="T408" s="210">
        <f t="shared" si="120"/>
        <v>-23</v>
      </c>
      <c r="U408" s="211">
        <f t="shared" si="124"/>
        <v>-4.5355945572865316E-3</v>
      </c>
      <c r="V408" s="212">
        <v>2357.4</v>
      </c>
      <c r="W408" s="205">
        <v>2028</v>
      </c>
      <c r="X408" s="203">
        <v>1999</v>
      </c>
      <c r="Y408" s="213">
        <f t="shared" si="121"/>
        <v>29</v>
      </c>
      <c r="Z408" s="278">
        <f t="shared" si="109"/>
        <v>1.4507253626813406E-2</v>
      </c>
      <c r="AA408" s="283">
        <v>1858</v>
      </c>
      <c r="AB408" s="204">
        <v>1900</v>
      </c>
      <c r="AC408" s="210">
        <f t="shared" si="122"/>
        <v>-42</v>
      </c>
      <c r="AD408" s="214">
        <f t="shared" si="110"/>
        <v>-2.2105263157894735E-2</v>
      </c>
      <c r="AE408" s="215">
        <f t="shared" si="123"/>
        <v>8.6822429906542062</v>
      </c>
      <c r="AF408" s="204">
        <v>2370</v>
      </c>
      <c r="AG408" s="202">
        <v>1245</v>
      </c>
      <c r="AH408" s="204">
        <v>95</v>
      </c>
      <c r="AI408" s="210">
        <f t="shared" si="111"/>
        <v>1340</v>
      </c>
      <c r="AJ408" s="211">
        <f t="shared" si="112"/>
        <v>0.56540084388185652</v>
      </c>
      <c r="AK408" s="216">
        <f t="shared" si="113"/>
        <v>0.83095736886700511</v>
      </c>
      <c r="AL408" s="204">
        <v>915</v>
      </c>
      <c r="AM408" s="211">
        <f t="shared" si="114"/>
        <v>0.38607594936708861</v>
      </c>
      <c r="AN408" s="217">
        <f t="shared" si="115"/>
        <v>1.5894570946120947</v>
      </c>
      <c r="AO408" s="204">
        <v>95</v>
      </c>
      <c r="AP408" s="204">
        <v>0</v>
      </c>
      <c r="AQ408" s="210">
        <f t="shared" si="116"/>
        <v>95</v>
      </c>
      <c r="AR408" s="211">
        <f t="shared" si="117"/>
        <v>4.0084388185654012E-2</v>
      </c>
      <c r="AS408" s="217">
        <f t="shared" si="118"/>
        <v>0.60023641732909083</v>
      </c>
      <c r="AT408" s="204">
        <v>25</v>
      </c>
      <c r="AU408" s="218" t="s">
        <v>5</v>
      </c>
      <c r="AV408" s="316" t="s">
        <v>6</v>
      </c>
    </row>
    <row r="409" spans="1:50" x14ac:dyDescent="0.2">
      <c r="A409" s="227"/>
      <c r="B409" s="272"/>
      <c r="C409" s="135">
        <v>5350311.0199999996</v>
      </c>
      <c r="D409" s="136"/>
      <c r="E409" s="136"/>
      <c r="F409" s="137"/>
      <c r="G409" s="355"/>
      <c r="H409" s="139"/>
      <c r="I409" s="139"/>
      <c r="J409" s="139"/>
      <c r="K409" s="138"/>
      <c r="L409" s="139"/>
      <c r="M409" s="140"/>
      <c r="N409" s="220" t="s">
        <v>436</v>
      </c>
      <c r="O409" s="141">
        <v>0.89</v>
      </c>
      <c r="P409" s="142">
        <f t="shared" si="119"/>
        <v>89</v>
      </c>
      <c r="Q409" s="143">
        <v>5823</v>
      </c>
      <c r="R409" s="143">
        <v>5930</v>
      </c>
      <c r="S409" s="143">
        <v>5965</v>
      </c>
      <c r="T409" s="144">
        <f t="shared" si="120"/>
        <v>-142</v>
      </c>
      <c r="U409" s="145">
        <f t="shared" si="124"/>
        <v>-2.3805532271584242E-2</v>
      </c>
      <c r="V409" s="146">
        <v>6536.8</v>
      </c>
      <c r="W409" s="139">
        <v>2308</v>
      </c>
      <c r="X409" s="219">
        <v>2305</v>
      </c>
      <c r="Y409" s="147">
        <f t="shared" si="121"/>
        <v>3</v>
      </c>
      <c r="Z409" s="275">
        <f t="shared" si="109"/>
        <v>1.3015184381778742E-3</v>
      </c>
      <c r="AA409" s="279">
        <v>2141</v>
      </c>
      <c r="AB409" s="143">
        <v>2185</v>
      </c>
      <c r="AC409" s="144">
        <f t="shared" si="122"/>
        <v>-44</v>
      </c>
      <c r="AD409" s="148">
        <f t="shared" si="110"/>
        <v>-2.0137299771167048E-2</v>
      </c>
      <c r="AE409" s="149">
        <f t="shared" si="123"/>
        <v>24.056179775280899</v>
      </c>
      <c r="AF409" s="143">
        <v>2500</v>
      </c>
      <c r="AG409" s="138">
        <v>1275</v>
      </c>
      <c r="AH409" s="143">
        <v>175</v>
      </c>
      <c r="AI409" s="144">
        <f t="shared" si="111"/>
        <v>1450</v>
      </c>
      <c r="AJ409" s="145">
        <f t="shared" si="112"/>
        <v>0.57999999999999996</v>
      </c>
      <c r="AK409" s="150">
        <f t="shared" si="113"/>
        <v>0.85241343227207844</v>
      </c>
      <c r="AL409" s="143">
        <v>885</v>
      </c>
      <c r="AM409" s="145">
        <f t="shared" si="114"/>
        <v>0.35399999999999998</v>
      </c>
      <c r="AN409" s="151">
        <f t="shared" si="115"/>
        <v>1.4574018723908799</v>
      </c>
      <c r="AO409" s="143">
        <v>100</v>
      </c>
      <c r="AP409" s="143">
        <v>25</v>
      </c>
      <c r="AQ409" s="144">
        <f t="shared" si="116"/>
        <v>125</v>
      </c>
      <c r="AR409" s="145">
        <f t="shared" si="117"/>
        <v>0.05</v>
      </c>
      <c r="AS409" s="151">
        <f t="shared" si="118"/>
        <v>0.74871595214207642</v>
      </c>
      <c r="AT409" s="143">
        <v>40</v>
      </c>
      <c r="AU409" s="153" t="s">
        <v>6</v>
      </c>
      <c r="AV409" s="316" t="s">
        <v>6</v>
      </c>
    </row>
    <row r="410" spans="1:50" x14ac:dyDescent="0.2">
      <c r="A410" s="227"/>
      <c r="B410" s="272"/>
      <c r="C410" s="135">
        <v>5350311.03</v>
      </c>
      <c r="D410" s="136"/>
      <c r="E410" s="136"/>
      <c r="F410" s="137"/>
      <c r="G410" s="355"/>
      <c r="H410" s="139"/>
      <c r="I410" s="139"/>
      <c r="J410" s="139"/>
      <c r="K410" s="138"/>
      <c r="L410" s="139"/>
      <c r="M410" s="140"/>
      <c r="N410" s="220" t="s">
        <v>437</v>
      </c>
      <c r="O410" s="141">
        <v>0.8</v>
      </c>
      <c r="P410" s="142">
        <f t="shared" si="119"/>
        <v>80</v>
      </c>
      <c r="Q410" s="143">
        <v>2651</v>
      </c>
      <c r="R410" s="143">
        <v>2648</v>
      </c>
      <c r="S410" s="143">
        <v>2665</v>
      </c>
      <c r="T410" s="144">
        <f t="shared" si="120"/>
        <v>-14</v>
      </c>
      <c r="U410" s="145">
        <f t="shared" si="124"/>
        <v>-5.2532833020637899E-3</v>
      </c>
      <c r="V410" s="146">
        <v>3326.2</v>
      </c>
      <c r="W410" s="139">
        <v>923</v>
      </c>
      <c r="X410" s="219">
        <v>929</v>
      </c>
      <c r="Y410" s="147">
        <f t="shared" si="121"/>
        <v>-6</v>
      </c>
      <c r="Z410" s="275">
        <f t="shared" si="109"/>
        <v>-6.4585575888051671E-3</v>
      </c>
      <c r="AA410" s="279">
        <v>863</v>
      </c>
      <c r="AB410" s="143">
        <v>885</v>
      </c>
      <c r="AC410" s="144">
        <f t="shared" si="122"/>
        <v>-22</v>
      </c>
      <c r="AD410" s="148">
        <f t="shared" si="110"/>
        <v>-2.4858757062146894E-2</v>
      </c>
      <c r="AE410" s="149">
        <f t="shared" si="123"/>
        <v>10.7875</v>
      </c>
      <c r="AF410" s="143">
        <v>1265</v>
      </c>
      <c r="AG410" s="138">
        <v>750</v>
      </c>
      <c r="AH410" s="143">
        <v>80</v>
      </c>
      <c r="AI410" s="144">
        <f t="shared" si="111"/>
        <v>830</v>
      </c>
      <c r="AJ410" s="145">
        <f t="shared" si="112"/>
        <v>0.65612648221343872</v>
      </c>
      <c r="AK410" s="150">
        <f t="shared" si="113"/>
        <v>0.96429487363476241</v>
      </c>
      <c r="AL410" s="143">
        <v>385</v>
      </c>
      <c r="AM410" s="145">
        <f t="shared" si="114"/>
        <v>0.30434782608695654</v>
      </c>
      <c r="AN410" s="151">
        <f t="shared" si="115"/>
        <v>1.2529861344554363</v>
      </c>
      <c r="AO410" s="143">
        <v>40</v>
      </c>
      <c r="AP410" s="143">
        <v>10</v>
      </c>
      <c r="AQ410" s="144">
        <f t="shared" si="116"/>
        <v>50</v>
      </c>
      <c r="AR410" s="145">
        <f t="shared" si="117"/>
        <v>3.9525691699604744E-2</v>
      </c>
      <c r="AS410" s="151">
        <f t="shared" si="118"/>
        <v>0.59187031789887468</v>
      </c>
      <c r="AT410" s="143">
        <v>0</v>
      </c>
      <c r="AU410" s="153" t="s">
        <v>6</v>
      </c>
      <c r="AV410" s="316" t="s">
        <v>6</v>
      </c>
    </row>
    <row r="411" spans="1:50" x14ac:dyDescent="0.2">
      <c r="A411" s="228"/>
      <c r="B411" s="273"/>
      <c r="C411" s="198">
        <v>5350311.04</v>
      </c>
      <c r="D411" s="199"/>
      <c r="E411" s="199"/>
      <c r="F411" s="201"/>
      <c r="G411" s="356"/>
      <c r="H411" s="205"/>
      <c r="I411" s="205"/>
      <c r="J411" s="205"/>
      <c r="K411" s="202"/>
      <c r="L411" s="205"/>
      <c r="M411" s="206"/>
      <c r="N411" s="207" t="s">
        <v>438</v>
      </c>
      <c r="O411" s="208">
        <v>0.96</v>
      </c>
      <c r="P411" s="209">
        <f t="shared" si="119"/>
        <v>96</v>
      </c>
      <c r="Q411" s="204">
        <v>6552</v>
      </c>
      <c r="R411" s="204">
        <v>6864</v>
      </c>
      <c r="S411" s="204">
        <v>7051</v>
      </c>
      <c r="T411" s="210">
        <f t="shared" si="120"/>
        <v>-499</v>
      </c>
      <c r="U411" s="211">
        <f t="shared" si="124"/>
        <v>-7.0770103531413983E-2</v>
      </c>
      <c r="V411" s="212">
        <v>6845.7</v>
      </c>
      <c r="W411" s="205">
        <v>2436</v>
      </c>
      <c r="X411" s="203">
        <v>2445</v>
      </c>
      <c r="Y411" s="213">
        <f t="shared" si="121"/>
        <v>-9</v>
      </c>
      <c r="Z411" s="278">
        <f t="shared" si="109"/>
        <v>-3.6809815950920245E-3</v>
      </c>
      <c r="AA411" s="283">
        <v>2247</v>
      </c>
      <c r="AB411" s="204">
        <v>2310</v>
      </c>
      <c r="AC411" s="210">
        <f t="shared" si="122"/>
        <v>-63</v>
      </c>
      <c r="AD411" s="214">
        <f t="shared" si="110"/>
        <v>-2.7272727272727271E-2</v>
      </c>
      <c r="AE411" s="215">
        <f t="shared" si="123"/>
        <v>23.40625</v>
      </c>
      <c r="AF411" s="204">
        <v>3025</v>
      </c>
      <c r="AG411" s="202">
        <v>1485</v>
      </c>
      <c r="AH411" s="204">
        <v>135</v>
      </c>
      <c r="AI411" s="210">
        <f t="shared" si="111"/>
        <v>1620</v>
      </c>
      <c r="AJ411" s="211">
        <f t="shared" si="112"/>
        <v>0.53553719008264467</v>
      </c>
      <c r="AK411" s="216">
        <f t="shared" si="113"/>
        <v>0.78706740397877872</v>
      </c>
      <c r="AL411" s="204">
        <v>1265</v>
      </c>
      <c r="AM411" s="211">
        <f t="shared" si="114"/>
        <v>0.41818181818181815</v>
      </c>
      <c r="AN411" s="217">
        <f t="shared" si="115"/>
        <v>1.7216354938361704</v>
      </c>
      <c r="AO411" s="204">
        <v>100</v>
      </c>
      <c r="AP411" s="204">
        <v>25</v>
      </c>
      <c r="AQ411" s="210">
        <f t="shared" si="116"/>
        <v>125</v>
      </c>
      <c r="AR411" s="211">
        <f t="shared" si="117"/>
        <v>4.1322314049586778E-2</v>
      </c>
      <c r="AS411" s="217">
        <f t="shared" si="118"/>
        <v>0.61877351416700532</v>
      </c>
      <c r="AT411" s="204">
        <v>15</v>
      </c>
      <c r="AU411" s="218" t="s">
        <v>5</v>
      </c>
      <c r="AV411" s="317" t="s">
        <v>5</v>
      </c>
    </row>
    <row r="412" spans="1:50" x14ac:dyDescent="0.2">
      <c r="A412" s="228"/>
      <c r="B412" s="273"/>
      <c r="C412" s="198">
        <v>5350311.05</v>
      </c>
      <c r="D412" s="199"/>
      <c r="E412" s="199"/>
      <c r="F412" s="201"/>
      <c r="G412" s="356"/>
      <c r="H412" s="205"/>
      <c r="I412" s="205"/>
      <c r="J412" s="205"/>
      <c r="K412" s="202"/>
      <c r="L412" s="205"/>
      <c r="M412" s="206"/>
      <c r="N412" s="207" t="s">
        <v>439</v>
      </c>
      <c r="O412" s="208">
        <v>0.35</v>
      </c>
      <c r="P412" s="209">
        <f t="shared" si="119"/>
        <v>35</v>
      </c>
      <c r="Q412" s="204">
        <v>6823</v>
      </c>
      <c r="R412" s="204">
        <v>6576</v>
      </c>
      <c r="S412" s="204">
        <v>6415</v>
      </c>
      <c r="T412" s="210">
        <f t="shared" si="120"/>
        <v>408</v>
      </c>
      <c r="U412" s="211">
        <f t="shared" si="124"/>
        <v>6.360093530787217E-2</v>
      </c>
      <c r="V412" s="212">
        <v>19748.2</v>
      </c>
      <c r="W412" s="205">
        <v>2681</v>
      </c>
      <c r="X412" s="203">
        <v>2670</v>
      </c>
      <c r="Y412" s="213">
        <f t="shared" si="121"/>
        <v>11</v>
      </c>
      <c r="Z412" s="278">
        <f t="shared" si="109"/>
        <v>4.1198501872659176E-3</v>
      </c>
      <c r="AA412" s="283">
        <v>2593</v>
      </c>
      <c r="AB412" s="204">
        <v>2475</v>
      </c>
      <c r="AC412" s="210">
        <f t="shared" si="122"/>
        <v>118</v>
      </c>
      <c r="AD412" s="214">
        <f t="shared" si="110"/>
        <v>4.7676767676767678E-2</v>
      </c>
      <c r="AE412" s="215">
        <f t="shared" si="123"/>
        <v>74.085714285714289</v>
      </c>
      <c r="AF412" s="204">
        <v>3085</v>
      </c>
      <c r="AG412" s="202">
        <v>1185</v>
      </c>
      <c r="AH412" s="204">
        <v>130</v>
      </c>
      <c r="AI412" s="210">
        <f t="shared" si="111"/>
        <v>1315</v>
      </c>
      <c r="AJ412" s="211">
        <f t="shared" si="112"/>
        <v>0.42625607779578606</v>
      </c>
      <c r="AK412" s="216">
        <f t="shared" si="113"/>
        <v>0.6264593212081726</v>
      </c>
      <c r="AL412" s="204">
        <v>1570</v>
      </c>
      <c r="AM412" s="211">
        <f t="shared" si="114"/>
        <v>0.50891410048622365</v>
      </c>
      <c r="AN412" s="217">
        <f t="shared" si="115"/>
        <v>2.0951761664823243</v>
      </c>
      <c r="AO412" s="204">
        <v>165</v>
      </c>
      <c r="AP412" s="204">
        <v>35</v>
      </c>
      <c r="AQ412" s="210">
        <f t="shared" si="116"/>
        <v>200</v>
      </c>
      <c r="AR412" s="211">
        <f t="shared" si="117"/>
        <v>6.4829821717990274E-2</v>
      </c>
      <c r="AS412" s="217">
        <f t="shared" si="118"/>
        <v>0.97078243389572305</v>
      </c>
      <c r="AT412" s="204">
        <v>0</v>
      </c>
      <c r="AU412" s="218" t="s">
        <v>5</v>
      </c>
      <c r="AV412" s="317" t="s">
        <v>5</v>
      </c>
    </row>
    <row r="413" spans="1:50" x14ac:dyDescent="0.2">
      <c r="A413" s="228"/>
      <c r="B413" s="273"/>
      <c r="C413" s="198">
        <v>5350311.0599999996</v>
      </c>
      <c r="D413" s="199"/>
      <c r="E413" s="199"/>
      <c r="F413" s="201"/>
      <c r="G413" s="356"/>
      <c r="H413" s="205"/>
      <c r="I413" s="205"/>
      <c r="J413" s="205"/>
      <c r="K413" s="202"/>
      <c r="L413" s="205"/>
      <c r="M413" s="206"/>
      <c r="N413" s="207" t="s">
        <v>440</v>
      </c>
      <c r="O413" s="208">
        <v>10.23</v>
      </c>
      <c r="P413" s="209">
        <f t="shared" si="119"/>
        <v>1023</v>
      </c>
      <c r="Q413" s="204">
        <v>5744</v>
      </c>
      <c r="R413" s="204">
        <v>5695</v>
      </c>
      <c r="S413" s="204">
        <v>4044</v>
      </c>
      <c r="T413" s="210">
        <f t="shared" si="120"/>
        <v>1700</v>
      </c>
      <c r="U413" s="211">
        <f t="shared" si="124"/>
        <v>0.42037586547972305</v>
      </c>
      <c r="V413" s="212">
        <v>561.4</v>
      </c>
      <c r="W413" s="205">
        <v>2703</v>
      </c>
      <c r="X413" s="203">
        <v>2368</v>
      </c>
      <c r="Y413" s="213">
        <f t="shared" si="121"/>
        <v>335</v>
      </c>
      <c r="Z413" s="278">
        <f t="shared" si="109"/>
        <v>0.1414695945945946</v>
      </c>
      <c r="AA413" s="283">
        <v>2326</v>
      </c>
      <c r="AB413" s="204">
        <v>1705</v>
      </c>
      <c r="AC413" s="210">
        <f t="shared" si="122"/>
        <v>621</v>
      </c>
      <c r="AD413" s="214">
        <f t="shared" si="110"/>
        <v>0.36422287390029323</v>
      </c>
      <c r="AE413" s="215">
        <f t="shared" si="123"/>
        <v>2.2737047898338223</v>
      </c>
      <c r="AF413" s="204">
        <v>2915</v>
      </c>
      <c r="AG413" s="202">
        <v>1250</v>
      </c>
      <c r="AH413" s="204">
        <v>145</v>
      </c>
      <c r="AI413" s="210">
        <f t="shared" si="111"/>
        <v>1395</v>
      </c>
      <c r="AJ413" s="211">
        <f t="shared" si="112"/>
        <v>0.47855917667238423</v>
      </c>
      <c r="AK413" s="216">
        <f t="shared" si="113"/>
        <v>0.70332805229759843</v>
      </c>
      <c r="AL413" s="204">
        <v>1300</v>
      </c>
      <c r="AM413" s="211">
        <f t="shared" si="114"/>
        <v>0.44596912521440824</v>
      </c>
      <c r="AN413" s="217">
        <f t="shared" si="115"/>
        <v>1.8360345709491566</v>
      </c>
      <c r="AO413" s="204">
        <v>180</v>
      </c>
      <c r="AP413" s="204">
        <v>20</v>
      </c>
      <c r="AQ413" s="210">
        <f t="shared" si="116"/>
        <v>200</v>
      </c>
      <c r="AR413" s="211">
        <f t="shared" si="117"/>
        <v>6.86106346483705E-2</v>
      </c>
      <c r="AS413" s="217">
        <f t="shared" si="118"/>
        <v>1.0273975329565372</v>
      </c>
      <c r="AT413" s="204">
        <v>20</v>
      </c>
      <c r="AU413" s="218" t="s">
        <v>5</v>
      </c>
      <c r="AV413" s="315" t="s">
        <v>4</v>
      </c>
    </row>
    <row r="414" spans="1:50" x14ac:dyDescent="0.2">
      <c r="A414" s="227"/>
      <c r="B414" s="272"/>
      <c r="C414" s="135">
        <v>5350312.0199999996</v>
      </c>
      <c r="D414" s="136"/>
      <c r="E414" s="136"/>
      <c r="F414" s="137"/>
      <c r="G414" s="355"/>
      <c r="H414" s="139"/>
      <c r="I414" s="139"/>
      <c r="J414" s="139"/>
      <c r="K414" s="138"/>
      <c r="L414" s="139"/>
      <c r="M414" s="140"/>
      <c r="N414" s="220" t="s">
        <v>441</v>
      </c>
      <c r="O414" s="141">
        <v>0.52</v>
      </c>
      <c r="P414" s="142">
        <f t="shared" si="119"/>
        <v>52</v>
      </c>
      <c r="Q414" s="143">
        <v>3448</v>
      </c>
      <c r="R414" s="143">
        <v>3624</v>
      </c>
      <c r="S414" s="143">
        <v>3714</v>
      </c>
      <c r="T414" s="144">
        <f t="shared" si="120"/>
        <v>-266</v>
      </c>
      <c r="U414" s="145">
        <f t="shared" si="124"/>
        <v>-7.1620893914916536E-2</v>
      </c>
      <c r="V414" s="146">
        <v>6580.2</v>
      </c>
      <c r="W414" s="139">
        <v>1185</v>
      </c>
      <c r="X414" s="219">
        <v>1185</v>
      </c>
      <c r="Y414" s="147">
        <f t="shared" si="121"/>
        <v>0</v>
      </c>
      <c r="Z414" s="275">
        <f t="shared" si="109"/>
        <v>0</v>
      </c>
      <c r="AA414" s="279">
        <v>1077</v>
      </c>
      <c r="AB414" s="143">
        <v>1125</v>
      </c>
      <c r="AC414" s="144">
        <f t="shared" si="122"/>
        <v>-48</v>
      </c>
      <c r="AD414" s="148">
        <f t="shared" si="110"/>
        <v>-4.2666666666666665E-2</v>
      </c>
      <c r="AE414" s="149">
        <f t="shared" si="123"/>
        <v>20.71153846153846</v>
      </c>
      <c r="AF414" s="143">
        <v>1330</v>
      </c>
      <c r="AG414" s="138">
        <v>655</v>
      </c>
      <c r="AH414" s="143">
        <v>150</v>
      </c>
      <c r="AI414" s="144">
        <f t="shared" si="111"/>
        <v>805</v>
      </c>
      <c r="AJ414" s="145">
        <f t="shared" si="112"/>
        <v>0.60526315789473684</v>
      </c>
      <c r="AK414" s="150">
        <f t="shared" si="113"/>
        <v>0.88954214801532694</v>
      </c>
      <c r="AL414" s="143">
        <v>435</v>
      </c>
      <c r="AM414" s="145">
        <f t="shared" si="114"/>
        <v>0.32706766917293234</v>
      </c>
      <c r="AN414" s="151">
        <f t="shared" si="115"/>
        <v>1.3465226933648378</v>
      </c>
      <c r="AO414" s="143">
        <v>80</v>
      </c>
      <c r="AP414" s="143">
        <v>10</v>
      </c>
      <c r="AQ414" s="144">
        <f t="shared" si="116"/>
        <v>90</v>
      </c>
      <c r="AR414" s="145">
        <f t="shared" si="117"/>
        <v>6.7669172932330823E-2</v>
      </c>
      <c r="AS414" s="151">
        <f t="shared" si="118"/>
        <v>1.013299784853938</v>
      </c>
      <c r="AT414" s="143">
        <v>0</v>
      </c>
      <c r="AU414" s="153" t="s">
        <v>6</v>
      </c>
      <c r="AV414" s="317" t="s">
        <v>5</v>
      </c>
    </row>
    <row r="415" spans="1:50" x14ac:dyDescent="0.2">
      <c r="A415" s="227"/>
      <c r="B415" s="272"/>
      <c r="C415" s="135">
        <v>5350312.03</v>
      </c>
      <c r="D415" s="136"/>
      <c r="E415" s="136"/>
      <c r="F415" s="137"/>
      <c r="G415" s="355"/>
      <c r="H415" s="139"/>
      <c r="I415" s="139"/>
      <c r="J415" s="139"/>
      <c r="K415" s="138"/>
      <c r="L415" s="139"/>
      <c r="M415" s="140"/>
      <c r="N415" s="220" t="s">
        <v>442</v>
      </c>
      <c r="O415" s="141">
        <v>1.49</v>
      </c>
      <c r="P415" s="142">
        <f t="shared" si="119"/>
        <v>149</v>
      </c>
      <c r="Q415" s="143">
        <v>6420</v>
      </c>
      <c r="R415" s="143">
        <v>6518</v>
      </c>
      <c r="S415" s="143">
        <v>6176</v>
      </c>
      <c r="T415" s="144">
        <f t="shared" si="120"/>
        <v>244</v>
      </c>
      <c r="U415" s="145">
        <f t="shared" si="124"/>
        <v>3.950777202072539E-2</v>
      </c>
      <c r="V415" s="146">
        <v>4316.5</v>
      </c>
      <c r="W415" s="139">
        <v>2219</v>
      </c>
      <c r="X415" s="219">
        <v>2165</v>
      </c>
      <c r="Y415" s="147">
        <f t="shared" si="121"/>
        <v>54</v>
      </c>
      <c r="Z415" s="275">
        <f t="shared" si="109"/>
        <v>2.4942263279445726E-2</v>
      </c>
      <c r="AA415" s="279">
        <v>2164</v>
      </c>
      <c r="AB415" s="143">
        <v>2020</v>
      </c>
      <c r="AC415" s="144">
        <f t="shared" si="122"/>
        <v>144</v>
      </c>
      <c r="AD415" s="148">
        <f t="shared" si="110"/>
        <v>7.1287128712871281E-2</v>
      </c>
      <c r="AE415" s="149">
        <f t="shared" si="123"/>
        <v>14.523489932885907</v>
      </c>
      <c r="AF415" s="143">
        <v>2585</v>
      </c>
      <c r="AG415" s="138">
        <v>1490</v>
      </c>
      <c r="AH415" s="143">
        <v>190</v>
      </c>
      <c r="AI415" s="144">
        <f t="shared" si="111"/>
        <v>1680</v>
      </c>
      <c r="AJ415" s="145">
        <f t="shared" si="112"/>
        <v>0.6499032882011605</v>
      </c>
      <c r="AK415" s="150">
        <f t="shared" si="113"/>
        <v>0.95514878024217431</v>
      </c>
      <c r="AL415" s="143">
        <v>840</v>
      </c>
      <c r="AM415" s="145">
        <f t="shared" si="114"/>
        <v>0.32495164410058025</v>
      </c>
      <c r="AN415" s="151">
        <f t="shared" si="115"/>
        <v>1.3378111145442952</v>
      </c>
      <c r="AO415" s="143">
        <v>45</v>
      </c>
      <c r="AP415" s="143">
        <v>10</v>
      </c>
      <c r="AQ415" s="144">
        <f t="shared" si="116"/>
        <v>55</v>
      </c>
      <c r="AR415" s="145">
        <f t="shared" si="117"/>
        <v>2.1276595744680851E-2</v>
      </c>
      <c r="AS415" s="151">
        <f t="shared" si="118"/>
        <v>0.31860253282641549</v>
      </c>
      <c r="AT415" s="143">
        <v>20</v>
      </c>
      <c r="AU415" s="153" t="s">
        <v>6</v>
      </c>
      <c r="AV415" s="316" t="s">
        <v>6</v>
      </c>
    </row>
    <row r="416" spans="1:50" x14ac:dyDescent="0.2">
      <c r="A416" s="227"/>
      <c r="B416" s="272"/>
      <c r="C416" s="135">
        <v>5350312.04</v>
      </c>
      <c r="D416" s="136"/>
      <c r="E416" s="136"/>
      <c r="F416" s="137"/>
      <c r="G416" s="355"/>
      <c r="H416" s="139"/>
      <c r="I416" s="139"/>
      <c r="J416" s="139"/>
      <c r="K416" s="138"/>
      <c r="L416" s="139"/>
      <c r="M416" s="140"/>
      <c r="N416" s="220" t="s">
        <v>443</v>
      </c>
      <c r="O416" s="141">
        <v>0.73</v>
      </c>
      <c r="P416" s="142">
        <f t="shared" si="119"/>
        <v>73</v>
      </c>
      <c r="Q416" s="143">
        <v>5763</v>
      </c>
      <c r="R416" s="143">
        <v>5930</v>
      </c>
      <c r="S416" s="143">
        <v>6086</v>
      </c>
      <c r="T416" s="144">
        <f t="shared" si="120"/>
        <v>-323</v>
      </c>
      <c r="U416" s="145">
        <f t="shared" si="124"/>
        <v>-5.3072625698324022E-2</v>
      </c>
      <c r="V416" s="146">
        <v>7942.4</v>
      </c>
      <c r="W416" s="139">
        <v>1820</v>
      </c>
      <c r="X416" s="219">
        <v>1811</v>
      </c>
      <c r="Y416" s="147">
        <f t="shared" si="121"/>
        <v>9</v>
      </c>
      <c r="Z416" s="275">
        <f t="shared" si="109"/>
        <v>4.9696300386526783E-3</v>
      </c>
      <c r="AA416" s="279">
        <v>1718</v>
      </c>
      <c r="AB416" s="143">
        <v>1740</v>
      </c>
      <c r="AC416" s="144">
        <f t="shared" si="122"/>
        <v>-22</v>
      </c>
      <c r="AD416" s="148">
        <f t="shared" si="110"/>
        <v>-1.264367816091954E-2</v>
      </c>
      <c r="AE416" s="149">
        <f t="shared" si="123"/>
        <v>23.534246575342465</v>
      </c>
      <c r="AF416" s="143">
        <v>1955</v>
      </c>
      <c r="AG416" s="138">
        <v>990</v>
      </c>
      <c r="AH416" s="143">
        <v>195</v>
      </c>
      <c r="AI416" s="144">
        <f t="shared" si="111"/>
        <v>1185</v>
      </c>
      <c r="AJ416" s="145">
        <f t="shared" si="112"/>
        <v>0.60613810741687979</v>
      </c>
      <c r="AK416" s="150">
        <f t="shared" si="113"/>
        <v>0.8908280423691799</v>
      </c>
      <c r="AL416" s="143">
        <v>675</v>
      </c>
      <c r="AM416" s="145">
        <f t="shared" si="114"/>
        <v>0.34526854219948849</v>
      </c>
      <c r="AN416" s="151">
        <f t="shared" si="115"/>
        <v>1.4214548584158309</v>
      </c>
      <c r="AO416" s="143">
        <v>50</v>
      </c>
      <c r="AP416" s="143">
        <v>15</v>
      </c>
      <c r="AQ416" s="144">
        <f t="shared" si="116"/>
        <v>65</v>
      </c>
      <c r="AR416" s="145">
        <f t="shared" si="117"/>
        <v>3.3248081841432228E-2</v>
      </c>
      <c r="AS416" s="151">
        <f t="shared" si="118"/>
        <v>0.49786738505611222</v>
      </c>
      <c r="AT416" s="143">
        <v>25</v>
      </c>
      <c r="AU416" s="153" t="s">
        <v>6</v>
      </c>
      <c r="AV416" s="317" t="s">
        <v>5</v>
      </c>
    </row>
    <row r="417" spans="1:48" x14ac:dyDescent="0.2">
      <c r="A417" s="228"/>
      <c r="B417" s="273"/>
      <c r="C417" s="198">
        <v>5350312.05</v>
      </c>
      <c r="D417" s="199"/>
      <c r="E417" s="199"/>
      <c r="F417" s="201"/>
      <c r="G417" s="356"/>
      <c r="H417" s="205"/>
      <c r="I417" s="205"/>
      <c r="J417" s="205"/>
      <c r="K417" s="202"/>
      <c r="L417" s="205"/>
      <c r="M417" s="206"/>
      <c r="N417" s="207" t="s">
        <v>444</v>
      </c>
      <c r="O417" s="208">
        <v>0.35</v>
      </c>
      <c r="P417" s="209">
        <f t="shared" si="119"/>
        <v>35</v>
      </c>
      <c r="Q417" s="204">
        <v>3836</v>
      </c>
      <c r="R417" s="204">
        <v>3803</v>
      </c>
      <c r="S417" s="204">
        <v>3691</v>
      </c>
      <c r="T417" s="210">
        <f t="shared" si="120"/>
        <v>145</v>
      </c>
      <c r="U417" s="211">
        <f t="shared" si="124"/>
        <v>3.9284746681116228E-2</v>
      </c>
      <c r="V417" s="212">
        <v>11089.9</v>
      </c>
      <c r="W417" s="205">
        <v>1348</v>
      </c>
      <c r="X417" s="203">
        <v>1355</v>
      </c>
      <c r="Y417" s="213">
        <f t="shared" si="121"/>
        <v>-7</v>
      </c>
      <c r="Z417" s="278">
        <f t="shared" si="109"/>
        <v>-5.1660516605166054E-3</v>
      </c>
      <c r="AA417" s="283">
        <v>1295</v>
      </c>
      <c r="AB417" s="204">
        <v>1200</v>
      </c>
      <c r="AC417" s="210">
        <f t="shared" si="122"/>
        <v>95</v>
      </c>
      <c r="AD417" s="214">
        <f t="shared" si="110"/>
        <v>7.9166666666666663E-2</v>
      </c>
      <c r="AE417" s="215">
        <f t="shared" si="123"/>
        <v>37</v>
      </c>
      <c r="AF417" s="204">
        <v>1325</v>
      </c>
      <c r="AG417" s="202">
        <v>585</v>
      </c>
      <c r="AH417" s="204">
        <v>115</v>
      </c>
      <c r="AI417" s="210">
        <f t="shared" si="111"/>
        <v>700</v>
      </c>
      <c r="AJ417" s="211">
        <f t="shared" si="112"/>
        <v>0.52830188679245282</v>
      </c>
      <c r="AK417" s="216">
        <f t="shared" si="113"/>
        <v>0.77643383551132727</v>
      </c>
      <c r="AL417" s="204">
        <v>585</v>
      </c>
      <c r="AM417" s="211">
        <f t="shared" si="114"/>
        <v>0.44150943396226416</v>
      </c>
      <c r="AN417" s="217">
        <f t="shared" si="115"/>
        <v>1.8176742252396649</v>
      </c>
      <c r="AO417" s="204">
        <v>35</v>
      </c>
      <c r="AP417" s="204">
        <v>10</v>
      </c>
      <c r="AQ417" s="210">
        <f t="shared" si="116"/>
        <v>45</v>
      </c>
      <c r="AR417" s="211">
        <f t="shared" si="117"/>
        <v>3.3962264150943396E-2</v>
      </c>
      <c r="AS417" s="217">
        <f t="shared" si="118"/>
        <v>0.50856177881348585</v>
      </c>
      <c r="AT417" s="204">
        <v>0</v>
      </c>
      <c r="AU417" s="218" t="s">
        <v>5</v>
      </c>
      <c r="AV417" s="317" t="s">
        <v>5</v>
      </c>
    </row>
    <row r="418" spans="1:48" x14ac:dyDescent="0.2">
      <c r="A418" s="228"/>
      <c r="B418" s="273"/>
      <c r="C418" s="198">
        <v>5350312.0599999996</v>
      </c>
      <c r="D418" s="199"/>
      <c r="E418" s="199"/>
      <c r="F418" s="201"/>
      <c r="G418" s="356"/>
      <c r="H418" s="205"/>
      <c r="I418" s="205"/>
      <c r="J418" s="205"/>
      <c r="K418" s="202"/>
      <c r="L418" s="205"/>
      <c r="M418" s="206"/>
      <c r="N418" s="207" t="s">
        <v>445</v>
      </c>
      <c r="O418" s="208">
        <v>0.46</v>
      </c>
      <c r="P418" s="209">
        <f t="shared" si="119"/>
        <v>46</v>
      </c>
      <c r="Q418" s="204">
        <v>3444</v>
      </c>
      <c r="R418" s="204">
        <v>3626</v>
      </c>
      <c r="S418" s="204">
        <v>3375</v>
      </c>
      <c r="T418" s="210">
        <f t="shared" si="120"/>
        <v>69</v>
      </c>
      <c r="U418" s="211">
        <f t="shared" si="124"/>
        <v>2.0444444444444446E-2</v>
      </c>
      <c r="V418" s="212">
        <v>7513.1</v>
      </c>
      <c r="W418" s="205">
        <v>1086</v>
      </c>
      <c r="X418" s="203">
        <v>1076</v>
      </c>
      <c r="Y418" s="213">
        <f t="shared" si="121"/>
        <v>10</v>
      </c>
      <c r="Z418" s="278">
        <f t="shared" si="109"/>
        <v>9.2936802973977699E-3</v>
      </c>
      <c r="AA418" s="283">
        <v>1058</v>
      </c>
      <c r="AB418" s="204">
        <v>1045</v>
      </c>
      <c r="AC418" s="210">
        <f t="shared" si="122"/>
        <v>13</v>
      </c>
      <c r="AD418" s="214">
        <f t="shared" si="110"/>
        <v>1.2440191387559809E-2</v>
      </c>
      <c r="AE418" s="215">
        <f t="shared" si="123"/>
        <v>23</v>
      </c>
      <c r="AF418" s="204">
        <v>1280</v>
      </c>
      <c r="AG418" s="202">
        <v>645</v>
      </c>
      <c r="AH418" s="204">
        <v>115</v>
      </c>
      <c r="AI418" s="210">
        <f t="shared" si="111"/>
        <v>760</v>
      </c>
      <c r="AJ418" s="211">
        <f t="shared" si="112"/>
        <v>0.59375</v>
      </c>
      <c r="AK418" s="216">
        <f t="shared" si="113"/>
        <v>0.87262150933025284</v>
      </c>
      <c r="AL418" s="204">
        <v>480</v>
      </c>
      <c r="AM418" s="211">
        <f t="shared" si="114"/>
        <v>0.375</v>
      </c>
      <c r="AN418" s="217">
        <f t="shared" si="115"/>
        <v>1.5438579156683052</v>
      </c>
      <c r="AO418" s="204">
        <v>15</v>
      </c>
      <c r="AP418" s="204">
        <v>10</v>
      </c>
      <c r="AQ418" s="210">
        <f t="shared" si="116"/>
        <v>25</v>
      </c>
      <c r="AR418" s="211">
        <f t="shared" si="117"/>
        <v>1.953125E-2</v>
      </c>
      <c r="AS418" s="217">
        <f t="shared" si="118"/>
        <v>0.29246716880549861</v>
      </c>
      <c r="AT418" s="204">
        <v>10</v>
      </c>
      <c r="AU418" s="218" t="s">
        <v>5</v>
      </c>
      <c r="AV418" s="316" t="s">
        <v>6</v>
      </c>
    </row>
    <row r="419" spans="1:48" x14ac:dyDescent="0.2">
      <c r="A419" s="227"/>
      <c r="B419" s="272"/>
      <c r="C419" s="135">
        <v>5350312.07</v>
      </c>
      <c r="D419" s="136"/>
      <c r="E419" s="136"/>
      <c r="F419" s="137"/>
      <c r="G419" s="355"/>
      <c r="H419" s="139"/>
      <c r="I419" s="139"/>
      <c r="J419" s="139"/>
      <c r="K419" s="138"/>
      <c r="L419" s="139"/>
      <c r="M419" s="140"/>
      <c r="N419" s="220" t="s">
        <v>446</v>
      </c>
      <c r="O419" s="141">
        <v>0.62</v>
      </c>
      <c r="P419" s="142">
        <f t="shared" si="119"/>
        <v>62</v>
      </c>
      <c r="Q419" s="143">
        <v>3076</v>
      </c>
      <c r="R419" s="143">
        <v>3226</v>
      </c>
      <c r="S419" s="143">
        <v>3241</v>
      </c>
      <c r="T419" s="144">
        <f t="shared" si="120"/>
        <v>-165</v>
      </c>
      <c r="U419" s="145">
        <f t="shared" si="124"/>
        <v>-5.0910212897253934E-2</v>
      </c>
      <c r="V419" s="146">
        <v>4929.5</v>
      </c>
      <c r="W419" s="139">
        <v>1312</v>
      </c>
      <c r="X419" s="219">
        <v>1294</v>
      </c>
      <c r="Y419" s="147">
        <f t="shared" si="121"/>
        <v>18</v>
      </c>
      <c r="Z419" s="275">
        <f t="shared" si="109"/>
        <v>1.3910355486862442E-2</v>
      </c>
      <c r="AA419" s="279">
        <v>1221</v>
      </c>
      <c r="AB419" s="143">
        <v>1265</v>
      </c>
      <c r="AC419" s="144">
        <f t="shared" si="122"/>
        <v>-44</v>
      </c>
      <c r="AD419" s="148">
        <f t="shared" si="110"/>
        <v>-3.4782608695652174E-2</v>
      </c>
      <c r="AE419" s="149">
        <f t="shared" si="123"/>
        <v>19.693548387096776</v>
      </c>
      <c r="AF419" s="143">
        <v>1155</v>
      </c>
      <c r="AG419" s="138">
        <v>685</v>
      </c>
      <c r="AH419" s="143">
        <v>65</v>
      </c>
      <c r="AI419" s="144">
        <f t="shared" si="111"/>
        <v>750</v>
      </c>
      <c r="AJ419" s="145">
        <f t="shared" si="112"/>
        <v>0.64935064935064934</v>
      </c>
      <c r="AK419" s="150">
        <f t="shared" si="113"/>
        <v>0.95433657889843093</v>
      </c>
      <c r="AL419" s="143">
        <v>395</v>
      </c>
      <c r="AM419" s="145">
        <f t="shared" si="114"/>
        <v>0.34199134199134201</v>
      </c>
      <c r="AN419" s="151">
        <f t="shared" si="115"/>
        <v>1.4079627744622929</v>
      </c>
      <c r="AO419" s="143">
        <v>10</v>
      </c>
      <c r="AP419" s="143">
        <v>0</v>
      </c>
      <c r="AQ419" s="144">
        <f t="shared" si="116"/>
        <v>10</v>
      </c>
      <c r="AR419" s="145">
        <f t="shared" si="117"/>
        <v>8.658008658008658E-3</v>
      </c>
      <c r="AS419" s="151">
        <f t="shared" si="118"/>
        <v>0.12964778392070586</v>
      </c>
      <c r="AT419" s="143">
        <v>10</v>
      </c>
      <c r="AU419" s="153" t="s">
        <v>6</v>
      </c>
      <c r="AV419" s="316" t="s">
        <v>6</v>
      </c>
    </row>
    <row r="420" spans="1:48" x14ac:dyDescent="0.2">
      <c r="A420" s="227"/>
      <c r="B420" s="272"/>
      <c r="C420" s="135">
        <v>5350313</v>
      </c>
      <c r="D420" s="136"/>
      <c r="E420" s="136"/>
      <c r="F420" s="137"/>
      <c r="G420" s="355"/>
      <c r="H420" s="139"/>
      <c r="I420" s="139"/>
      <c r="J420" s="139"/>
      <c r="K420" s="138"/>
      <c r="L420" s="139"/>
      <c r="M420" s="140"/>
      <c r="N420" s="220" t="s">
        <v>447</v>
      </c>
      <c r="O420" s="141">
        <v>2.86</v>
      </c>
      <c r="P420" s="142">
        <f t="shared" si="119"/>
        <v>286</v>
      </c>
      <c r="Q420" s="143">
        <v>5554</v>
      </c>
      <c r="R420" s="143">
        <v>5496</v>
      </c>
      <c r="S420" s="143">
        <v>5539</v>
      </c>
      <c r="T420" s="144">
        <f t="shared" si="120"/>
        <v>15</v>
      </c>
      <c r="U420" s="145">
        <f t="shared" si="124"/>
        <v>2.7080700487452608E-3</v>
      </c>
      <c r="V420" s="146">
        <v>1938.6</v>
      </c>
      <c r="W420" s="139">
        <v>1945</v>
      </c>
      <c r="X420" s="219">
        <v>1956</v>
      </c>
      <c r="Y420" s="147">
        <f t="shared" si="121"/>
        <v>-11</v>
      </c>
      <c r="Z420" s="275">
        <f t="shared" si="109"/>
        <v>-5.6237218813905933E-3</v>
      </c>
      <c r="AA420" s="279">
        <v>1808</v>
      </c>
      <c r="AB420" s="143">
        <v>1800</v>
      </c>
      <c r="AC420" s="144">
        <f t="shared" si="122"/>
        <v>8</v>
      </c>
      <c r="AD420" s="148">
        <f t="shared" si="110"/>
        <v>4.4444444444444444E-3</v>
      </c>
      <c r="AE420" s="149">
        <f t="shared" si="123"/>
        <v>6.3216783216783217</v>
      </c>
      <c r="AF420" s="143">
        <v>2645</v>
      </c>
      <c r="AG420" s="138">
        <v>1535</v>
      </c>
      <c r="AH420" s="143">
        <v>145</v>
      </c>
      <c r="AI420" s="144">
        <f t="shared" si="111"/>
        <v>1680</v>
      </c>
      <c r="AJ420" s="145">
        <f t="shared" si="112"/>
        <v>0.63516068052930053</v>
      </c>
      <c r="AK420" s="150">
        <f t="shared" si="113"/>
        <v>0.93348188919698316</v>
      </c>
      <c r="AL420" s="143">
        <v>875</v>
      </c>
      <c r="AM420" s="145">
        <f t="shared" si="114"/>
        <v>0.33081285444234404</v>
      </c>
      <c r="AN420" s="151">
        <f t="shared" si="115"/>
        <v>1.3619414504950391</v>
      </c>
      <c r="AO420" s="143">
        <v>45</v>
      </c>
      <c r="AP420" s="143">
        <v>10</v>
      </c>
      <c r="AQ420" s="144">
        <f t="shared" si="116"/>
        <v>55</v>
      </c>
      <c r="AR420" s="145">
        <f t="shared" si="117"/>
        <v>2.0793950850661626E-2</v>
      </c>
      <c r="AS420" s="151">
        <f t="shared" si="118"/>
        <v>0.31137525419897322</v>
      </c>
      <c r="AT420" s="143">
        <v>30</v>
      </c>
      <c r="AU420" s="153" t="s">
        <v>6</v>
      </c>
      <c r="AV420" s="316" t="s">
        <v>6</v>
      </c>
    </row>
    <row r="421" spans="1:48" x14ac:dyDescent="0.2">
      <c r="A421" s="227"/>
      <c r="B421" s="272"/>
      <c r="C421" s="135">
        <v>5350314.01</v>
      </c>
      <c r="D421" s="136"/>
      <c r="E421" s="136"/>
      <c r="F421" s="137"/>
      <c r="G421" s="355"/>
      <c r="H421" s="139"/>
      <c r="I421" s="139"/>
      <c r="J421" s="139"/>
      <c r="K421" s="138"/>
      <c r="L421" s="139"/>
      <c r="M421" s="140"/>
      <c r="N421" s="220" t="s">
        <v>448</v>
      </c>
      <c r="O421" s="141">
        <v>0.43</v>
      </c>
      <c r="P421" s="142">
        <f t="shared" si="119"/>
        <v>43</v>
      </c>
      <c r="Q421" s="143">
        <v>5036</v>
      </c>
      <c r="R421" s="143">
        <v>5055</v>
      </c>
      <c r="S421" s="143">
        <v>5091</v>
      </c>
      <c r="T421" s="144">
        <f t="shared" si="120"/>
        <v>-55</v>
      </c>
      <c r="U421" s="145">
        <f t="shared" si="124"/>
        <v>-1.0803378511098017E-2</v>
      </c>
      <c r="V421" s="146">
        <v>11766.4</v>
      </c>
      <c r="W421" s="139">
        <v>1741</v>
      </c>
      <c r="X421" s="219">
        <v>1699</v>
      </c>
      <c r="Y421" s="147">
        <f t="shared" si="121"/>
        <v>42</v>
      </c>
      <c r="Z421" s="275">
        <f t="shared" si="109"/>
        <v>2.4720423778693348E-2</v>
      </c>
      <c r="AA421" s="279">
        <v>1676</v>
      </c>
      <c r="AB421" s="143">
        <v>1595</v>
      </c>
      <c r="AC421" s="144">
        <f t="shared" si="122"/>
        <v>81</v>
      </c>
      <c r="AD421" s="148">
        <f t="shared" si="110"/>
        <v>5.0783699059561128E-2</v>
      </c>
      <c r="AE421" s="149">
        <f t="shared" si="123"/>
        <v>38.97674418604651</v>
      </c>
      <c r="AF421" s="143">
        <v>1920</v>
      </c>
      <c r="AG421" s="138">
        <v>1085</v>
      </c>
      <c r="AH421" s="143">
        <v>155</v>
      </c>
      <c r="AI421" s="144">
        <f t="shared" si="111"/>
        <v>1240</v>
      </c>
      <c r="AJ421" s="145">
        <f t="shared" si="112"/>
        <v>0.64583333333333337</v>
      </c>
      <c r="AK421" s="150">
        <f t="shared" si="113"/>
        <v>0.9491672557627312</v>
      </c>
      <c r="AL421" s="143">
        <v>635</v>
      </c>
      <c r="AM421" s="145">
        <f t="shared" si="114"/>
        <v>0.33072916666666669</v>
      </c>
      <c r="AN421" s="151">
        <f t="shared" si="115"/>
        <v>1.3615969117352416</v>
      </c>
      <c r="AO421" s="143">
        <v>25</v>
      </c>
      <c r="AP421" s="143">
        <v>0</v>
      </c>
      <c r="AQ421" s="144">
        <f t="shared" si="116"/>
        <v>25</v>
      </c>
      <c r="AR421" s="145">
        <f t="shared" si="117"/>
        <v>1.3020833333333334E-2</v>
      </c>
      <c r="AS421" s="151">
        <f t="shared" si="118"/>
        <v>0.19497811253699907</v>
      </c>
      <c r="AT421" s="143">
        <v>10</v>
      </c>
      <c r="AU421" s="153" t="s">
        <v>6</v>
      </c>
      <c r="AV421" s="317" t="s">
        <v>5</v>
      </c>
    </row>
    <row r="422" spans="1:48" x14ac:dyDescent="0.2">
      <c r="A422" s="227"/>
      <c r="B422" s="272"/>
      <c r="C422" s="135">
        <v>5350314.0199999996</v>
      </c>
      <c r="D422" s="136"/>
      <c r="E422" s="136"/>
      <c r="F422" s="137"/>
      <c r="G422" s="355"/>
      <c r="H422" s="139"/>
      <c r="I422" s="139"/>
      <c r="J422" s="139"/>
      <c r="K422" s="138"/>
      <c r="L422" s="139"/>
      <c r="M422" s="140"/>
      <c r="N422" s="220" t="s">
        <v>449</v>
      </c>
      <c r="O422" s="141">
        <v>1.07</v>
      </c>
      <c r="P422" s="142">
        <f t="shared" si="119"/>
        <v>107</v>
      </c>
      <c r="Q422" s="143">
        <v>4955</v>
      </c>
      <c r="R422" s="143">
        <v>5302</v>
      </c>
      <c r="S422" s="143">
        <v>4148</v>
      </c>
      <c r="T422" s="144">
        <f t="shared" si="120"/>
        <v>807</v>
      </c>
      <c r="U422" s="145">
        <f t="shared" si="124"/>
        <v>0.19455159112825457</v>
      </c>
      <c r="V422" s="146">
        <v>4610.6000000000004</v>
      </c>
      <c r="W422" s="139">
        <v>1704</v>
      </c>
      <c r="X422" s="219">
        <v>1292</v>
      </c>
      <c r="Y422" s="147">
        <f t="shared" si="121"/>
        <v>412</v>
      </c>
      <c r="Z422" s="275">
        <f t="shared" si="109"/>
        <v>0.31888544891640869</v>
      </c>
      <c r="AA422" s="279">
        <v>1568</v>
      </c>
      <c r="AB422" s="143">
        <v>1205</v>
      </c>
      <c r="AC422" s="144">
        <f t="shared" si="122"/>
        <v>363</v>
      </c>
      <c r="AD422" s="148">
        <f t="shared" si="110"/>
        <v>0.30124481327800828</v>
      </c>
      <c r="AE422" s="149">
        <f t="shared" si="123"/>
        <v>14.654205607476635</v>
      </c>
      <c r="AF422" s="143">
        <v>2140</v>
      </c>
      <c r="AG422" s="138">
        <v>1305</v>
      </c>
      <c r="AH422" s="143">
        <v>205</v>
      </c>
      <c r="AI422" s="144">
        <f t="shared" si="111"/>
        <v>1510</v>
      </c>
      <c r="AJ422" s="145">
        <f t="shared" si="112"/>
        <v>0.70560747663551404</v>
      </c>
      <c r="AK422" s="150">
        <f t="shared" si="113"/>
        <v>1.0370160189581361</v>
      </c>
      <c r="AL422" s="143">
        <v>560</v>
      </c>
      <c r="AM422" s="145">
        <f t="shared" si="114"/>
        <v>0.26168224299065418</v>
      </c>
      <c r="AN422" s="151">
        <f t="shared" si="115"/>
        <v>1.077333872615889</v>
      </c>
      <c r="AO422" s="143">
        <v>45</v>
      </c>
      <c r="AP422" s="143">
        <v>10</v>
      </c>
      <c r="AQ422" s="144">
        <f t="shared" si="116"/>
        <v>55</v>
      </c>
      <c r="AR422" s="145">
        <f t="shared" si="117"/>
        <v>2.5700934579439252E-2</v>
      </c>
      <c r="AS422" s="151">
        <f t="shared" si="118"/>
        <v>0.3848539940917215</v>
      </c>
      <c r="AT422" s="143">
        <v>15</v>
      </c>
      <c r="AU422" s="153" t="s">
        <v>6</v>
      </c>
      <c r="AV422" s="316" t="s">
        <v>6</v>
      </c>
    </row>
    <row r="423" spans="1:48" x14ac:dyDescent="0.2">
      <c r="A423" s="227"/>
      <c r="B423" s="272"/>
      <c r="C423" s="135">
        <v>5350315.01</v>
      </c>
      <c r="D423" s="136"/>
      <c r="E423" s="136"/>
      <c r="F423" s="137"/>
      <c r="G423" s="355"/>
      <c r="H423" s="139"/>
      <c r="I423" s="139"/>
      <c r="J423" s="139"/>
      <c r="K423" s="138"/>
      <c r="L423" s="139"/>
      <c r="M423" s="140"/>
      <c r="N423" s="220" t="s">
        <v>450</v>
      </c>
      <c r="O423" s="141">
        <v>1.47</v>
      </c>
      <c r="P423" s="142">
        <f t="shared" si="119"/>
        <v>147</v>
      </c>
      <c r="Q423" s="143">
        <v>3368</v>
      </c>
      <c r="R423" s="143">
        <v>3333</v>
      </c>
      <c r="S423" s="143">
        <v>3421</v>
      </c>
      <c r="T423" s="144">
        <f t="shared" si="120"/>
        <v>-53</v>
      </c>
      <c r="U423" s="145">
        <f t="shared" si="124"/>
        <v>-1.5492546039169833E-2</v>
      </c>
      <c r="V423" s="146">
        <v>2285.1</v>
      </c>
      <c r="W423" s="139">
        <v>1223</v>
      </c>
      <c r="X423" s="219">
        <v>1198</v>
      </c>
      <c r="Y423" s="147">
        <f t="shared" si="121"/>
        <v>25</v>
      </c>
      <c r="Z423" s="275">
        <f t="shared" si="109"/>
        <v>2.0868113522537562E-2</v>
      </c>
      <c r="AA423" s="279">
        <v>1122</v>
      </c>
      <c r="AB423" s="143">
        <v>1120</v>
      </c>
      <c r="AC423" s="144">
        <f t="shared" si="122"/>
        <v>2</v>
      </c>
      <c r="AD423" s="148">
        <f t="shared" si="110"/>
        <v>1.7857142857142857E-3</v>
      </c>
      <c r="AE423" s="149">
        <f t="shared" si="123"/>
        <v>7.6326530612244898</v>
      </c>
      <c r="AF423" s="143">
        <v>1385</v>
      </c>
      <c r="AG423" s="138">
        <v>940</v>
      </c>
      <c r="AH423" s="143">
        <v>95</v>
      </c>
      <c r="AI423" s="144">
        <f t="shared" si="111"/>
        <v>1035</v>
      </c>
      <c r="AJ423" s="145">
        <f t="shared" si="112"/>
        <v>0.74729241877256314</v>
      </c>
      <c r="AK423" s="150">
        <f t="shared" si="113"/>
        <v>1.098279475166938</v>
      </c>
      <c r="AL423" s="143">
        <v>320</v>
      </c>
      <c r="AM423" s="145">
        <f t="shared" si="114"/>
        <v>0.23104693140794225</v>
      </c>
      <c r="AN423" s="151">
        <f t="shared" si="115"/>
        <v>0.95120969052006288</v>
      </c>
      <c r="AO423" s="143">
        <v>10</v>
      </c>
      <c r="AP423" s="143">
        <v>10</v>
      </c>
      <c r="AQ423" s="144">
        <f t="shared" si="116"/>
        <v>20</v>
      </c>
      <c r="AR423" s="145">
        <f t="shared" si="117"/>
        <v>1.444043321299639E-2</v>
      </c>
      <c r="AS423" s="151">
        <f t="shared" si="118"/>
        <v>0.21623565404825312</v>
      </c>
      <c r="AT423" s="143">
        <v>0</v>
      </c>
      <c r="AU423" s="153" t="s">
        <v>6</v>
      </c>
      <c r="AV423" s="316" t="s">
        <v>6</v>
      </c>
    </row>
    <row r="424" spans="1:48" x14ac:dyDescent="0.2">
      <c r="A424" s="227"/>
      <c r="B424" s="272"/>
      <c r="C424" s="135">
        <v>5350315.0199999996</v>
      </c>
      <c r="D424" s="136"/>
      <c r="E424" s="136"/>
      <c r="F424" s="137"/>
      <c r="G424" s="355"/>
      <c r="H424" s="139"/>
      <c r="I424" s="139"/>
      <c r="J424" s="139"/>
      <c r="K424" s="138"/>
      <c r="L424" s="139"/>
      <c r="M424" s="140"/>
      <c r="N424" s="220" t="s">
        <v>451</v>
      </c>
      <c r="O424" s="141">
        <v>0.43</v>
      </c>
      <c r="P424" s="142">
        <f t="shared" si="119"/>
        <v>43</v>
      </c>
      <c r="Q424" s="143">
        <v>3543</v>
      </c>
      <c r="R424" s="143">
        <v>3666</v>
      </c>
      <c r="S424" s="143">
        <v>3731</v>
      </c>
      <c r="T424" s="144">
        <f t="shared" si="120"/>
        <v>-188</v>
      </c>
      <c r="U424" s="145">
        <f t="shared" si="124"/>
        <v>-5.0388635754489416E-2</v>
      </c>
      <c r="V424" s="146">
        <v>8283.7999999999993</v>
      </c>
      <c r="W424" s="139">
        <v>1170</v>
      </c>
      <c r="X424" s="219">
        <v>1149</v>
      </c>
      <c r="Y424" s="147">
        <f t="shared" si="121"/>
        <v>21</v>
      </c>
      <c r="Z424" s="275">
        <f t="shared" si="109"/>
        <v>1.8276762402088774E-2</v>
      </c>
      <c r="AA424" s="279">
        <v>1076</v>
      </c>
      <c r="AB424" s="143">
        <v>1080</v>
      </c>
      <c r="AC424" s="144">
        <f t="shared" si="122"/>
        <v>-4</v>
      </c>
      <c r="AD424" s="148">
        <f t="shared" si="110"/>
        <v>-3.7037037037037038E-3</v>
      </c>
      <c r="AE424" s="149">
        <f t="shared" si="123"/>
        <v>25.023255813953487</v>
      </c>
      <c r="AF424" s="143">
        <v>1345</v>
      </c>
      <c r="AG424" s="138">
        <v>840</v>
      </c>
      <c r="AH424" s="143">
        <v>130</v>
      </c>
      <c r="AI424" s="144">
        <f t="shared" si="111"/>
        <v>970</v>
      </c>
      <c r="AJ424" s="145">
        <f t="shared" si="112"/>
        <v>0.72118959107806691</v>
      </c>
      <c r="AK424" s="150">
        <f t="shared" si="113"/>
        <v>1.0599167149133653</v>
      </c>
      <c r="AL424" s="143">
        <v>335</v>
      </c>
      <c r="AM424" s="145">
        <f t="shared" si="114"/>
        <v>0.24907063197026022</v>
      </c>
      <c r="AN424" s="151">
        <f t="shared" si="115"/>
        <v>1.0254124446074493</v>
      </c>
      <c r="AO424" s="143">
        <v>30</v>
      </c>
      <c r="AP424" s="143">
        <v>0</v>
      </c>
      <c r="AQ424" s="144">
        <f t="shared" si="116"/>
        <v>30</v>
      </c>
      <c r="AR424" s="145">
        <f t="shared" si="117"/>
        <v>2.2304832713754646E-2</v>
      </c>
      <c r="AS424" s="151">
        <f t="shared" si="118"/>
        <v>0.33399968125297086</v>
      </c>
      <c r="AT424" s="143">
        <v>10</v>
      </c>
      <c r="AU424" s="153" t="s">
        <v>6</v>
      </c>
      <c r="AV424" s="316" t="s">
        <v>6</v>
      </c>
    </row>
    <row r="425" spans="1:48" x14ac:dyDescent="0.2">
      <c r="A425" s="227"/>
      <c r="B425" s="272"/>
      <c r="C425" s="135">
        <v>5350315.03</v>
      </c>
      <c r="D425" s="136"/>
      <c r="E425" s="136"/>
      <c r="F425" s="137"/>
      <c r="G425" s="355"/>
      <c r="H425" s="139"/>
      <c r="I425" s="139"/>
      <c r="J425" s="139"/>
      <c r="K425" s="138"/>
      <c r="L425" s="139"/>
      <c r="M425" s="140"/>
      <c r="N425" s="220" t="s">
        <v>452</v>
      </c>
      <c r="O425" s="141">
        <v>6.01</v>
      </c>
      <c r="P425" s="142">
        <f t="shared" si="119"/>
        <v>601</v>
      </c>
      <c r="Q425" s="143">
        <v>5505</v>
      </c>
      <c r="R425" s="143">
        <v>5526</v>
      </c>
      <c r="S425" s="143">
        <v>5614</v>
      </c>
      <c r="T425" s="144">
        <f t="shared" si="120"/>
        <v>-109</v>
      </c>
      <c r="U425" s="145">
        <f t="shared" si="124"/>
        <v>-1.9415746348414677E-2</v>
      </c>
      <c r="V425" s="146">
        <v>915.9</v>
      </c>
      <c r="W425" s="139">
        <v>1895</v>
      </c>
      <c r="X425" s="219">
        <v>1724</v>
      </c>
      <c r="Y425" s="147">
        <f t="shared" si="121"/>
        <v>171</v>
      </c>
      <c r="Z425" s="275">
        <f t="shared" si="109"/>
        <v>9.9187935034802791E-2</v>
      </c>
      <c r="AA425" s="279">
        <v>1699</v>
      </c>
      <c r="AB425" s="143">
        <v>1625</v>
      </c>
      <c r="AC425" s="144">
        <f t="shared" si="122"/>
        <v>74</v>
      </c>
      <c r="AD425" s="148">
        <f t="shared" si="110"/>
        <v>4.5538461538461542E-2</v>
      </c>
      <c r="AE425" s="149">
        <f t="shared" si="123"/>
        <v>2.8269550748752081</v>
      </c>
      <c r="AF425" s="143">
        <v>2320</v>
      </c>
      <c r="AG425" s="138">
        <v>1445</v>
      </c>
      <c r="AH425" s="143">
        <v>140</v>
      </c>
      <c r="AI425" s="144">
        <f t="shared" si="111"/>
        <v>1585</v>
      </c>
      <c r="AJ425" s="145">
        <f t="shared" si="112"/>
        <v>0.68318965517241381</v>
      </c>
      <c r="AK425" s="150">
        <f t="shared" si="113"/>
        <v>1.0040690325143018</v>
      </c>
      <c r="AL425" s="143">
        <v>650</v>
      </c>
      <c r="AM425" s="145">
        <f t="shared" si="114"/>
        <v>0.28017241379310343</v>
      </c>
      <c r="AN425" s="151">
        <f t="shared" si="115"/>
        <v>1.1534570634303429</v>
      </c>
      <c r="AO425" s="143">
        <v>55</v>
      </c>
      <c r="AP425" s="143">
        <v>0</v>
      </c>
      <c r="AQ425" s="144">
        <f t="shared" si="116"/>
        <v>55</v>
      </c>
      <c r="AR425" s="145">
        <f t="shared" si="117"/>
        <v>2.3706896551724137E-2</v>
      </c>
      <c r="AS425" s="151">
        <f t="shared" si="118"/>
        <v>0.35499463248115692</v>
      </c>
      <c r="AT425" s="143">
        <v>25</v>
      </c>
      <c r="AU425" s="153" t="s">
        <v>6</v>
      </c>
      <c r="AV425" s="316" t="s">
        <v>6</v>
      </c>
    </row>
    <row r="426" spans="1:48" x14ac:dyDescent="0.2">
      <c r="A426" s="227"/>
      <c r="B426" s="272"/>
      <c r="C426" s="135">
        <v>5350316.01</v>
      </c>
      <c r="D426" s="136"/>
      <c r="E426" s="136"/>
      <c r="F426" s="137"/>
      <c r="G426" s="355"/>
      <c r="H426" s="139"/>
      <c r="I426" s="139"/>
      <c r="J426" s="139"/>
      <c r="K426" s="138"/>
      <c r="L426" s="139"/>
      <c r="M426" s="140"/>
      <c r="N426" s="220" t="s">
        <v>453</v>
      </c>
      <c r="O426" s="141">
        <v>1.77</v>
      </c>
      <c r="P426" s="142">
        <f t="shared" si="119"/>
        <v>177</v>
      </c>
      <c r="Q426" s="143">
        <v>3910</v>
      </c>
      <c r="R426" s="143">
        <v>4023</v>
      </c>
      <c r="S426" s="143">
        <v>3901</v>
      </c>
      <c r="T426" s="144">
        <f t="shared" si="120"/>
        <v>9</v>
      </c>
      <c r="U426" s="145">
        <f t="shared" si="124"/>
        <v>2.3071007433991286E-3</v>
      </c>
      <c r="V426" s="146">
        <v>2203.1999999999998</v>
      </c>
      <c r="W426" s="139">
        <v>1301</v>
      </c>
      <c r="X426" s="219">
        <v>1251</v>
      </c>
      <c r="Y426" s="147">
        <f t="shared" si="121"/>
        <v>50</v>
      </c>
      <c r="Z426" s="275">
        <f t="shared" si="109"/>
        <v>3.9968025579536368E-2</v>
      </c>
      <c r="AA426" s="279">
        <v>1224</v>
      </c>
      <c r="AB426" s="143">
        <v>1205</v>
      </c>
      <c r="AC426" s="144">
        <f t="shared" si="122"/>
        <v>19</v>
      </c>
      <c r="AD426" s="148">
        <f t="shared" si="110"/>
        <v>1.5767634854771784E-2</v>
      </c>
      <c r="AE426" s="149">
        <f t="shared" si="123"/>
        <v>6.9152542372881358</v>
      </c>
      <c r="AF426" s="143">
        <v>1570</v>
      </c>
      <c r="AG426" s="138">
        <v>1035</v>
      </c>
      <c r="AH426" s="143">
        <v>170</v>
      </c>
      <c r="AI426" s="144">
        <f t="shared" si="111"/>
        <v>1205</v>
      </c>
      <c r="AJ426" s="145">
        <f t="shared" si="112"/>
        <v>0.76751592356687903</v>
      </c>
      <c r="AK426" s="150">
        <f t="shared" si="113"/>
        <v>1.1280015219502029</v>
      </c>
      <c r="AL426" s="143">
        <v>300</v>
      </c>
      <c r="AM426" s="145">
        <f t="shared" si="114"/>
        <v>0.19108280254777071</v>
      </c>
      <c r="AN426" s="151">
        <f t="shared" si="115"/>
        <v>0.78667919269722564</v>
      </c>
      <c r="AO426" s="143">
        <v>25</v>
      </c>
      <c r="AP426" s="143">
        <v>25</v>
      </c>
      <c r="AQ426" s="144">
        <f t="shared" si="116"/>
        <v>50</v>
      </c>
      <c r="AR426" s="145">
        <f t="shared" si="117"/>
        <v>3.1847133757961783E-2</v>
      </c>
      <c r="AS426" s="151">
        <f t="shared" si="118"/>
        <v>0.47688914149176842</v>
      </c>
      <c r="AT426" s="143">
        <v>15</v>
      </c>
      <c r="AU426" s="153" t="s">
        <v>6</v>
      </c>
      <c r="AV426" s="316" t="s">
        <v>6</v>
      </c>
    </row>
    <row r="427" spans="1:48" x14ac:dyDescent="0.2">
      <c r="A427" s="228"/>
      <c r="B427" s="273"/>
      <c r="C427" s="198">
        <v>5350316.03</v>
      </c>
      <c r="D427" s="199"/>
      <c r="E427" s="199"/>
      <c r="F427" s="201"/>
      <c r="G427" s="356"/>
      <c r="H427" s="205"/>
      <c r="I427" s="205"/>
      <c r="J427" s="205"/>
      <c r="K427" s="202"/>
      <c r="L427" s="205"/>
      <c r="M427" s="206"/>
      <c r="N427" s="207" t="s">
        <v>454</v>
      </c>
      <c r="O427" s="208">
        <v>0.4</v>
      </c>
      <c r="P427" s="209">
        <f t="shared" si="119"/>
        <v>40</v>
      </c>
      <c r="Q427" s="204">
        <v>5888</v>
      </c>
      <c r="R427" s="204">
        <v>5761</v>
      </c>
      <c r="S427" s="204">
        <v>5625</v>
      </c>
      <c r="T427" s="210">
        <f t="shared" si="120"/>
        <v>263</v>
      </c>
      <c r="U427" s="211">
        <f t="shared" si="124"/>
        <v>4.6755555555555557E-2</v>
      </c>
      <c r="V427" s="212">
        <v>14694.3</v>
      </c>
      <c r="W427" s="205">
        <v>2039</v>
      </c>
      <c r="X427" s="203">
        <v>2023</v>
      </c>
      <c r="Y427" s="213">
        <f t="shared" si="121"/>
        <v>16</v>
      </c>
      <c r="Z427" s="278">
        <f t="shared" si="109"/>
        <v>7.9090459713297076E-3</v>
      </c>
      <c r="AA427" s="283">
        <v>1948</v>
      </c>
      <c r="AB427" s="204">
        <v>1865</v>
      </c>
      <c r="AC427" s="210">
        <f t="shared" si="122"/>
        <v>83</v>
      </c>
      <c r="AD427" s="214">
        <f t="shared" si="110"/>
        <v>4.4504021447721177E-2</v>
      </c>
      <c r="AE427" s="215">
        <f t="shared" si="123"/>
        <v>48.7</v>
      </c>
      <c r="AF427" s="204">
        <v>2175</v>
      </c>
      <c r="AG427" s="202">
        <v>990</v>
      </c>
      <c r="AH427" s="204">
        <v>230</v>
      </c>
      <c r="AI427" s="210">
        <f t="shared" si="111"/>
        <v>1220</v>
      </c>
      <c r="AJ427" s="211">
        <f t="shared" si="112"/>
        <v>0.56091954022988511</v>
      </c>
      <c r="AK427" s="216">
        <f t="shared" si="113"/>
        <v>0.82437129399281484</v>
      </c>
      <c r="AL427" s="204">
        <v>810</v>
      </c>
      <c r="AM427" s="211">
        <f t="shared" si="114"/>
        <v>0.3724137931034483</v>
      </c>
      <c r="AN427" s="217">
        <f t="shared" si="115"/>
        <v>1.533210619698179</v>
      </c>
      <c r="AO427" s="204">
        <v>90</v>
      </c>
      <c r="AP427" s="204">
        <v>20</v>
      </c>
      <c r="AQ427" s="210">
        <f t="shared" si="116"/>
        <v>110</v>
      </c>
      <c r="AR427" s="211">
        <f t="shared" si="117"/>
        <v>5.057471264367816E-2</v>
      </c>
      <c r="AS427" s="217">
        <f t="shared" si="118"/>
        <v>0.75732188262646805</v>
      </c>
      <c r="AT427" s="204">
        <v>25</v>
      </c>
      <c r="AU427" s="218" t="s">
        <v>5</v>
      </c>
      <c r="AV427" s="317" t="s">
        <v>5</v>
      </c>
    </row>
    <row r="428" spans="1:48" x14ac:dyDescent="0.2">
      <c r="A428" s="227"/>
      <c r="B428" s="272"/>
      <c r="C428" s="135">
        <v>5350316.04</v>
      </c>
      <c r="D428" s="136"/>
      <c r="E428" s="136"/>
      <c r="F428" s="137"/>
      <c r="G428" s="355"/>
      <c r="H428" s="139"/>
      <c r="I428" s="139"/>
      <c r="J428" s="139"/>
      <c r="K428" s="138"/>
      <c r="L428" s="139"/>
      <c r="M428" s="140"/>
      <c r="N428" s="220" t="s">
        <v>455</v>
      </c>
      <c r="O428" s="141">
        <v>0.47</v>
      </c>
      <c r="P428" s="142">
        <f t="shared" si="119"/>
        <v>47</v>
      </c>
      <c r="Q428" s="143">
        <v>4275</v>
      </c>
      <c r="R428" s="143">
        <v>4415</v>
      </c>
      <c r="S428" s="143">
        <v>4554</v>
      </c>
      <c r="T428" s="144">
        <f t="shared" si="120"/>
        <v>-279</v>
      </c>
      <c r="U428" s="145">
        <f t="shared" si="124"/>
        <v>-6.1264822134387352E-2</v>
      </c>
      <c r="V428" s="146">
        <v>9193.5</v>
      </c>
      <c r="W428" s="139">
        <v>1760</v>
      </c>
      <c r="X428" s="219">
        <v>1769</v>
      </c>
      <c r="Y428" s="147">
        <f t="shared" si="121"/>
        <v>-9</v>
      </c>
      <c r="Z428" s="275">
        <f t="shared" si="109"/>
        <v>-5.0876201243640479E-3</v>
      </c>
      <c r="AA428" s="279">
        <v>1679</v>
      </c>
      <c r="AB428" s="143">
        <v>1655</v>
      </c>
      <c r="AC428" s="144">
        <f t="shared" si="122"/>
        <v>24</v>
      </c>
      <c r="AD428" s="148">
        <f t="shared" si="110"/>
        <v>1.4501510574018127E-2</v>
      </c>
      <c r="AE428" s="149">
        <f t="shared" si="123"/>
        <v>35.723404255319146</v>
      </c>
      <c r="AF428" s="143">
        <v>1355</v>
      </c>
      <c r="AG428" s="138">
        <v>735</v>
      </c>
      <c r="AH428" s="143">
        <v>100</v>
      </c>
      <c r="AI428" s="144">
        <f t="shared" si="111"/>
        <v>835</v>
      </c>
      <c r="AJ428" s="145">
        <f t="shared" si="112"/>
        <v>0.6162361623616236</v>
      </c>
      <c r="AK428" s="150">
        <f t="shared" si="113"/>
        <v>0.90566893491180245</v>
      </c>
      <c r="AL428" s="143">
        <v>465</v>
      </c>
      <c r="AM428" s="145">
        <f t="shared" si="114"/>
        <v>0.34317343173431736</v>
      </c>
      <c r="AN428" s="151">
        <f t="shared" si="115"/>
        <v>1.4128293840802204</v>
      </c>
      <c r="AO428" s="143">
        <v>40</v>
      </c>
      <c r="AP428" s="143">
        <v>10</v>
      </c>
      <c r="AQ428" s="144">
        <f t="shared" si="116"/>
        <v>50</v>
      </c>
      <c r="AR428" s="145">
        <f t="shared" si="117"/>
        <v>3.6900369003690037E-2</v>
      </c>
      <c r="AS428" s="151">
        <f t="shared" si="118"/>
        <v>0.55255789825983503</v>
      </c>
      <c r="AT428" s="143">
        <v>10</v>
      </c>
      <c r="AU428" s="153" t="s">
        <v>6</v>
      </c>
      <c r="AV428" s="317" t="s">
        <v>5</v>
      </c>
    </row>
    <row r="429" spans="1:48" x14ac:dyDescent="0.2">
      <c r="A429" s="228"/>
      <c r="B429" s="273"/>
      <c r="C429" s="198">
        <v>5350316.05</v>
      </c>
      <c r="D429" s="199"/>
      <c r="E429" s="199"/>
      <c r="F429" s="201"/>
      <c r="G429" s="356"/>
      <c r="H429" s="205"/>
      <c r="I429" s="205"/>
      <c r="J429" s="205"/>
      <c r="K429" s="202"/>
      <c r="L429" s="205"/>
      <c r="M429" s="206"/>
      <c r="N429" s="207" t="s">
        <v>456</v>
      </c>
      <c r="O429" s="208">
        <v>0.41</v>
      </c>
      <c r="P429" s="209">
        <f t="shared" si="119"/>
        <v>41</v>
      </c>
      <c r="Q429" s="204">
        <v>3992</v>
      </c>
      <c r="R429" s="204">
        <v>4148</v>
      </c>
      <c r="S429" s="204">
        <v>4106</v>
      </c>
      <c r="T429" s="210">
        <f t="shared" si="120"/>
        <v>-114</v>
      </c>
      <c r="U429" s="211">
        <f t="shared" si="124"/>
        <v>-2.7764247442766683E-2</v>
      </c>
      <c r="V429" s="212">
        <v>9827.7000000000007</v>
      </c>
      <c r="W429" s="205">
        <v>1373</v>
      </c>
      <c r="X429" s="203">
        <v>1357</v>
      </c>
      <c r="Y429" s="213">
        <f t="shared" si="121"/>
        <v>16</v>
      </c>
      <c r="Z429" s="278">
        <f t="shared" si="109"/>
        <v>1.1790714812085483E-2</v>
      </c>
      <c r="AA429" s="283">
        <v>1309</v>
      </c>
      <c r="AB429" s="204">
        <v>1280</v>
      </c>
      <c r="AC429" s="210">
        <f t="shared" si="122"/>
        <v>29</v>
      </c>
      <c r="AD429" s="214">
        <f t="shared" si="110"/>
        <v>2.2656249999999999E-2</v>
      </c>
      <c r="AE429" s="215">
        <f t="shared" si="123"/>
        <v>31.926829268292682</v>
      </c>
      <c r="AF429" s="204">
        <v>1500</v>
      </c>
      <c r="AG429" s="202">
        <v>700</v>
      </c>
      <c r="AH429" s="204">
        <v>145</v>
      </c>
      <c r="AI429" s="210">
        <f t="shared" si="111"/>
        <v>845</v>
      </c>
      <c r="AJ429" s="211">
        <f t="shared" si="112"/>
        <v>0.56333333333333335</v>
      </c>
      <c r="AK429" s="216">
        <f t="shared" si="113"/>
        <v>0.82791879341368546</v>
      </c>
      <c r="AL429" s="204">
        <v>570</v>
      </c>
      <c r="AM429" s="211">
        <f t="shared" si="114"/>
        <v>0.38</v>
      </c>
      <c r="AN429" s="217">
        <f t="shared" si="115"/>
        <v>1.564442687877216</v>
      </c>
      <c r="AO429" s="204">
        <v>60</v>
      </c>
      <c r="AP429" s="204">
        <v>15</v>
      </c>
      <c r="AQ429" s="210">
        <f t="shared" si="116"/>
        <v>75</v>
      </c>
      <c r="AR429" s="211">
        <f t="shared" si="117"/>
        <v>0.05</v>
      </c>
      <c r="AS429" s="217">
        <f t="shared" si="118"/>
        <v>0.74871595214207642</v>
      </c>
      <c r="AT429" s="204">
        <v>15</v>
      </c>
      <c r="AU429" s="218" t="s">
        <v>5</v>
      </c>
      <c r="AV429" s="317" t="s">
        <v>5</v>
      </c>
    </row>
    <row r="430" spans="1:48" x14ac:dyDescent="0.2">
      <c r="A430" s="228"/>
      <c r="B430" s="273"/>
      <c r="C430" s="198">
        <v>5350316.0599999996</v>
      </c>
      <c r="D430" s="199"/>
      <c r="E430" s="199"/>
      <c r="F430" s="201"/>
      <c r="G430" s="356"/>
      <c r="H430" s="205"/>
      <c r="I430" s="205"/>
      <c r="J430" s="205"/>
      <c r="K430" s="202"/>
      <c r="L430" s="205"/>
      <c r="M430" s="206"/>
      <c r="N430" s="207" t="s">
        <v>457</v>
      </c>
      <c r="O430" s="208">
        <v>0.41</v>
      </c>
      <c r="P430" s="209">
        <f t="shared" si="119"/>
        <v>41</v>
      </c>
      <c r="Q430" s="204">
        <v>3672</v>
      </c>
      <c r="R430" s="204">
        <v>3710</v>
      </c>
      <c r="S430" s="204">
        <v>3534</v>
      </c>
      <c r="T430" s="210">
        <f t="shared" si="120"/>
        <v>138</v>
      </c>
      <c r="U430" s="211">
        <f t="shared" si="124"/>
        <v>3.9049235993208829E-2</v>
      </c>
      <c r="V430" s="212">
        <v>9064.4</v>
      </c>
      <c r="W430" s="205">
        <v>1198</v>
      </c>
      <c r="X430" s="203">
        <v>1182</v>
      </c>
      <c r="Y430" s="213">
        <f t="shared" si="121"/>
        <v>16</v>
      </c>
      <c r="Z430" s="278">
        <f t="shared" si="109"/>
        <v>1.3536379018612521E-2</v>
      </c>
      <c r="AA430" s="283">
        <v>1164</v>
      </c>
      <c r="AB430" s="204">
        <v>1095</v>
      </c>
      <c r="AC430" s="210">
        <f t="shared" si="122"/>
        <v>69</v>
      </c>
      <c r="AD430" s="214">
        <f t="shared" si="110"/>
        <v>6.3013698630136991E-2</v>
      </c>
      <c r="AE430" s="215">
        <f t="shared" si="123"/>
        <v>28.390243902439025</v>
      </c>
      <c r="AF430" s="204">
        <v>1310</v>
      </c>
      <c r="AG430" s="202">
        <v>580</v>
      </c>
      <c r="AH430" s="204">
        <v>90</v>
      </c>
      <c r="AI430" s="210">
        <f t="shared" si="111"/>
        <v>670</v>
      </c>
      <c r="AJ430" s="211">
        <f t="shared" si="112"/>
        <v>0.51145038167938928</v>
      </c>
      <c r="AK430" s="216">
        <f t="shared" si="113"/>
        <v>0.75166754359343591</v>
      </c>
      <c r="AL430" s="204">
        <v>575</v>
      </c>
      <c r="AM430" s="211">
        <f t="shared" si="114"/>
        <v>0.43893129770992367</v>
      </c>
      <c r="AN430" s="217">
        <f t="shared" si="115"/>
        <v>1.8070601557440722</v>
      </c>
      <c r="AO430" s="204">
        <v>30</v>
      </c>
      <c r="AP430" s="204">
        <v>15</v>
      </c>
      <c r="AQ430" s="210">
        <f t="shared" si="116"/>
        <v>45</v>
      </c>
      <c r="AR430" s="211">
        <f t="shared" si="117"/>
        <v>3.4351145038167941E-2</v>
      </c>
      <c r="AS430" s="217">
        <f t="shared" si="118"/>
        <v>0.51438500528844944</v>
      </c>
      <c r="AT430" s="204">
        <v>20</v>
      </c>
      <c r="AU430" s="218" t="s">
        <v>5</v>
      </c>
      <c r="AV430" s="317" t="s">
        <v>5</v>
      </c>
    </row>
    <row r="431" spans="1:48" x14ac:dyDescent="0.2">
      <c r="A431" s="228"/>
      <c r="B431" s="273"/>
      <c r="C431" s="198">
        <v>5350317.0199999996</v>
      </c>
      <c r="D431" s="199"/>
      <c r="E431" s="199"/>
      <c r="F431" s="201"/>
      <c r="G431" s="356"/>
      <c r="H431" s="205"/>
      <c r="I431" s="205"/>
      <c r="J431" s="205"/>
      <c r="K431" s="202"/>
      <c r="L431" s="205"/>
      <c r="M431" s="206"/>
      <c r="N431" s="207" t="s">
        <v>458</v>
      </c>
      <c r="O431" s="208">
        <v>0.43</v>
      </c>
      <c r="P431" s="209">
        <f t="shared" si="119"/>
        <v>43</v>
      </c>
      <c r="Q431" s="204">
        <v>7347</v>
      </c>
      <c r="R431" s="204">
        <v>7215</v>
      </c>
      <c r="S431" s="204">
        <v>7001</v>
      </c>
      <c r="T431" s="210">
        <f t="shared" si="120"/>
        <v>346</v>
      </c>
      <c r="U431" s="211">
        <f t="shared" si="124"/>
        <v>4.94215112126839E-2</v>
      </c>
      <c r="V431" s="212">
        <v>16999.099999999999</v>
      </c>
      <c r="W431" s="205">
        <v>3408</v>
      </c>
      <c r="X431" s="203">
        <v>3381</v>
      </c>
      <c r="Y431" s="213">
        <f t="shared" si="121"/>
        <v>27</v>
      </c>
      <c r="Z431" s="278">
        <f t="shared" si="109"/>
        <v>7.9858030168589167E-3</v>
      </c>
      <c r="AA431" s="283">
        <v>3336</v>
      </c>
      <c r="AB431" s="204">
        <v>3255</v>
      </c>
      <c r="AC431" s="210">
        <f t="shared" si="122"/>
        <v>81</v>
      </c>
      <c r="AD431" s="214">
        <f t="shared" si="110"/>
        <v>2.488479262672811E-2</v>
      </c>
      <c r="AE431" s="215">
        <f t="shared" si="123"/>
        <v>77.581395348837205</v>
      </c>
      <c r="AF431" s="204">
        <v>3110</v>
      </c>
      <c r="AG431" s="202">
        <v>1505</v>
      </c>
      <c r="AH431" s="204">
        <v>155</v>
      </c>
      <c r="AI431" s="210">
        <f t="shared" si="111"/>
        <v>1660</v>
      </c>
      <c r="AJ431" s="211">
        <f t="shared" si="112"/>
        <v>0.5337620578778135</v>
      </c>
      <c r="AK431" s="216">
        <f t="shared" si="113"/>
        <v>0.78445853064178417</v>
      </c>
      <c r="AL431" s="204">
        <v>1295</v>
      </c>
      <c r="AM431" s="211">
        <f t="shared" si="114"/>
        <v>0.41639871382636656</v>
      </c>
      <c r="AN431" s="217">
        <f t="shared" si="115"/>
        <v>1.714294534439833</v>
      </c>
      <c r="AO431" s="204">
        <v>110</v>
      </c>
      <c r="AP431" s="204">
        <v>25</v>
      </c>
      <c r="AQ431" s="210">
        <f t="shared" si="116"/>
        <v>135</v>
      </c>
      <c r="AR431" s="211">
        <f t="shared" si="117"/>
        <v>4.3408360128617367E-2</v>
      </c>
      <c r="AS431" s="217">
        <f t="shared" si="118"/>
        <v>0.65001063369247802</v>
      </c>
      <c r="AT431" s="204">
        <v>25</v>
      </c>
      <c r="AU431" s="218" t="s">
        <v>5</v>
      </c>
      <c r="AV431" s="317" t="s">
        <v>5</v>
      </c>
    </row>
    <row r="432" spans="1:48" x14ac:dyDescent="0.2">
      <c r="A432" s="227"/>
      <c r="B432" s="272"/>
      <c r="C432" s="135">
        <v>5350317.03</v>
      </c>
      <c r="D432" s="136"/>
      <c r="E432" s="136"/>
      <c r="F432" s="137"/>
      <c r="G432" s="355"/>
      <c r="H432" s="139"/>
      <c r="I432" s="139"/>
      <c r="J432" s="139"/>
      <c r="K432" s="138"/>
      <c r="L432" s="139"/>
      <c r="M432" s="140"/>
      <c r="N432" s="220" t="s">
        <v>459</v>
      </c>
      <c r="O432" s="141">
        <v>1.19</v>
      </c>
      <c r="P432" s="142">
        <f t="shared" si="119"/>
        <v>119</v>
      </c>
      <c r="Q432" s="143">
        <v>3688</v>
      </c>
      <c r="R432" s="143">
        <v>3665</v>
      </c>
      <c r="S432" s="143">
        <v>3691</v>
      </c>
      <c r="T432" s="144">
        <f t="shared" si="120"/>
        <v>-3</v>
      </c>
      <c r="U432" s="145">
        <f t="shared" si="124"/>
        <v>-8.1278786236792201E-4</v>
      </c>
      <c r="V432" s="146">
        <v>3090.8</v>
      </c>
      <c r="W432" s="139">
        <v>1264</v>
      </c>
      <c r="X432" s="219">
        <v>1267</v>
      </c>
      <c r="Y432" s="147">
        <f t="shared" si="121"/>
        <v>-3</v>
      </c>
      <c r="Z432" s="275">
        <f t="shared" si="109"/>
        <v>-2.3677979479084454E-3</v>
      </c>
      <c r="AA432" s="279">
        <v>1245</v>
      </c>
      <c r="AB432" s="143">
        <v>1195</v>
      </c>
      <c r="AC432" s="144">
        <f t="shared" si="122"/>
        <v>50</v>
      </c>
      <c r="AD432" s="148">
        <f t="shared" si="110"/>
        <v>4.1841004184100417E-2</v>
      </c>
      <c r="AE432" s="149">
        <f t="shared" si="123"/>
        <v>10.46218487394958</v>
      </c>
      <c r="AF432" s="143">
        <v>1615</v>
      </c>
      <c r="AG432" s="138">
        <v>925</v>
      </c>
      <c r="AH432" s="143">
        <v>90</v>
      </c>
      <c r="AI432" s="144">
        <f t="shared" si="111"/>
        <v>1015</v>
      </c>
      <c r="AJ432" s="145">
        <f t="shared" si="112"/>
        <v>0.62848297213622295</v>
      </c>
      <c r="AK432" s="150">
        <f t="shared" si="113"/>
        <v>0.92366780586757746</v>
      </c>
      <c r="AL432" s="143">
        <v>545</v>
      </c>
      <c r="AM432" s="145">
        <f t="shared" si="114"/>
        <v>0.33746130030959753</v>
      </c>
      <c r="AN432" s="151">
        <f t="shared" si="115"/>
        <v>1.3893127992391767</v>
      </c>
      <c r="AO432" s="143">
        <v>40</v>
      </c>
      <c r="AP432" s="143">
        <v>10</v>
      </c>
      <c r="AQ432" s="144">
        <f t="shared" si="116"/>
        <v>50</v>
      </c>
      <c r="AR432" s="145">
        <f t="shared" si="117"/>
        <v>3.0959752321981424E-2</v>
      </c>
      <c r="AS432" s="151">
        <f t="shared" si="118"/>
        <v>0.46360120875670369</v>
      </c>
      <c r="AT432" s="143">
        <v>10</v>
      </c>
      <c r="AU432" s="153" t="s">
        <v>6</v>
      </c>
      <c r="AV432" s="316" t="s">
        <v>6</v>
      </c>
    </row>
    <row r="433" spans="1:49" x14ac:dyDescent="0.2">
      <c r="A433" s="228"/>
      <c r="B433" s="273"/>
      <c r="C433" s="198">
        <v>5350317.04</v>
      </c>
      <c r="D433" s="199"/>
      <c r="E433" s="199"/>
      <c r="F433" s="201"/>
      <c r="G433" s="356"/>
      <c r="H433" s="205"/>
      <c r="I433" s="205"/>
      <c r="J433" s="205"/>
      <c r="K433" s="202"/>
      <c r="L433" s="205"/>
      <c r="M433" s="206"/>
      <c r="N433" s="207" t="s">
        <v>460</v>
      </c>
      <c r="O433" s="208">
        <v>0.72</v>
      </c>
      <c r="P433" s="209">
        <f t="shared" si="119"/>
        <v>72</v>
      </c>
      <c r="Q433" s="204">
        <v>6627</v>
      </c>
      <c r="R433" s="204">
        <v>6016</v>
      </c>
      <c r="S433" s="204">
        <v>5694</v>
      </c>
      <c r="T433" s="210">
        <f t="shared" si="120"/>
        <v>933</v>
      </c>
      <c r="U433" s="211">
        <f t="shared" si="124"/>
        <v>0.16385669125395153</v>
      </c>
      <c r="V433" s="212">
        <v>9179.9</v>
      </c>
      <c r="W433" s="205">
        <v>2594</v>
      </c>
      <c r="X433" s="203">
        <v>2418</v>
      </c>
      <c r="Y433" s="213">
        <f t="shared" si="121"/>
        <v>176</v>
      </c>
      <c r="Z433" s="278">
        <f t="shared" si="109"/>
        <v>7.278742762613731E-2</v>
      </c>
      <c r="AA433" s="283">
        <v>2534</v>
      </c>
      <c r="AB433" s="204">
        <v>2265</v>
      </c>
      <c r="AC433" s="210">
        <f t="shared" si="122"/>
        <v>269</v>
      </c>
      <c r="AD433" s="214">
        <f t="shared" si="110"/>
        <v>0.11876379690949228</v>
      </c>
      <c r="AE433" s="215">
        <f t="shared" si="123"/>
        <v>35.194444444444443</v>
      </c>
      <c r="AF433" s="204">
        <v>3075</v>
      </c>
      <c r="AG433" s="202">
        <v>1460</v>
      </c>
      <c r="AH433" s="204">
        <v>115</v>
      </c>
      <c r="AI433" s="210">
        <f t="shared" si="111"/>
        <v>1575</v>
      </c>
      <c r="AJ433" s="211">
        <f t="shared" si="112"/>
        <v>0.51219512195121952</v>
      </c>
      <c r="AK433" s="216">
        <f t="shared" si="113"/>
        <v>0.75276207223354286</v>
      </c>
      <c r="AL433" s="204">
        <v>1340</v>
      </c>
      <c r="AM433" s="211">
        <f t="shared" si="114"/>
        <v>0.43577235772357725</v>
      </c>
      <c r="AN433" s="217">
        <f t="shared" si="115"/>
        <v>1.7940549437359601</v>
      </c>
      <c r="AO433" s="204">
        <v>115</v>
      </c>
      <c r="AP433" s="204">
        <v>15</v>
      </c>
      <c r="AQ433" s="210">
        <f t="shared" si="116"/>
        <v>130</v>
      </c>
      <c r="AR433" s="211">
        <f t="shared" si="117"/>
        <v>4.2276422764227641E-2</v>
      </c>
      <c r="AS433" s="217">
        <f t="shared" si="118"/>
        <v>0.63306064246159299</v>
      </c>
      <c r="AT433" s="204">
        <v>35</v>
      </c>
      <c r="AU433" s="218" t="s">
        <v>5</v>
      </c>
      <c r="AV433" s="317" t="s">
        <v>5</v>
      </c>
    </row>
    <row r="434" spans="1:49" x14ac:dyDescent="0.2">
      <c r="A434" s="228"/>
      <c r="B434" s="273"/>
      <c r="C434" s="198">
        <v>5350317.05</v>
      </c>
      <c r="D434" s="199"/>
      <c r="E434" s="199"/>
      <c r="F434" s="201"/>
      <c r="G434" s="356"/>
      <c r="H434" s="205"/>
      <c r="I434" s="205"/>
      <c r="J434" s="205"/>
      <c r="K434" s="202"/>
      <c r="L434" s="205"/>
      <c r="M434" s="206"/>
      <c r="N434" s="207" t="s">
        <v>461</v>
      </c>
      <c r="O434" s="208">
        <v>0.5</v>
      </c>
      <c r="P434" s="209">
        <f t="shared" si="119"/>
        <v>50</v>
      </c>
      <c r="Q434" s="204">
        <v>2229</v>
      </c>
      <c r="R434" s="204">
        <v>2227</v>
      </c>
      <c r="S434" s="204">
        <v>2330</v>
      </c>
      <c r="T434" s="210">
        <f t="shared" si="120"/>
        <v>-101</v>
      </c>
      <c r="U434" s="211">
        <f t="shared" si="124"/>
        <v>-4.3347639484978544E-2</v>
      </c>
      <c r="V434" s="212">
        <v>4499.3999999999996</v>
      </c>
      <c r="W434" s="205">
        <v>834</v>
      </c>
      <c r="X434" s="203">
        <v>932</v>
      </c>
      <c r="Y434" s="213">
        <f t="shared" si="121"/>
        <v>-98</v>
      </c>
      <c r="Z434" s="278">
        <f t="shared" si="109"/>
        <v>-0.10515021459227468</v>
      </c>
      <c r="AA434" s="283">
        <v>811</v>
      </c>
      <c r="AB434" s="204">
        <v>830</v>
      </c>
      <c r="AC434" s="210">
        <f t="shared" si="122"/>
        <v>-19</v>
      </c>
      <c r="AD434" s="214">
        <f t="shared" si="110"/>
        <v>-2.289156626506024E-2</v>
      </c>
      <c r="AE434" s="215">
        <f t="shared" si="123"/>
        <v>16.22</v>
      </c>
      <c r="AF434" s="204">
        <v>1055</v>
      </c>
      <c r="AG434" s="202">
        <v>565</v>
      </c>
      <c r="AH434" s="204">
        <v>40</v>
      </c>
      <c r="AI434" s="210">
        <f t="shared" si="111"/>
        <v>605</v>
      </c>
      <c r="AJ434" s="211">
        <f t="shared" si="112"/>
        <v>0.57345971563981046</v>
      </c>
      <c r="AK434" s="216">
        <f t="shared" si="113"/>
        <v>0.8428013180660362</v>
      </c>
      <c r="AL434" s="204">
        <v>440</v>
      </c>
      <c r="AM434" s="211">
        <f t="shared" si="114"/>
        <v>0.41706161137440756</v>
      </c>
      <c r="AN434" s="217">
        <f t="shared" si="115"/>
        <v>1.717023653444687</v>
      </c>
      <c r="AO434" s="204">
        <v>10</v>
      </c>
      <c r="AP434" s="204">
        <v>0</v>
      </c>
      <c r="AQ434" s="210">
        <f t="shared" si="116"/>
        <v>10</v>
      </c>
      <c r="AR434" s="211">
        <f t="shared" si="117"/>
        <v>9.4786729857819912E-3</v>
      </c>
      <c r="AS434" s="217">
        <f t="shared" si="118"/>
        <v>0.14193667339186283</v>
      </c>
      <c r="AT434" s="204">
        <v>0</v>
      </c>
      <c r="AU434" s="218" t="s">
        <v>5</v>
      </c>
      <c r="AV434" s="316" t="s">
        <v>6</v>
      </c>
    </row>
    <row r="435" spans="1:49" x14ac:dyDescent="0.2">
      <c r="A435" s="228"/>
      <c r="B435" s="273"/>
      <c r="C435" s="198">
        <v>5350318</v>
      </c>
      <c r="D435" s="199"/>
      <c r="E435" s="199"/>
      <c r="F435" s="201"/>
      <c r="G435" s="356"/>
      <c r="H435" s="205"/>
      <c r="I435" s="205"/>
      <c r="J435" s="205"/>
      <c r="K435" s="202"/>
      <c r="L435" s="205"/>
      <c r="M435" s="206"/>
      <c r="N435" s="207" t="s">
        <v>462</v>
      </c>
      <c r="O435" s="208">
        <v>1.91</v>
      </c>
      <c r="P435" s="209">
        <f t="shared" si="119"/>
        <v>191</v>
      </c>
      <c r="Q435" s="204">
        <v>8574</v>
      </c>
      <c r="R435" s="204">
        <v>8371</v>
      </c>
      <c r="S435" s="204">
        <v>6466</v>
      </c>
      <c r="T435" s="210">
        <f t="shared" si="120"/>
        <v>2108</v>
      </c>
      <c r="U435" s="211">
        <f t="shared" si="124"/>
        <v>0.32601299103000309</v>
      </c>
      <c r="V435" s="212">
        <v>4497.7</v>
      </c>
      <c r="W435" s="205">
        <v>3568</v>
      </c>
      <c r="X435" s="203">
        <v>2546</v>
      </c>
      <c r="Y435" s="213">
        <f t="shared" si="121"/>
        <v>1022</v>
      </c>
      <c r="Z435" s="278">
        <f t="shared" ref="Z435:Z498" si="125">Y435/X435</f>
        <v>0.401413982717989</v>
      </c>
      <c r="AA435" s="283">
        <v>3330</v>
      </c>
      <c r="AB435" s="204">
        <v>2420</v>
      </c>
      <c r="AC435" s="210">
        <f t="shared" si="122"/>
        <v>910</v>
      </c>
      <c r="AD435" s="214">
        <f t="shared" ref="AD435:AD498" si="126">AC435/AB435</f>
        <v>0.37603305785123969</v>
      </c>
      <c r="AE435" s="215">
        <f t="shared" si="123"/>
        <v>17.434554973821989</v>
      </c>
      <c r="AF435" s="204">
        <v>3820</v>
      </c>
      <c r="AG435" s="202">
        <v>1575</v>
      </c>
      <c r="AH435" s="204">
        <v>240</v>
      </c>
      <c r="AI435" s="210">
        <f t="shared" ref="AI435:AI498" si="127">AG435+AH435</f>
        <v>1815</v>
      </c>
      <c r="AJ435" s="211">
        <f t="shared" ref="AJ435:AJ498" si="128">AI435/AF435</f>
        <v>0.47513089005235604</v>
      </c>
      <c r="AK435" s="216">
        <f t="shared" ref="AK435:AK498" si="129">AJ435/0.680421</f>
        <v>0.6982895737379593</v>
      </c>
      <c r="AL435" s="204">
        <v>1785</v>
      </c>
      <c r="AM435" s="211">
        <f t="shared" ref="AM435:AM498" si="130">AL435/AF435</f>
        <v>0.46727748691099474</v>
      </c>
      <c r="AN435" s="217">
        <f t="shared" ref="AN435:AN498" si="131">AM435/0.242898</f>
        <v>1.923760125283019</v>
      </c>
      <c r="AO435" s="204">
        <v>150</v>
      </c>
      <c r="AP435" s="204">
        <v>15</v>
      </c>
      <c r="AQ435" s="210">
        <f t="shared" ref="AQ435:AQ498" si="132">AO435+AP435</f>
        <v>165</v>
      </c>
      <c r="AR435" s="211">
        <f t="shared" ref="AR435:AR498" si="133">AQ435/AF435</f>
        <v>4.3193717277486908E-2</v>
      </c>
      <c r="AS435" s="217">
        <f t="shared" ref="AS435:AS498" si="134">AR435/0.066781</f>
        <v>0.64679650315938531</v>
      </c>
      <c r="AT435" s="204">
        <v>50</v>
      </c>
      <c r="AU435" s="218" t="s">
        <v>5</v>
      </c>
      <c r="AV435" s="317" t="s">
        <v>5</v>
      </c>
    </row>
    <row r="436" spans="1:49" x14ac:dyDescent="0.2">
      <c r="A436" s="227"/>
      <c r="B436" s="272"/>
      <c r="C436" s="135">
        <v>5350319</v>
      </c>
      <c r="D436" s="136"/>
      <c r="E436" s="136"/>
      <c r="F436" s="137"/>
      <c r="G436" s="355"/>
      <c r="H436" s="139"/>
      <c r="I436" s="139"/>
      <c r="J436" s="139"/>
      <c r="K436" s="138"/>
      <c r="L436" s="139"/>
      <c r="M436" s="140"/>
      <c r="N436" s="220" t="s">
        <v>463</v>
      </c>
      <c r="O436" s="141">
        <v>1.2</v>
      </c>
      <c r="P436" s="142">
        <f t="shared" si="119"/>
        <v>120</v>
      </c>
      <c r="Q436" s="143">
        <v>4191</v>
      </c>
      <c r="R436" s="143">
        <v>4168</v>
      </c>
      <c r="S436" s="143">
        <v>3961</v>
      </c>
      <c r="T436" s="144">
        <f t="shared" si="120"/>
        <v>230</v>
      </c>
      <c r="U436" s="145">
        <f t="shared" si="124"/>
        <v>5.8066144912900783E-2</v>
      </c>
      <c r="V436" s="146">
        <v>3487.8</v>
      </c>
      <c r="W436" s="139">
        <v>1616</v>
      </c>
      <c r="X436" s="219">
        <v>1524</v>
      </c>
      <c r="Y436" s="147">
        <f t="shared" si="121"/>
        <v>92</v>
      </c>
      <c r="Z436" s="275">
        <f t="shared" si="125"/>
        <v>6.0367454068241469E-2</v>
      </c>
      <c r="AA436" s="279">
        <v>1527</v>
      </c>
      <c r="AB436" s="143">
        <v>1440</v>
      </c>
      <c r="AC436" s="144">
        <f t="shared" si="122"/>
        <v>87</v>
      </c>
      <c r="AD436" s="148">
        <f t="shared" si="126"/>
        <v>6.0416666666666667E-2</v>
      </c>
      <c r="AE436" s="149">
        <f t="shared" si="123"/>
        <v>12.725</v>
      </c>
      <c r="AF436" s="143">
        <v>1665</v>
      </c>
      <c r="AG436" s="138">
        <v>970</v>
      </c>
      <c r="AH436" s="143">
        <v>45</v>
      </c>
      <c r="AI436" s="144">
        <f t="shared" si="127"/>
        <v>1015</v>
      </c>
      <c r="AJ436" s="145">
        <f t="shared" si="128"/>
        <v>0.60960960960960964</v>
      </c>
      <c r="AK436" s="150">
        <f t="shared" si="129"/>
        <v>0.89593003391960213</v>
      </c>
      <c r="AL436" s="143">
        <v>540</v>
      </c>
      <c r="AM436" s="145">
        <f t="shared" si="130"/>
        <v>0.32432432432432434</v>
      </c>
      <c r="AN436" s="151">
        <f t="shared" si="131"/>
        <v>1.3352284676050208</v>
      </c>
      <c r="AO436" s="143">
        <v>70</v>
      </c>
      <c r="AP436" s="143">
        <v>10</v>
      </c>
      <c r="AQ436" s="144">
        <f t="shared" si="132"/>
        <v>80</v>
      </c>
      <c r="AR436" s="145">
        <f t="shared" si="133"/>
        <v>4.8048048048048048E-2</v>
      </c>
      <c r="AS436" s="151">
        <f t="shared" si="134"/>
        <v>0.71948680085725059</v>
      </c>
      <c r="AT436" s="143">
        <v>40</v>
      </c>
      <c r="AU436" s="153" t="s">
        <v>6</v>
      </c>
      <c r="AV436" s="316" t="s">
        <v>6</v>
      </c>
    </row>
    <row r="437" spans="1:49" x14ac:dyDescent="0.2">
      <c r="A437" s="228"/>
      <c r="B437" s="273"/>
      <c r="C437" s="198">
        <v>5350320.01</v>
      </c>
      <c r="D437" s="199"/>
      <c r="E437" s="199"/>
      <c r="F437" s="201"/>
      <c r="G437" s="356"/>
      <c r="H437" s="205"/>
      <c r="I437" s="205"/>
      <c r="J437" s="205"/>
      <c r="K437" s="202"/>
      <c r="L437" s="205"/>
      <c r="M437" s="206"/>
      <c r="N437" s="207" t="s">
        <v>464</v>
      </c>
      <c r="O437" s="208">
        <v>0.74</v>
      </c>
      <c r="P437" s="209">
        <f t="shared" si="119"/>
        <v>74</v>
      </c>
      <c r="Q437" s="204">
        <v>5197</v>
      </c>
      <c r="R437" s="204">
        <v>4813</v>
      </c>
      <c r="S437" s="204">
        <v>4597</v>
      </c>
      <c r="T437" s="210">
        <f t="shared" si="120"/>
        <v>600</v>
      </c>
      <c r="U437" s="211">
        <f t="shared" si="124"/>
        <v>0.13051990428540353</v>
      </c>
      <c r="V437" s="212">
        <v>7054.4</v>
      </c>
      <c r="W437" s="205">
        <v>2103</v>
      </c>
      <c r="X437" s="203">
        <v>1752</v>
      </c>
      <c r="Y437" s="213">
        <f t="shared" si="121"/>
        <v>351</v>
      </c>
      <c r="Z437" s="278">
        <f t="shared" si="125"/>
        <v>0.20034246575342465</v>
      </c>
      <c r="AA437" s="283">
        <v>2036</v>
      </c>
      <c r="AB437" s="204">
        <v>1685</v>
      </c>
      <c r="AC437" s="210">
        <f t="shared" si="122"/>
        <v>351</v>
      </c>
      <c r="AD437" s="214">
        <f t="shared" si="126"/>
        <v>0.20830860534124629</v>
      </c>
      <c r="AE437" s="215">
        <f t="shared" si="123"/>
        <v>27.513513513513512</v>
      </c>
      <c r="AF437" s="204">
        <v>2180</v>
      </c>
      <c r="AG437" s="202">
        <v>1035</v>
      </c>
      <c r="AH437" s="204">
        <v>165</v>
      </c>
      <c r="AI437" s="210">
        <f t="shared" si="127"/>
        <v>1200</v>
      </c>
      <c r="AJ437" s="211">
        <f t="shared" si="128"/>
        <v>0.55045871559633031</v>
      </c>
      <c r="AK437" s="216">
        <f t="shared" si="129"/>
        <v>0.80899724669922046</v>
      </c>
      <c r="AL437" s="204">
        <v>845</v>
      </c>
      <c r="AM437" s="211">
        <f t="shared" si="130"/>
        <v>0.38761467889908258</v>
      </c>
      <c r="AN437" s="217">
        <f t="shared" si="131"/>
        <v>1.5957919739935387</v>
      </c>
      <c r="AO437" s="204">
        <v>110</v>
      </c>
      <c r="AP437" s="204">
        <v>20</v>
      </c>
      <c r="AQ437" s="210">
        <f t="shared" si="132"/>
        <v>130</v>
      </c>
      <c r="AR437" s="211">
        <f t="shared" si="133"/>
        <v>5.9633027522935783E-2</v>
      </c>
      <c r="AS437" s="217">
        <f t="shared" si="134"/>
        <v>0.89296397961899032</v>
      </c>
      <c r="AT437" s="204">
        <v>10</v>
      </c>
      <c r="AU437" s="218" t="s">
        <v>5</v>
      </c>
      <c r="AV437" s="317" t="s">
        <v>5</v>
      </c>
    </row>
    <row r="438" spans="1:49" x14ac:dyDescent="0.2">
      <c r="A438" s="228"/>
      <c r="B438" s="273"/>
      <c r="C438" s="198">
        <v>5350320.0199999996</v>
      </c>
      <c r="D438" s="199"/>
      <c r="E438" s="199"/>
      <c r="F438" s="201"/>
      <c r="G438" s="356"/>
      <c r="H438" s="205"/>
      <c r="I438" s="205"/>
      <c r="J438" s="205"/>
      <c r="K438" s="202"/>
      <c r="L438" s="205"/>
      <c r="M438" s="206"/>
      <c r="N438" s="207" t="s">
        <v>465</v>
      </c>
      <c r="O438" s="208">
        <v>0.85</v>
      </c>
      <c r="P438" s="209">
        <f t="shared" si="119"/>
        <v>85</v>
      </c>
      <c r="Q438" s="204">
        <v>5869</v>
      </c>
      <c r="R438" s="204">
        <v>5700</v>
      </c>
      <c r="S438" s="204">
        <v>5465</v>
      </c>
      <c r="T438" s="210">
        <f t="shared" si="120"/>
        <v>404</v>
      </c>
      <c r="U438" s="211">
        <f t="shared" si="124"/>
        <v>7.3924977127172914E-2</v>
      </c>
      <c r="V438" s="212">
        <v>6883.7</v>
      </c>
      <c r="W438" s="205">
        <v>2129</v>
      </c>
      <c r="X438" s="203">
        <v>2112</v>
      </c>
      <c r="Y438" s="213">
        <f t="shared" si="121"/>
        <v>17</v>
      </c>
      <c r="Z438" s="278">
        <f t="shared" si="125"/>
        <v>8.049242424242424E-3</v>
      </c>
      <c r="AA438" s="283">
        <v>2067</v>
      </c>
      <c r="AB438" s="204">
        <v>2025</v>
      </c>
      <c r="AC438" s="210">
        <f t="shared" si="122"/>
        <v>42</v>
      </c>
      <c r="AD438" s="214">
        <f t="shared" si="126"/>
        <v>2.074074074074074E-2</v>
      </c>
      <c r="AE438" s="215">
        <f t="shared" si="123"/>
        <v>24.317647058823528</v>
      </c>
      <c r="AF438" s="204">
        <v>2900</v>
      </c>
      <c r="AG438" s="202">
        <v>1180</v>
      </c>
      <c r="AH438" s="204">
        <v>175</v>
      </c>
      <c r="AI438" s="210">
        <f t="shared" si="127"/>
        <v>1355</v>
      </c>
      <c r="AJ438" s="211">
        <f t="shared" si="128"/>
        <v>0.46724137931034482</v>
      </c>
      <c r="AK438" s="216">
        <f t="shared" si="129"/>
        <v>0.68669453075426068</v>
      </c>
      <c r="AL438" s="204">
        <v>1365</v>
      </c>
      <c r="AM438" s="211">
        <f t="shared" si="130"/>
        <v>0.47068965517241379</v>
      </c>
      <c r="AN438" s="217">
        <f t="shared" si="131"/>
        <v>1.9378078665629761</v>
      </c>
      <c r="AO438" s="204">
        <v>140</v>
      </c>
      <c r="AP438" s="204">
        <v>10</v>
      </c>
      <c r="AQ438" s="210">
        <f t="shared" si="132"/>
        <v>150</v>
      </c>
      <c r="AR438" s="211">
        <f t="shared" si="133"/>
        <v>5.1724137931034482E-2</v>
      </c>
      <c r="AS438" s="217">
        <f t="shared" si="134"/>
        <v>0.7745337435952514</v>
      </c>
      <c r="AT438" s="204">
        <v>30</v>
      </c>
      <c r="AU438" s="218" t="s">
        <v>5</v>
      </c>
      <c r="AV438" s="317" t="s">
        <v>5</v>
      </c>
    </row>
    <row r="439" spans="1:49" x14ac:dyDescent="0.2">
      <c r="A439" s="227"/>
      <c r="B439" s="272"/>
      <c r="C439" s="135">
        <v>5350321.01</v>
      </c>
      <c r="D439" s="136"/>
      <c r="E439" s="136"/>
      <c r="F439" s="137"/>
      <c r="G439" s="355"/>
      <c r="H439" s="139"/>
      <c r="I439" s="139"/>
      <c r="J439" s="139"/>
      <c r="K439" s="138"/>
      <c r="L439" s="139"/>
      <c r="M439" s="140"/>
      <c r="N439" s="220" t="s">
        <v>466</v>
      </c>
      <c r="O439" s="141">
        <v>1.26</v>
      </c>
      <c r="P439" s="142">
        <f t="shared" si="119"/>
        <v>126</v>
      </c>
      <c r="Q439" s="143">
        <v>3830</v>
      </c>
      <c r="R439" s="143">
        <v>3839</v>
      </c>
      <c r="S439" s="143">
        <v>3859</v>
      </c>
      <c r="T439" s="144">
        <f t="shared" si="120"/>
        <v>-29</v>
      </c>
      <c r="U439" s="145">
        <f t="shared" si="124"/>
        <v>-7.514900233221042E-3</v>
      </c>
      <c r="V439" s="146">
        <v>3046</v>
      </c>
      <c r="W439" s="139">
        <v>1340</v>
      </c>
      <c r="X439" s="219">
        <v>1347</v>
      </c>
      <c r="Y439" s="147">
        <f t="shared" si="121"/>
        <v>-7</v>
      </c>
      <c r="Z439" s="275">
        <f t="shared" si="125"/>
        <v>-5.196733481811433E-3</v>
      </c>
      <c r="AA439" s="279">
        <v>1258</v>
      </c>
      <c r="AB439" s="143">
        <v>1290</v>
      </c>
      <c r="AC439" s="144">
        <f t="shared" si="122"/>
        <v>-32</v>
      </c>
      <c r="AD439" s="148">
        <f t="shared" si="126"/>
        <v>-2.4806201550387597E-2</v>
      </c>
      <c r="AE439" s="149">
        <f t="shared" si="123"/>
        <v>9.9841269841269842</v>
      </c>
      <c r="AF439" s="143">
        <v>1560</v>
      </c>
      <c r="AG439" s="138">
        <v>860</v>
      </c>
      <c r="AH439" s="143">
        <v>105</v>
      </c>
      <c r="AI439" s="144">
        <f t="shared" si="127"/>
        <v>965</v>
      </c>
      <c r="AJ439" s="145">
        <f t="shared" si="128"/>
        <v>0.61858974358974361</v>
      </c>
      <c r="AK439" s="150">
        <f t="shared" si="129"/>
        <v>0.90912794224420401</v>
      </c>
      <c r="AL439" s="143">
        <v>550</v>
      </c>
      <c r="AM439" s="145">
        <f t="shared" si="130"/>
        <v>0.35256410256410259</v>
      </c>
      <c r="AN439" s="151">
        <f t="shared" si="131"/>
        <v>1.4514903480642187</v>
      </c>
      <c r="AO439" s="143">
        <v>25</v>
      </c>
      <c r="AP439" s="143">
        <v>0</v>
      </c>
      <c r="AQ439" s="144">
        <f t="shared" si="132"/>
        <v>25</v>
      </c>
      <c r="AR439" s="145">
        <f t="shared" si="133"/>
        <v>1.6025641025641024E-2</v>
      </c>
      <c r="AS439" s="151">
        <f t="shared" si="134"/>
        <v>0.23997306158399884</v>
      </c>
      <c r="AT439" s="143">
        <v>25</v>
      </c>
      <c r="AU439" s="153" t="s">
        <v>6</v>
      </c>
      <c r="AV439" s="316" t="s">
        <v>6</v>
      </c>
    </row>
    <row r="440" spans="1:49" x14ac:dyDescent="0.2">
      <c r="A440" s="227"/>
      <c r="B440" s="272"/>
      <c r="C440" s="135">
        <v>5350321.0199999996</v>
      </c>
      <c r="D440" s="136"/>
      <c r="E440" s="136"/>
      <c r="F440" s="137"/>
      <c r="G440" s="355"/>
      <c r="H440" s="139"/>
      <c r="I440" s="139"/>
      <c r="J440" s="139"/>
      <c r="K440" s="138"/>
      <c r="L440" s="139"/>
      <c r="M440" s="140"/>
      <c r="N440" s="220" t="s">
        <v>467</v>
      </c>
      <c r="O440" s="141">
        <v>1.22</v>
      </c>
      <c r="P440" s="142">
        <f t="shared" si="119"/>
        <v>122</v>
      </c>
      <c r="Q440" s="143">
        <v>4030</v>
      </c>
      <c r="R440" s="143">
        <v>4128</v>
      </c>
      <c r="S440" s="143">
        <v>4037</v>
      </c>
      <c r="T440" s="144">
        <f t="shared" si="120"/>
        <v>-7</v>
      </c>
      <c r="U440" s="145">
        <f t="shared" si="124"/>
        <v>-1.7339608620262571E-3</v>
      </c>
      <c r="V440" s="146">
        <v>3310.6</v>
      </c>
      <c r="W440" s="139">
        <v>1497</v>
      </c>
      <c r="X440" s="219">
        <v>1487</v>
      </c>
      <c r="Y440" s="147">
        <f t="shared" si="121"/>
        <v>10</v>
      </c>
      <c r="Z440" s="275">
        <f t="shared" si="125"/>
        <v>6.7249495628782787E-3</v>
      </c>
      <c r="AA440" s="279">
        <v>1429</v>
      </c>
      <c r="AB440" s="143">
        <v>1430</v>
      </c>
      <c r="AC440" s="144">
        <f t="shared" si="122"/>
        <v>-1</v>
      </c>
      <c r="AD440" s="148">
        <f t="shared" si="126"/>
        <v>-6.993006993006993E-4</v>
      </c>
      <c r="AE440" s="149">
        <f t="shared" si="123"/>
        <v>11.71311475409836</v>
      </c>
      <c r="AF440" s="143">
        <v>1680</v>
      </c>
      <c r="AG440" s="138">
        <v>910</v>
      </c>
      <c r="AH440" s="143">
        <v>80</v>
      </c>
      <c r="AI440" s="144">
        <f t="shared" si="127"/>
        <v>990</v>
      </c>
      <c r="AJ440" s="145">
        <f t="shared" si="128"/>
        <v>0.5892857142857143</v>
      </c>
      <c r="AK440" s="150">
        <f t="shared" si="129"/>
        <v>0.86606044535032611</v>
      </c>
      <c r="AL440" s="143">
        <v>600</v>
      </c>
      <c r="AM440" s="145">
        <f t="shared" si="130"/>
        <v>0.35714285714285715</v>
      </c>
      <c r="AN440" s="151">
        <f t="shared" si="131"/>
        <v>1.4703408720650526</v>
      </c>
      <c r="AO440" s="143">
        <v>65</v>
      </c>
      <c r="AP440" s="143">
        <v>10</v>
      </c>
      <c r="AQ440" s="144">
        <f t="shared" si="132"/>
        <v>75</v>
      </c>
      <c r="AR440" s="145">
        <f t="shared" si="133"/>
        <v>4.4642857142857144E-2</v>
      </c>
      <c r="AS440" s="151">
        <f t="shared" si="134"/>
        <v>0.66849638584113968</v>
      </c>
      <c r="AT440" s="143">
        <v>15</v>
      </c>
      <c r="AU440" s="153" t="s">
        <v>6</v>
      </c>
      <c r="AV440" s="317" t="s">
        <v>5</v>
      </c>
    </row>
    <row r="441" spans="1:49" x14ac:dyDescent="0.2">
      <c r="A441" s="228"/>
      <c r="B441" s="273"/>
      <c r="C441" s="198">
        <v>5350322.01</v>
      </c>
      <c r="D441" s="199">
        <v>5350322</v>
      </c>
      <c r="E441" s="200">
        <v>0.51462430199999998</v>
      </c>
      <c r="F441" s="201"/>
      <c r="G441" s="357"/>
      <c r="H441" s="205">
        <v>7661</v>
      </c>
      <c r="I441" s="203">
        <v>3144</v>
      </c>
      <c r="J441" s="204">
        <v>3005</v>
      </c>
      <c r="K441" s="202"/>
      <c r="L441" s="205"/>
      <c r="M441" s="206"/>
      <c r="N441" s="207"/>
      <c r="O441" s="208">
        <v>0.21</v>
      </c>
      <c r="P441" s="209">
        <f t="shared" si="119"/>
        <v>21</v>
      </c>
      <c r="Q441" s="204">
        <v>4737</v>
      </c>
      <c r="R441" s="204">
        <v>4917</v>
      </c>
      <c r="S441" s="204">
        <f>H441*E441</f>
        <v>3942.536777622</v>
      </c>
      <c r="T441" s="210">
        <f t="shared" si="120"/>
        <v>794.46322237799995</v>
      </c>
      <c r="U441" s="211">
        <f t="shared" si="124"/>
        <v>0.20151066868606166</v>
      </c>
      <c r="V441" s="212">
        <v>22774</v>
      </c>
      <c r="W441" s="205">
        <v>2371</v>
      </c>
      <c r="X441" s="203">
        <f>I441*E441</f>
        <v>1617.978805488</v>
      </c>
      <c r="Y441" s="213">
        <f t="shared" si="121"/>
        <v>753.02119451199997</v>
      </c>
      <c r="Z441" s="278">
        <f t="shared" si="125"/>
        <v>0.4654085652777637</v>
      </c>
      <c r="AA441" s="283">
        <v>2242</v>
      </c>
      <c r="AB441" s="204">
        <f>J441*E441</f>
        <v>1546.44602751</v>
      </c>
      <c r="AC441" s="210">
        <f t="shared" si="122"/>
        <v>695.55397248999998</v>
      </c>
      <c r="AD441" s="214">
        <f t="shared" si="126"/>
        <v>0.4497757827409869</v>
      </c>
      <c r="AE441" s="215">
        <f t="shared" si="123"/>
        <v>106.76190476190476</v>
      </c>
      <c r="AF441" s="204">
        <v>2245</v>
      </c>
      <c r="AG441" s="202">
        <v>820</v>
      </c>
      <c r="AH441" s="204">
        <v>55</v>
      </c>
      <c r="AI441" s="210">
        <f t="shared" si="127"/>
        <v>875</v>
      </c>
      <c r="AJ441" s="211">
        <f t="shared" si="128"/>
        <v>0.38975501113585748</v>
      </c>
      <c r="AK441" s="216">
        <f t="shared" si="129"/>
        <v>0.57281449446130772</v>
      </c>
      <c r="AL441" s="204">
        <v>1215</v>
      </c>
      <c r="AM441" s="211">
        <f t="shared" si="130"/>
        <v>0.54120267260579069</v>
      </c>
      <c r="AN441" s="217">
        <f t="shared" si="131"/>
        <v>2.2281067468887792</v>
      </c>
      <c r="AO441" s="204">
        <v>130</v>
      </c>
      <c r="AP441" s="204">
        <v>15</v>
      </c>
      <c r="AQ441" s="210">
        <f t="shared" si="132"/>
        <v>145</v>
      </c>
      <c r="AR441" s="211">
        <f t="shared" si="133"/>
        <v>6.4587973273942098E-2</v>
      </c>
      <c r="AS441" s="217">
        <f t="shared" si="134"/>
        <v>0.96716091813453087</v>
      </c>
      <c r="AT441" s="204">
        <v>15</v>
      </c>
      <c r="AU441" s="218" t="s">
        <v>5</v>
      </c>
      <c r="AV441" s="317" t="s">
        <v>5</v>
      </c>
      <c r="AW441" s="123" t="s">
        <v>51</v>
      </c>
    </row>
    <row r="442" spans="1:49" x14ac:dyDescent="0.2">
      <c r="A442" s="227"/>
      <c r="B442" s="272"/>
      <c r="C442" s="135">
        <v>5350322.0199999996</v>
      </c>
      <c r="D442" s="136">
        <v>5350322</v>
      </c>
      <c r="E442" s="152">
        <v>0.48537569800000002</v>
      </c>
      <c r="F442" s="137"/>
      <c r="G442" s="358"/>
      <c r="H442" s="139">
        <v>7661</v>
      </c>
      <c r="I442" s="219">
        <v>3144</v>
      </c>
      <c r="J442" s="143">
        <v>3005</v>
      </c>
      <c r="K442" s="138"/>
      <c r="L442" s="139"/>
      <c r="M442" s="140"/>
      <c r="N442" s="220"/>
      <c r="O442" s="141">
        <v>1.41</v>
      </c>
      <c r="P442" s="142">
        <f t="shared" si="119"/>
        <v>141</v>
      </c>
      <c r="Q442" s="143">
        <v>3500</v>
      </c>
      <c r="R442" s="143">
        <v>3539</v>
      </c>
      <c r="S442" s="143">
        <f>H442*E442</f>
        <v>3718.463222378</v>
      </c>
      <c r="T442" s="144">
        <f t="shared" si="120"/>
        <v>-218.46322237799995</v>
      </c>
      <c r="U442" s="145">
        <f t="shared" si="124"/>
        <v>-5.8750943417504128E-2</v>
      </c>
      <c r="V442" s="146">
        <v>2487.4</v>
      </c>
      <c r="W442" s="139">
        <v>1262</v>
      </c>
      <c r="X442" s="219">
        <f>I442*E442</f>
        <v>1526.021194512</v>
      </c>
      <c r="Y442" s="147">
        <f t="shared" si="121"/>
        <v>-264.02119451199997</v>
      </c>
      <c r="Z442" s="275">
        <f t="shared" si="125"/>
        <v>-0.1730127965859807</v>
      </c>
      <c r="AA442" s="279">
        <v>1185</v>
      </c>
      <c r="AB442" s="143">
        <f>J442*E442</f>
        <v>1458.55397249</v>
      </c>
      <c r="AC442" s="144">
        <f t="shared" si="122"/>
        <v>-273.55397248999998</v>
      </c>
      <c r="AD442" s="148">
        <f t="shared" si="126"/>
        <v>-0.18755149116833625</v>
      </c>
      <c r="AE442" s="149">
        <f t="shared" si="123"/>
        <v>8.4042553191489358</v>
      </c>
      <c r="AF442" s="143">
        <v>1115</v>
      </c>
      <c r="AG442" s="138">
        <v>655</v>
      </c>
      <c r="AH442" s="143">
        <v>55</v>
      </c>
      <c r="AI442" s="144">
        <f t="shared" si="127"/>
        <v>710</v>
      </c>
      <c r="AJ442" s="145">
        <f t="shared" si="128"/>
        <v>0.63677130044843044</v>
      </c>
      <c r="AK442" s="150">
        <f t="shared" si="129"/>
        <v>0.93584898239241643</v>
      </c>
      <c r="AL442" s="143">
        <v>340</v>
      </c>
      <c r="AM442" s="145">
        <f t="shared" si="130"/>
        <v>0.30493273542600896</v>
      </c>
      <c r="AN442" s="151">
        <f t="shared" si="131"/>
        <v>1.2553941795568879</v>
      </c>
      <c r="AO442" s="143">
        <v>50</v>
      </c>
      <c r="AP442" s="143">
        <v>10</v>
      </c>
      <c r="AQ442" s="144">
        <f t="shared" si="132"/>
        <v>60</v>
      </c>
      <c r="AR442" s="145">
        <f t="shared" si="133"/>
        <v>5.3811659192825115E-2</v>
      </c>
      <c r="AS442" s="151">
        <f t="shared" si="134"/>
        <v>0.80579295297801945</v>
      </c>
      <c r="AT442" s="143">
        <v>0</v>
      </c>
      <c r="AU442" s="153" t="s">
        <v>6</v>
      </c>
      <c r="AV442" s="317" t="s">
        <v>5</v>
      </c>
      <c r="AW442" s="123" t="s">
        <v>51</v>
      </c>
    </row>
    <row r="443" spans="1:49" x14ac:dyDescent="0.2">
      <c r="A443" s="227"/>
      <c r="B443" s="272"/>
      <c r="C443" s="135">
        <v>5350323.01</v>
      </c>
      <c r="D443" s="136"/>
      <c r="E443" s="136"/>
      <c r="F443" s="137"/>
      <c r="G443" s="355"/>
      <c r="H443" s="139"/>
      <c r="I443" s="139"/>
      <c r="J443" s="139"/>
      <c r="K443" s="138"/>
      <c r="L443" s="139"/>
      <c r="M443" s="140"/>
      <c r="N443" s="220" t="s">
        <v>469</v>
      </c>
      <c r="O443" s="141">
        <v>1.03</v>
      </c>
      <c r="P443" s="142">
        <f t="shared" si="119"/>
        <v>103</v>
      </c>
      <c r="Q443" s="143">
        <v>4289</v>
      </c>
      <c r="R443" s="143">
        <v>4102</v>
      </c>
      <c r="S443" s="143">
        <v>3867</v>
      </c>
      <c r="T443" s="144">
        <f t="shared" si="120"/>
        <v>422</v>
      </c>
      <c r="U443" s="145">
        <f t="shared" si="124"/>
        <v>0.1091285234031549</v>
      </c>
      <c r="V443" s="146">
        <v>4148.3999999999996</v>
      </c>
      <c r="W443" s="139">
        <v>1746</v>
      </c>
      <c r="X443" s="219">
        <v>1677</v>
      </c>
      <c r="Y443" s="147">
        <f t="shared" si="121"/>
        <v>69</v>
      </c>
      <c r="Z443" s="275">
        <f t="shared" si="125"/>
        <v>4.1144901610017888E-2</v>
      </c>
      <c r="AA443" s="279">
        <v>1706</v>
      </c>
      <c r="AB443" s="143">
        <v>1535</v>
      </c>
      <c r="AC443" s="144">
        <f t="shared" si="122"/>
        <v>171</v>
      </c>
      <c r="AD443" s="148">
        <f t="shared" si="126"/>
        <v>0.11140065146579804</v>
      </c>
      <c r="AE443" s="149">
        <f t="shared" si="123"/>
        <v>16.563106796116504</v>
      </c>
      <c r="AF443" s="143">
        <v>1770</v>
      </c>
      <c r="AG443" s="138">
        <v>1065</v>
      </c>
      <c r="AH443" s="143">
        <v>95</v>
      </c>
      <c r="AI443" s="144">
        <f t="shared" si="127"/>
        <v>1160</v>
      </c>
      <c r="AJ443" s="145">
        <f t="shared" si="128"/>
        <v>0.65536723163841804</v>
      </c>
      <c r="AK443" s="150">
        <f t="shared" si="129"/>
        <v>0.96317901951647289</v>
      </c>
      <c r="AL443" s="143">
        <v>520</v>
      </c>
      <c r="AM443" s="145">
        <f t="shared" si="130"/>
        <v>0.29378531073446329</v>
      </c>
      <c r="AN443" s="151">
        <f t="shared" si="131"/>
        <v>1.2095007399585969</v>
      </c>
      <c r="AO443" s="143">
        <v>65</v>
      </c>
      <c r="AP443" s="143">
        <v>0</v>
      </c>
      <c r="AQ443" s="144">
        <f t="shared" si="132"/>
        <v>65</v>
      </c>
      <c r="AR443" s="145">
        <f t="shared" si="133"/>
        <v>3.6723163841807911E-2</v>
      </c>
      <c r="AS443" s="151">
        <f t="shared" si="134"/>
        <v>0.54990437162977368</v>
      </c>
      <c r="AT443" s="143">
        <v>20</v>
      </c>
      <c r="AU443" s="153" t="s">
        <v>6</v>
      </c>
      <c r="AV443" s="316" t="s">
        <v>6</v>
      </c>
    </row>
    <row r="444" spans="1:49" x14ac:dyDescent="0.2">
      <c r="A444" s="227"/>
      <c r="B444" s="272"/>
      <c r="C444" s="135">
        <v>5350323.0199999996</v>
      </c>
      <c r="D444" s="136"/>
      <c r="E444" s="136"/>
      <c r="F444" s="137"/>
      <c r="G444" s="355"/>
      <c r="H444" s="139"/>
      <c r="I444" s="139"/>
      <c r="J444" s="139"/>
      <c r="K444" s="138"/>
      <c r="L444" s="139"/>
      <c r="M444" s="140"/>
      <c r="N444" s="220" t="s">
        <v>470</v>
      </c>
      <c r="O444" s="141">
        <v>1.85</v>
      </c>
      <c r="P444" s="142">
        <f t="shared" si="119"/>
        <v>185</v>
      </c>
      <c r="Q444" s="143">
        <v>5367</v>
      </c>
      <c r="R444" s="143">
        <v>5624</v>
      </c>
      <c r="S444" s="143">
        <v>5593</v>
      </c>
      <c r="T444" s="144">
        <f t="shared" si="120"/>
        <v>-226</v>
      </c>
      <c r="U444" s="145">
        <f t="shared" si="124"/>
        <v>-4.0407652422671199E-2</v>
      </c>
      <c r="V444" s="146">
        <v>2895.3</v>
      </c>
      <c r="W444" s="139">
        <v>1935</v>
      </c>
      <c r="X444" s="219">
        <v>1968</v>
      </c>
      <c r="Y444" s="147">
        <f t="shared" si="121"/>
        <v>-33</v>
      </c>
      <c r="Z444" s="275">
        <f t="shared" si="125"/>
        <v>-1.676829268292683E-2</v>
      </c>
      <c r="AA444" s="279">
        <v>1849</v>
      </c>
      <c r="AB444" s="143">
        <v>1890</v>
      </c>
      <c r="AC444" s="144">
        <f t="shared" si="122"/>
        <v>-41</v>
      </c>
      <c r="AD444" s="148">
        <f t="shared" si="126"/>
        <v>-2.1693121693121695E-2</v>
      </c>
      <c r="AE444" s="149">
        <f t="shared" si="123"/>
        <v>9.9945945945945951</v>
      </c>
      <c r="AF444" s="143">
        <v>1760</v>
      </c>
      <c r="AG444" s="138">
        <v>1130</v>
      </c>
      <c r="AH444" s="143">
        <v>80</v>
      </c>
      <c r="AI444" s="144">
        <f t="shared" si="127"/>
        <v>1210</v>
      </c>
      <c r="AJ444" s="145">
        <f t="shared" si="128"/>
        <v>0.6875</v>
      </c>
      <c r="AK444" s="150">
        <f t="shared" si="129"/>
        <v>1.0104038529087138</v>
      </c>
      <c r="AL444" s="143">
        <v>490</v>
      </c>
      <c r="AM444" s="145">
        <f t="shared" si="130"/>
        <v>0.27840909090909088</v>
      </c>
      <c r="AN444" s="151">
        <f t="shared" si="131"/>
        <v>1.1461975434507112</v>
      </c>
      <c r="AO444" s="143">
        <v>20</v>
      </c>
      <c r="AP444" s="143">
        <v>10</v>
      </c>
      <c r="AQ444" s="144">
        <f t="shared" si="132"/>
        <v>30</v>
      </c>
      <c r="AR444" s="145">
        <f t="shared" si="133"/>
        <v>1.7045454545454544E-2</v>
      </c>
      <c r="AS444" s="151">
        <f t="shared" si="134"/>
        <v>0.25524407459388965</v>
      </c>
      <c r="AT444" s="143">
        <v>30</v>
      </c>
      <c r="AU444" s="153" t="s">
        <v>6</v>
      </c>
      <c r="AV444" s="316" t="s">
        <v>6</v>
      </c>
    </row>
    <row r="445" spans="1:49" x14ac:dyDescent="0.2">
      <c r="A445" s="228"/>
      <c r="B445" s="273"/>
      <c r="C445" s="198">
        <v>5350324.01</v>
      </c>
      <c r="D445" s="199"/>
      <c r="E445" s="199"/>
      <c r="F445" s="201"/>
      <c r="G445" s="356"/>
      <c r="H445" s="205"/>
      <c r="I445" s="205"/>
      <c r="J445" s="205"/>
      <c r="K445" s="202"/>
      <c r="L445" s="205"/>
      <c r="M445" s="206"/>
      <c r="N445" s="207" t="s">
        <v>471</v>
      </c>
      <c r="O445" s="208">
        <v>1.18</v>
      </c>
      <c r="P445" s="209">
        <f t="shared" si="119"/>
        <v>118</v>
      </c>
      <c r="Q445" s="204">
        <v>3498</v>
      </c>
      <c r="R445" s="204">
        <v>3804</v>
      </c>
      <c r="S445" s="204">
        <v>3838</v>
      </c>
      <c r="T445" s="210">
        <f t="shared" si="120"/>
        <v>-340</v>
      </c>
      <c r="U445" s="211">
        <f t="shared" si="124"/>
        <v>-8.8587806149035955E-2</v>
      </c>
      <c r="V445" s="212">
        <v>2958.9</v>
      </c>
      <c r="W445" s="205">
        <v>1214</v>
      </c>
      <c r="X445" s="203">
        <v>1272</v>
      </c>
      <c r="Y445" s="213">
        <f t="shared" si="121"/>
        <v>-58</v>
      </c>
      <c r="Z445" s="278">
        <f t="shared" si="125"/>
        <v>-4.5597484276729557E-2</v>
      </c>
      <c r="AA445" s="283">
        <v>1143</v>
      </c>
      <c r="AB445" s="204">
        <v>1195</v>
      </c>
      <c r="AC445" s="210">
        <f t="shared" si="122"/>
        <v>-52</v>
      </c>
      <c r="AD445" s="214">
        <f t="shared" si="126"/>
        <v>-4.3514644351464432E-2</v>
      </c>
      <c r="AE445" s="215">
        <f t="shared" si="123"/>
        <v>9.6864406779661021</v>
      </c>
      <c r="AF445" s="204">
        <v>1435</v>
      </c>
      <c r="AG445" s="202">
        <v>725</v>
      </c>
      <c r="AH445" s="204">
        <v>65</v>
      </c>
      <c r="AI445" s="210">
        <f t="shared" si="127"/>
        <v>790</v>
      </c>
      <c r="AJ445" s="211">
        <f t="shared" si="128"/>
        <v>0.55052264808362372</v>
      </c>
      <c r="AK445" s="216">
        <f t="shared" si="129"/>
        <v>0.80909120689047465</v>
      </c>
      <c r="AL445" s="204">
        <v>600</v>
      </c>
      <c r="AM445" s="211">
        <f t="shared" si="130"/>
        <v>0.41811846689895471</v>
      </c>
      <c r="AN445" s="217">
        <f t="shared" si="131"/>
        <v>1.7213746794907934</v>
      </c>
      <c r="AO445" s="204">
        <v>25</v>
      </c>
      <c r="AP445" s="204">
        <v>0</v>
      </c>
      <c r="AQ445" s="210">
        <f t="shared" si="132"/>
        <v>25</v>
      </c>
      <c r="AR445" s="211">
        <f t="shared" si="133"/>
        <v>1.7421602787456445E-2</v>
      </c>
      <c r="AS445" s="217">
        <f t="shared" si="134"/>
        <v>0.26087663837703012</v>
      </c>
      <c r="AT445" s="204">
        <v>15</v>
      </c>
      <c r="AU445" s="218" t="s">
        <v>5</v>
      </c>
      <c r="AV445" s="316" t="s">
        <v>6</v>
      </c>
    </row>
    <row r="446" spans="1:49" x14ac:dyDescent="0.2">
      <c r="A446" s="227"/>
      <c r="B446" s="272"/>
      <c r="C446" s="135">
        <v>5350324.0199999996</v>
      </c>
      <c r="D446" s="136"/>
      <c r="E446" s="136"/>
      <c r="F446" s="137"/>
      <c r="G446" s="355"/>
      <c r="H446" s="139"/>
      <c r="I446" s="139"/>
      <c r="J446" s="139"/>
      <c r="K446" s="138"/>
      <c r="L446" s="139"/>
      <c r="M446" s="140"/>
      <c r="N446" s="220" t="s">
        <v>472</v>
      </c>
      <c r="O446" s="141">
        <v>1.89</v>
      </c>
      <c r="P446" s="142">
        <f t="shared" si="119"/>
        <v>189</v>
      </c>
      <c r="Q446" s="143">
        <v>6123</v>
      </c>
      <c r="R446" s="143">
        <v>6458</v>
      </c>
      <c r="S446" s="143">
        <v>6784</v>
      </c>
      <c r="T446" s="144">
        <f t="shared" si="120"/>
        <v>-661</v>
      </c>
      <c r="U446" s="145">
        <f t="shared" si="124"/>
        <v>-9.7435141509433956E-2</v>
      </c>
      <c r="V446" s="146">
        <v>3233.9</v>
      </c>
      <c r="W446" s="139">
        <v>2256</v>
      </c>
      <c r="X446" s="219">
        <v>2260</v>
      </c>
      <c r="Y446" s="147">
        <f t="shared" si="121"/>
        <v>-4</v>
      </c>
      <c r="Z446" s="275">
        <f t="shared" si="125"/>
        <v>-1.7699115044247787E-3</v>
      </c>
      <c r="AA446" s="279">
        <v>2133</v>
      </c>
      <c r="AB446" s="143">
        <v>2205</v>
      </c>
      <c r="AC446" s="144">
        <f t="shared" si="122"/>
        <v>-72</v>
      </c>
      <c r="AD446" s="148">
        <f t="shared" si="126"/>
        <v>-3.2653061224489799E-2</v>
      </c>
      <c r="AE446" s="149">
        <f t="shared" si="123"/>
        <v>11.285714285714286</v>
      </c>
      <c r="AF446" s="143">
        <v>2375</v>
      </c>
      <c r="AG446" s="138">
        <v>1405</v>
      </c>
      <c r="AH446" s="143">
        <v>70</v>
      </c>
      <c r="AI446" s="144">
        <f t="shared" si="127"/>
        <v>1475</v>
      </c>
      <c r="AJ446" s="145">
        <f t="shared" si="128"/>
        <v>0.62105263157894741</v>
      </c>
      <c r="AK446" s="150">
        <f t="shared" si="129"/>
        <v>0.91274759535485728</v>
      </c>
      <c r="AL446" s="143">
        <v>830</v>
      </c>
      <c r="AM446" s="145">
        <f t="shared" si="130"/>
        <v>0.34947368421052633</v>
      </c>
      <c r="AN446" s="151">
        <f t="shared" si="131"/>
        <v>1.4387672364964978</v>
      </c>
      <c r="AO446" s="143">
        <v>45</v>
      </c>
      <c r="AP446" s="143">
        <v>0</v>
      </c>
      <c r="AQ446" s="144">
        <f t="shared" si="132"/>
        <v>45</v>
      </c>
      <c r="AR446" s="145">
        <f t="shared" si="133"/>
        <v>1.8947368421052633E-2</v>
      </c>
      <c r="AS446" s="151">
        <f t="shared" si="134"/>
        <v>0.28372393975910265</v>
      </c>
      <c r="AT446" s="143">
        <v>20</v>
      </c>
      <c r="AU446" s="153" t="s">
        <v>6</v>
      </c>
      <c r="AV446" s="317" t="s">
        <v>5</v>
      </c>
    </row>
    <row r="447" spans="1:49" x14ac:dyDescent="0.2">
      <c r="A447" s="227"/>
      <c r="B447" s="272"/>
      <c r="C447" s="135">
        <v>5350324.03</v>
      </c>
      <c r="D447" s="136"/>
      <c r="E447" s="136"/>
      <c r="F447" s="137"/>
      <c r="G447" s="355"/>
      <c r="H447" s="139"/>
      <c r="I447" s="139"/>
      <c r="J447" s="139"/>
      <c r="K447" s="138"/>
      <c r="L447" s="139"/>
      <c r="M447" s="140"/>
      <c r="N447" s="220" t="s">
        <v>473</v>
      </c>
      <c r="O447" s="141">
        <v>2.17</v>
      </c>
      <c r="P447" s="142">
        <f t="shared" si="119"/>
        <v>217</v>
      </c>
      <c r="Q447" s="143">
        <v>3862</v>
      </c>
      <c r="R447" s="143">
        <v>4098</v>
      </c>
      <c r="S447" s="143">
        <v>4159</v>
      </c>
      <c r="T447" s="144">
        <f t="shared" si="120"/>
        <v>-297</v>
      </c>
      <c r="U447" s="145">
        <f t="shared" si="124"/>
        <v>-7.1411396970425589E-2</v>
      </c>
      <c r="V447" s="146">
        <v>1781.9</v>
      </c>
      <c r="W447" s="139">
        <v>1762</v>
      </c>
      <c r="X447" s="219">
        <v>1747</v>
      </c>
      <c r="Y447" s="147">
        <f t="shared" si="121"/>
        <v>15</v>
      </c>
      <c r="Z447" s="275">
        <f t="shared" si="125"/>
        <v>8.5861476817401267E-3</v>
      </c>
      <c r="AA447" s="279">
        <v>1701</v>
      </c>
      <c r="AB447" s="143">
        <v>1675</v>
      </c>
      <c r="AC447" s="144">
        <f t="shared" si="122"/>
        <v>26</v>
      </c>
      <c r="AD447" s="148">
        <f t="shared" si="126"/>
        <v>1.5522388059701492E-2</v>
      </c>
      <c r="AE447" s="149">
        <f t="shared" si="123"/>
        <v>7.838709677419355</v>
      </c>
      <c r="AF447" s="143">
        <v>1270</v>
      </c>
      <c r="AG447" s="138">
        <v>760</v>
      </c>
      <c r="AH447" s="143">
        <v>100</v>
      </c>
      <c r="AI447" s="144">
        <f t="shared" si="127"/>
        <v>860</v>
      </c>
      <c r="AJ447" s="145">
        <f t="shared" si="128"/>
        <v>0.67716535433070868</v>
      </c>
      <c r="AK447" s="150">
        <f t="shared" si="129"/>
        <v>0.99521524810478901</v>
      </c>
      <c r="AL447" s="143">
        <v>360</v>
      </c>
      <c r="AM447" s="145">
        <f t="shared" si="130"/>
        <v>0.28346456692913385</v>
      </c>
      <c r="AN447" s="151">
        <f t="shared" si="131"/>
        <v>1.1670107079067504</v>
      </c>
      <c r="AO447" s="143">
        <v>40</v>
      </c>
      <c r="AP447" s="143">
        <v>0</v>
      </c>
      <c r="AQ447" s="144">
        <f t="shared" si="132"/>
        <v>40</v>
      </c>
      <c r="AR447" s="145">
        <f t="shared" si="133"/>
        <v>3.1496062992125984E-2</v>
      </c>
      <c r="AS447" s="151">
        <f t="shared" si="134"/>
        <v>0.47163209583752846</v>
      </c>
      <c r="AT447" s="143">
        <v>0</v>
      </c>
      <c r="AU447" s="153" t="s">
        <v>6</v>
      </c>
      <c r="AV447" s="316" t="s">
        <v>6</v>
      </c>
    </row>
    <row r="448" spans="1:49" x14ac:dyDescent="0.2">
      <c r="A448" s="227"/>
      <c r="B448" s="272"/>
      <c r="C448" s="135">
        <v>5350324.05</v>
      </c>
      <c r="D448" s="136"/>
      <c r="E448" s="136"/>
      <c r="F448" s="137"/>
      <c r="G448" s="355"/>
      <c r="H448" s="139"/>
      <c r="I448" s="139"/>
      <c r="J448" s="139"/>
      <c r="K448" s="138"/>
      <c r="L448" s="139"/>
      <c r="M448" s="140"/>
      <c r="N448" s="220" t="s">
        <v>474</v>
      </c>
      <c r="O448" s="141">
        <v>0.66</v>
      </c>
      <c r="P448" s="142">
        <f t="shared" si="119"/>
        <v>66</v>
      </c>
      <c r="Q448" s="143">
        <v>3388</v>
      </c>
      <c r="R448" s="143">
        <v>3488</v>
      </c>
      <c r="S448" s="143">
        <v>3673</v>
      </c>
      <c r="T448" s="144">
        <f t="shared" si="120"/>
        <v>-285</v>
      </c>
      <c r="U448" s="145">
        <f t="shared" si="124"/>
        <v>-7.759324802613668E-2</v>
      </c>
      <c r="V448" s="146">
        <v>5163.1000000000004</v>
      </c>
      <c r="W448" s="139">
        <v>1405</v>
      </c>
      <c r="X448" s="219">
        <v>1402</v>
      </c>
      <c r="Y448" s="147">
        <f t="shared" si="121"/>
        <v>3</v>
      </c>
      <c r="Z448" s="275">
        <f t="shared" si="125"/>
        <v>2.1398002853067048E-3</v>
      </c>
      <c r="AA448" s="279">
        <v>1382</v>
      </c>
      <c r="AB448" s="143">
        <v>1380</v>
      </c>
      <c r="AC448" s="144">
        <f t="shared" si="122"/>
        <v>2</v>
      </c>
      <c r="AD448" s="148">
        <f t="shared" si="126"/>
        <v>1.4492753623188406E-3</v>
      </c>
      <c r="AE448" s="149">
        <f t="shared" si="123"/>
        <v>20.939393939393938</v>
      </c>
      <c r="AF448" s="143">
        <v>1280</v>
      </c>
      <c r="AG448" s="138">
        <v>725</v>
      </c>
      <c r="AH448" s="143">
        <v>95</v>
      </c>
      <c r="AI448" s="144">
        <f t="shared" si="127"/>
        <v>820</v>
      </c>
      <c r="AJ448" s="145">
        <f t="shared" si="128"/>
        <v>0.640625</v>
      </c>
      <c r="AK448" s="150">
        <f t="shared" si="129"/>
        <v>0.94151268111948327</v>
      </c>
      <c r="AL448" s="143">
        <v>415</v>
      </c>
      <c r="AM448" s="145">
        <f t="shared" si="130"/>
        <v>0.32421875</v>
      </c>
      <c r="AN448" s="151">
        <f t="shared" si="131"/>
        <v>1.3347938229215555</v>
      </c>
      <c r="AO448" s="143">
        <v>40</v>
      </c>
      <c r="AP448" s="143">
        <v>10</v>
      </c>
      <c r="AQ448" s="144">
        <f t="shared" si="132"/>
        <v>50</v>
      </c>
      <c r="AR448" s="145">
        <f t="shared" si="133"/>
        <v>3.90625E-2</v>
      </c>
      <c r="AS448" s="151">
        <f t="shared" si="134"/>
        <v>0.58493433761099722</v>
      </c>
      <c r="AT448" s="143">
        <v>0</v>
      </c>
      <c r="AU448" s="153" t="s">
        <v>6</v>
      </c>
      <c r="AV448" s="316" t="s">
        <v>6</v>
      </c>
    </row>
    <row r="449" spans="1:49" x14ac:dyDescent="0.2">
      <c r="A449" s="228"/>
      <c r="B449" s="273"/>
      <c r="C449" s="198">
        <v>5350324.0599999996</v>
      </c>
      <c r="D449" s="199"/>
      <c r="E449" s="199"/>
      <c r="F449" s="201"/>
      <c r="G449" s="356"/>
      <c r="H449" s="205"/>
      <c r="I449" s="205"/>
      <c r="J449" s="205"/>
      <c r="K449" s="202"/>
      <c r="L449" s="205"/>
      <c r="M449" s="206"/>
      <c r="N449" s="207" t="s">
        <v>475</v>
      </c>
      <c r="O449" s="208">
        <v>0.66</v>
      </c>
      <c r="P449" s="209">
        <f t="shared" si="119"/>
        <v>66</v>
      </c>
      <c r="Q449" s="204">
        <v>3561</v>
      </c>
      <c r="R449" s="204">
        <v>3612</v>
      </c>
      <c r="S449" s="204">
        <v>3711</v>
      </c>
      <c r="T449" s="210">
        <f t="shared" si="120"/>
        <v>-150</v>
      </c>
      <c r="U449" s="211">
        <f t="shared" si="124"/>
        <v>-4.042037186742118E-2</v>
      </c>
      <c r="V449" s="212">
        <v>5433.3</v>
      </c>
      <c r="W449" s="205">
        <v>1219</v>
      </c>
      <c r="X449" s="203">
        <v>1207</v>
      </c>
      <c r="Y449" s="213">
        <f t="shared" si="121"/>
        <v>12</v>
      </c>
      <c r="Z449" s="278">
        <f t="shared" si="125"/>
        <v>9.9420049710024858E-3</v>
      </c>
      <c r="AA449" s="283">
        <v>1182</v>
      </c>
      <c r="AB449" s="204">
        <v>1180</v>
      </c>
      <c r="AC449" s="210">
        <f t="shared" si="122"/>
        <v>2</v>
      </c>
      <c r="AD449" s="214">
        <f t="shared" si="126"/>
        <v>1.6949152542372881E-3</v>
      </c>
      <c r="AE449" s="215">
        <f t="shared" si="123"/>
        <v>17.90909090909091</v>
      </c>
      <c r="AF449" s="204">
        <v>1505</v>
      </c>
      <c r="AG449" s="202">
        <v>805</v>
      </c>
      <c r="AH449" s="204">
        <v>55</v>
      </c>
      <c r="AI449" s="210">
        <f t="shared" si="127"/>
        <v>860</v>
      </c>
      <c r="AJ449" s="211">
        <f t="shared" si="128"/>
        <v>0.5714285714285714</v>
      </c>
      <c r="AK449" s="216">
        <f t="shared" si="129"/>
        <v>0.8398161894306192</v>
      </c>
      <c r="AL449" s="204">
        <v>565</v>
      </c>
      <c r="AM449" s="211">
        <f t="shared" si="130"/>
        <v>0.37541528239202659</v>
      </c>
      <c r="AN449" s="217">
        <f t="shared" si="131"/>
        <v>1.5455676143567529</v>
      </c>
      <c r="AO449" s="204">
        <v>55</v>
      </c>
      <c r="AP449" s="204">
        <v>0</v>
      </c>
      <c r="AQ449" s="210">
        <f t="shared" si="132"/>
        <v>55</v>
      </c>
      <c r="AR449" s="211">
        <f t="shared" si="133"/>
        <v>3.6544850498338874E-2</v>
      </c>
      <c r="AS449" s="217">
        <f t="shared" si="134"/>
        <v>0.54723425073507248</v>
      </c>
      <c r="AT449" s="204">
        <v>20</v>
      </c>
      <c r="AU449" s="218" t="s">
        <v>5</v>
      </c>
      <c r="AV449" s="316" t="s">
        <v>6</v>
      </c>
    </row>
    <row r="450" spans="1:49" x14ac:dyDescent="0.2">
      <c r="A450" s="227"/>
      <c r="B450" s="272"/>
      <c r="C450" s="135">
        <v>5350330</v>
      </c>
      <c r="D450" s="136"/>
      <c r="E450" s="136"/>
      <c r="F450" s="137"/>
      <c r="G450" s="355"/>
      <c r="H450" s="139"/>
      <c r="I450" s="139"/>
      <c r="J450" s="139"/>
      <c r="K450" s="138"/>
      <c r="L450" s="139"/>
      <c r="M450" s="140"/>
      <c r="N450" s="220" t="s">
        <v>476</v>
      </c>
      <c r="O450" s="141">
        <v>2.19</v>
      </c>
      <c r="P450" s="142">
        <f t="shared" ref="P450:P513" si="135">O450*100</f>
        <v>219</v>
      </c>
      <c r="Q450" s="143">
        <v>4288</v>
      </c>
      <c r="R450" s="143">
        <v>4240</v>
      </c>
      <c r="S450" s="143">
        <v>4387</v>
      </c>
      <c r="T450" s="144">
        <f t="shared" ref="T450:T513" si="136">Q450-S450</f>
        <v>-99</v>
      </c>
      <c r="U450" s="145">
        <f t="shared" si="124"/>
        <v>-2.256667426487349E-2</v>
      </c>
      <c r="V450" s="146">
        <v>1954.7</v>
      </c>
      <c r="W450" s="139">
        <v>1757</v>
      </c>
      <c r="X450" s="219">
        <v>1749</v>
      </c>
      <c r="Y450" s="147">
        <f t="shared" ref="Y450:Y513" si="137">W450-X450</f>
        <v>8</v>
      </c>
      <c r="Z450" s="275">
        <f t="shared" si="125"/>
        <v>4.5740423098913664E-3</v>
      </c>
      <c r="AA450" s="279">
        <v>1730</v>
      </c>
      <c r="AB450" s="143">
        <v>1710</v>
      </c>
      <c r="AC450" s="144">
        <f t="shared" ref="AC450:AC513" si="138">AA450-AB450</f>
        <v>20</v>
      </c>
      <c r="AD450" s="148">
        <f t="shared" si="126"/>
        <v>1.1695906432748537E-2</v>
      </c>
      <c r="AE450" s="149">
        <f t="shared" ref="AE450:AE513" si="139">AA450/P450</f>
        <v>7.8995433789954337</v>
      </c>
      <c r="AF450" s="143">
        <v>1880</v>
      </c>
      <c r="AG450" s="138">
        <v>1205</v>
      </c>
      <c r="AH450" s="143">
        <v>60</v>
      </c>
      <c r="AI450" s="144">
        <f t="shared" si="127"/>
        <v>1265</v>
      </c>
      <c r="AJ450" s="145">
        <f t="shared" si="128"/>
        <v>0.6728723404255319</v>
      </c>
      <c r="AK450" s="150">
        <f t="shared" si="129"/>
        <v>0.98890589859150713</v>
      </c>
      <c r="AL450" s="143">
        <v>520</v>
      </c>
      <c r="AM450" s="145">
        <f t="shared" si="130"/>
        <v>0.27659574468085107</v>
      </c>
      <c r="AN450" s="151">
        <f t="shared" si="131"/>
        <v>1.1387320796418705</v>
      </c>
      <c r="AO450" s="143">
        <v>60</v>
      </c>
      <c r="AP450" s="143">
        <v>10</v>
      </c>
      <c r="AQ450" s="144">
        <f t="shared" si="132"/>
        <v>70</v>
      </c>
      <c r="AR450" s="145">
        <f t="shared" si="133"/>
        <v>3.7234042553191488E-2</v>
      </c>
      <c r="AS450" s="151">
        <f t="shared" si="134"/>
        <v>0.55755443244622704</v>
      </c>
      <c r="AT450" s="143">
        <v>35</v>
      </c>
      <c r="AU450" s="153" t="s">
        <v>6</v>
      </c>
      <c r="AV450" s="316" t="s">
        <v>6</v>
      </c>
    </row>
    <row r="451" spans="1:49" x14ac:dyDescent="0.2">
      <c r="A451" s="227"/>
      <c r="B451" s="272"/>
      <c r="C451" s="135">
        <v>5350331.01</v>
      </c>
      <c r="D451" s="136"/>
      <c r="E451" s="136"/>
      <c r="F451" s="137"/>
      <c r="G451" s="355"/>
      <c r="H451" s="139"/>
      <c r="I451" s="139"/>
      <c r="J451" s="139"/>
      <c r="K451" s="138"/>
      <c r="L451" s="139"/>
      <c r="M451" s="140"/>
      <c r="N451" s="220" t="s">
        <v>477</v>
      </c>
      <c r="O451" s="141">
        <v>1.52</v>
      </c>
      <c r="P451" s="142">
        <f t="shared" si="135"/>
        <v>152</v>
      </c>
      <c r="Q451" s="143">
        <v>5629</v>
      </c>
      <c r="R451" s="143">
        <v>5576</v>
      </c>
      <c r="S451" s="143">
        <v>5639</v>
      </c>
      <c r="T451" s="144">
        <f t="shared" si="136"/>
        <v>-10</v>
      </c>
      <c r="U451" s="145">
        <f t="shared" si="124"/>
        <v>-1.7733640716439084E-3</v>
      </c>
      <c r="V451" s="146">
        <v>3703</v>
      </c>
      <c r="W451" s="139">
        <v>2287</v>
      </c>
      <c r="X451" s="219">
        <v>2245</v>
      </c>
      <c r="Y451" s="147">
        <f t="shared" si="137"/>
        <v>42</v>
      </c>
      <c r="Z451" s="275">
        <f t="shared" si="125"/>
        <v>1.8708240534521157E-2</v>
      </c>
      <c r="AA451" s="279">
        <v>2261</v>
      </c>
      <c r="AB451" s="143">
        <v>2170</v>
      </c>
      <c r="AC451" s="144">
        <f t="shared" si="138"/>
        <v>91</v>
      </c>
      <c r="AD451" s="148">
        <f t="shared" si="126"/>
        <v>4.1935483870967745E-2</v>
      </c>
      <c r="AE451" s="149">
        <f t="shared" si="139"/>
        <v>14.875</v>
      </c>
      <c r="AF451" s="143">
        <v>2285</v>
      </c>
      <c r="AG451" s="138">
        <v>1285</v>
      </c>
      <c r="AH451" s="143">
        <v>115</v>
      </c>
      <c r="AI451" s="144">
        <f t="shared" si="127"/>
        <v>1400</v>
      </c>
      <c r="AJ451" s="145">
        <f t="shared" si="128"/>
        <v>0.61269146608315095</v>
      </c>
      <c r="AK451" s="150">
        <f t="shared" si="129"/>
        <v>0.90045937159956979</v>
      </c>
      <c r="AL451" s="143">
        <v>800</v>
      </c>
      <c r="AM451" s="145">
        <f t="shared" si="130"/>
        <v>0.35010940919037198</v>
      </c>
      <c r="AN451" s="151">
        <f t="shared" si="131"/>
        <v>1.4413844872760253</v>
      </c>
      <c r="AO451" s="143">
        <v>70</v>
      </c>
      <c r="AP451" s="143">
        <v>0</v>
      </c>
      <c r="AQ451" s="144">
        <f t="shared" si="132"/>
        <v>70</v>
      </c>
      <c r="AR451" s="145">
        <f t="shared" si="133"/>
        <v>3.0634573304157548E-2</v>
      </c>
      <c r="AS451" s="151">
        <f t="shared" si="134"/>
        <v>0.45873187439777108</v>
      </c>
      <c r="AT451" s="143">
        <v>15</v>
      </c>
      <c r="AU451" s="153" t="s">
        <v>6</v>
      </c>
      <c r="AV451" s="316" t="s">
        <v>6</v>
      </c>
    </row>
    <row r="452" spans="1:49" x14ac:dyDescent="0.2">
      <c r="A452" s="228"/>
      <c r="B452" s="273"/>
      <c r="C452" s="198">
        <v>5350331.03</v>
      </c>
      <c r="D452" s="199"/>
      <c r="E452" s="199"/>
      <c r="F452" s="201"/>
      <c r="G452" s="356"/>
      <c r="H452" s="205"/>
      <c r="I452" s="205"/>
      <c r="J452" s="205"/>
      <c r="K452" s="202"/>
      <c r="L452" s="205"/>
      <c r="M452" s="206"/>
      <c r="N452" s="207" t="s">
        <v>478</v>
      </c>
      <c r="O452" s="208">
        <v>0.51</v>
      </c>
      <c r="P452" s="209">
        <f t="shared" si="135"/>
        <v>51</v>
      </c>
      <c r="Q452" s="204">
        <v>6162</v>
      </c>
      <c r="R452" s="204">
        <v>5912</v>
      </c>
      <c r="S452" s="204">
        <v>5267</v>
      </c>
      <c r="T452" s="210">
        <f t="shared" si="136"/>
        <v>895</v>
      </c>
      <c r="U452" s="211">
        <f t="shared" si="124"/>
        <v>0.16992595405354091</v>
      </c>
      <c r="V452" s="212">
        <v>12072.9</v>
      </c>
      <c r="W452" s="205">
        <v>1931</v>
      </c>
      <c r="X452" s="203">
        <v>1848</v>
      </c>
      <c r="Y452" s="213">
        <f t="shared" si="137"/>
        <v>83</v>
      </c>
      <c r="Z452" s="278">
        <f t="shared" si="125"/>
        <v>4.4913419913419912E-2</v>
      </c>
      <c r="AA452" s="283">
        <v>1877</v>
      </c>
      <c r="AB452" s="204">
        <v>1570</v>
      </c>
      <c r="AC452" s="210">
        <f t="shared" si="138"/>
        <v>307</v>
      </c>
      <c r="AD452" s="214">
        <f t="shared" si="126"/>
        <v>0.19554140127388536</v>
      </c>
      <c r="AE452" s="215">
        <f t="shared" si="139"/>
        <v>36.803921568627452</v>
      </c>
      <c r="AF452" s="204">
        <v>1960</v>
      </c>
      <c r="AG452" s="202">
        <v>935</v>
      </c>
      <c r="AH452" s="204">
        <v>105</v>
      </c>
      <c r="AI452" s="210">
        <f t="shared" si="127"/>
        <v>1040</v>
      </c>
      <c r="AJ452" s="211">
        <f t="shared" si="128"/>
        <v>0.53061224489795922</v>
      </c>
      <c r="AK452" s="216">
        <f t="shared" si="129"/>
        <v>0.77982931875700368</v>
      </c>
      <c r="AL452" s="204">
        <v>825</v>
      </c>
      <c r="AM452" s="211">
        <f t="shared" si="130"/>
        <v>0.42091836734693877</v>
      </c>
      <c r="AN452" s="217">
        <f t="shared" si="131"/>
        <v>1.732901742076669</v>
      </c>
      <c r="AO452" s="204">
        <v>75</v>
      </c>
      <c r="AP452" s="204">
        <v>0</v>
      </c>
      <c r="AQ452" s="210">
        <f t="shared" si="132"/>
        <v>75</v>
      </c>
      <c r="AR452" s="211">
        <f t="shared" si="133"/>
        <v>3.826530612244898E-2</v>
      </c>
      <c r="AS452" s="217">
        <f t="shared" si="134"/>
        <v>0.57299690214954824</v>
      </c>
      <c r="AT452" s="204">
        <v>10</v>
      </c>
      <c r="AU452" s="218" t="s">
        <v>5</v>
      </c>
      <c r="AV452" s="317" t="s">
        <v>5</v>
      </c>
    </row>
    <row r="453" spans="1:49" x14ac:dyDescent="0.2">
      <c r="A453" s="228"/>
      <c r="B453" s="273"/>
      <c r="C453" s="198">
        <v>5350331.04</v>
      </c>
      <c r="D453" s="199"/>
      <c r="E453" s="199"/>
      <c r="F453" s="201"/>
      <c r="G453" s="356"/>
      <c r="H453" s="205"/>
      <c r="I453" s="205"/>
      <c r="J453" s="205"/>
      <c r="K453" s="202"/>
      <c r="L453" s="205"/>
      <c r="M453" s="206"/>
      <c r="N453" s="207" t="s">
        <v>479</v>
      </c>
      <c r="O453" s="208">
        <v>1.06</v>
      </c>
      <c r="P453" s="209">
        <f t="shared" si="135"/>
        <v>106</v>
      </c>
      <c r="Q453" s="204">
        <v>3212</v>
      </c>
      <c r="R453" s="204">
        <v>3224</v>
      </c>
      <c r="S453" s="204">
        <v>2794</v>
      </c>
      <c r="T453" s="210">
        <f t="shared" si="136"/>
        <v>418</v>
      </c>
      <c r="U453" s="211">
        <f t="shared" si="124"/>
        <v>0.14960629921259844</v>
      </c>
      <c r="V453" s="212">
        <v>3029.9</v>
      </c>
      <c r="W453" s="205">
        <v>1288</v>
      </c>
      <c r="X453" s="203">
        <v>1164</v>
      </c>
      <c r="Y453" s="213">
        <f t="shared" si="137"/>
        <v>124</v>
      </c>
      <c r="Z453" s="278">
        <f t="shared" si="125"/>
        <v>0.10652920962199312</v>
      </c>
      <c r="AA453" s="283">
        <v>1261</v>
      </c>
      <c r="AB453" s="204">
        <v>1135</v>
      </c>
      <c r="AC453" s="210">
        <f t="shared" si="138"/>
        <v>126</v>
      </c>
      <c r="AD453" s="214">
        <f t="shared" si="126"/>
        <v>0.11101321585903083</v>
      </c>
      <c r="AE453" s="215">
        <f t="shared" si="139"/>
        <v>11.89622641509434</v>
      </c>
      <c r="AF453" s="204">
        <v>1440</v>
      </c>
      <c r="AG453" s="202">
        <v>770</v>
      </c>
      <c r="AH453" s="204">
        <v>70</v>
      </c>
      <c r="AI453" s="210">
        <f t="shared" si="127"/>
        <v>840</v>
      </c>
      <c r="AJ453" s="211">
        <f t="shared" si="128"/>
        <v>0.58333333333333337</v>
      </c>
      <c r="AK453" s="216">
        <f t="shared" si="129"/>
        <v>0.85731236004375722</v>
      </c>
      <c r="AL453" s="204">
        <v>560</v>
      </c>
      <c r="AM453" s="211">
        <f t="shared" si="130"/>
        <v>0.3888888888888889</v>
      </c>
      <c r="AN453" s="217">
        <f t="shared" si="131"/>
        <v>1.601037838470835</v>
      </c>
      <c r="AO453" s="204">
        <v>30</v>
      </c>
      <c r="AP453" s="204">
        <v>0</v>
      </c>
      <c r="AQ453" s="210">
        <f t="shared" si="132"/>
        <v>30</v>
      </c>
      <c r="AR453" s="211">
        <f t="shared" si="133"/>
        <v>2.0833333333333332E-2</v>
      </c>
      <c r="AS453" s="217">
        <f t="shared" si="134"/>
        <v>0.31196498005919848</v>
      </c>
      <c r="AT453" s="204">
        <v>10</v>
      </c>
      <c r="AU453" s="218" t="s">
        <v>5</v>
      </c>
      <c r="AV453" s="316" t="s">
        <v>6</v>
      </c>
    </row>
    <row r="454" spans="1:49" x14ac:dyDescent="0.2">
      <c r="A454" s="228"/>
      <c r="B454" s="273"/>
      <c r="C454" s="198">
        <v>5350332</v>
      </c>
      <c r="D454" s="199"/>
      <c r="E454" s="199"/>
      <c r="F454" s="201"/>
      <c r="G454" s="356"/>
      <c r="H454" s="205"/>
      <c r="I454" s="205"/>
      <c r="J454" s="205"/>
      <c r="K454" s="202"/>
      <c r="L454" s="205"/>
      <c r="M454" s="206"/>
      <c r="N454" s="207" t="s">
        <v>480</v>
      </c>
      <c r="O454" s="208">
        <v>1.53</v>
      </c>
      <c r="P454" s="209">
        <f t="shared" si="135"/>
        <v>153</v>
      </c>
      <c r="Q454" s="204">
        <v>7350</v>
      </c>
      <c r="R454" s="204">
        <v>7473</v>
      </c>
      <c r="S454" s="204">
        <v>7529</v>
      </c>
      <c r="T454" s="210">
        <f t="shared" si="136"/>
        <v>-179</v>
      </c>
      <c r="U454" s="211">
        <f t="shared" ref="U454:U517" si="140">T454/S454</f>
        <v>-2.3774737680966929E-2</v>
      </c>
      <c r="V454" s="212">
        <v>4815.6000000000004</v>
      </c>
      <c r="W454" s="205">
        <v>2914</v>
      </c>
      <c r="X454" s="203">
        <v>2899</v>
      </c>
      <c r="Y454" s="213">
        <f t="shared" si="137"/>
        <v>15</v>
      </c>
      <c r="Z454" s="278">
        <f t="shared" si="125"/>
        <v>5.1741979993101071E-3</v>
      </c>
      <c r="AA454" s="283">
        <v>2785</v>
      </c>
      <c r="AB454" s="204">
        <v>2715</v>
      </c>
      <c r="AC454" s="210">
        <f t="shared" si="138"/>
        <v>70</v>
      </c>
      <c r="AD454" s="214">
        <f t="shared" si="126"/>
        <v>2.5782688766114181E-2</v>
      </c>
      <c r="AE454" s="215">
        <f t="shared" si="139"/>
        <v>18.202614379084967</v>
      </c>
      <c r="AF454" s="204">
        <v>2850</v>
      </c>
      <c r="AG454" s="202">
        <v>1360</v>
      </c>
      <c r="AH454" s="204">
        <v>175</v>
      </c>
      <c r="AI454" s="210">
        <f t="shared" si="127"/>
        <v>1535</v>
      </c>
      <c r="AJ454" s="211">
        <f t="shared" si="128"/>
        <v>0.53859649122807018</v>
      </c>
      <c r="AK454" s="216">
        <f t="shared" si="129"/>
        <v>0.79156359258175479</v>
      </c>
      <c r="AL454" s="204">
        <v>1185</v>
      </c>
      <c r="AM454" s="211">
        <f t="shared" si="130"/>
        <v>0.41578947368421054</v>
      </c>
      <c r="AN454" s="217">
        <f t="shared" si="131"/>
        <v>1.7117863205304717</v>
      </c>
      <c r="AO454" s="204">
        <v>105</v>
      </c>
      <c r="AP454" s="204">
        <v>0</v>
      </c>
      <c r="AQ454" s="210">
        <f t="shared" si="132"/>
        <v>105</v>
      </c>
      <c r="AR454" s="211">
        <f t="shared" si="133"/>
        <v>3.6842105263157891E-2</v>
      </c>
      <c r="AS454" s="217">
        <f t="shared" si="134"/>
        <v>0.55168543842047735</v>
      </c>
      <c r="AT454" s="204">
        <v>30</v>
      </c>
      <c r="AU454" s="218" t="s">
        <v>5</v>
      </c>
      <c r="AV454" s="317" t="s">
        <v>5</v>
      </c>
    </row>
    <row r="455" spans="1:49" x14ac:dyDescent="0.2">
      <c r="A455" s="227"/>
      <c r="B455" s="272"/>
      <c r="C455" s="135">
        <v>5350333</v>
      </c>
      <c r="D455" s="136"/>
      <c r="E455" s="136"/>
      <c r="F455" s="137"/>
      <c r="G455" s="355"/>
      <c r="H455" s="139"/>
      <c r="I455" s="139"/>
      <c r="J455" s="139"/>
      <c r="K455" s="138"/>
      <c r="L455" s="139"/>
      <c r="M455" s="140"/>
      <c r="N455" s="220" t="s">
        <v>481</v>
      </c>
      <c r="O455" s="141">
        <v>2.4</v>
      </c>
      <c r="P455" s="142">
        <f t="shared" si="135"/>
        <v>240</v>
      </c>
      <c r="Q455" s="143">
        <v>4695</v>
      </c>
      <c r="R455" s="143">
        <v>4774</v>
      </c>
      <c r="S455" s="143">
        <v>4764</v>
      </c>
      <c r="T455" s="144">
        <f t="shared" si="136"/>
        <v>-69</v>
      </c>
      <c r="U455" s="145">
        <f t="shared" si="140"/>
        <v>-1.4483627204030227E-2</v>
      </c>
      <c r="V455" s="146">
        <v>1956.9</v>
      </c>
      <c r="W455" s="139">
        <v>1710</v>
      </c>
      <c r="X455" s="219">
        <v>1689</v>
      </c>
      <c r="Y455" s="147">
        <f t="shared" si="137"/>
        <v>21</v>
      </c>
      <c r="Z455" s="275">
        <f t="shared" si="125"/>
        <v>1.2433392539964476E-2</v>
      </c>
      <c r="AA455" s="279">
        <v>1644</v>
      </c>
      <c r="AB455" s="143">
        <v>1640</v>
      </c>
      <c r="AC455" s="144">
        <f t="shared" si="138"/>
        <v>4</v>
      </c>
      <c r="AD455" s="148">
        <f t="shared" si="126"/>
        <v>2.4390243902439024E-3</v>
      </c>
      <c r="AE455" s="149">
        <f t="shared" si="139"/>
        <v>6.85</v>
      </c>
      <c r="AF455" s="143">
        <v>2030</v>
      </c>
      <c r="AG455" s="138">
        <v>1260</v>
      </c>
      <c r="AH455" s="143">
        <v>75</v>
      </c>
      <c r="AI455" s="144">
        <f t="shared" si="127"/>
        <v>1335</v>
      </c>
      <c r="AJ455" s="145">
        <f t="shared" si="128"/>
        <v>0.6576354679802956</v>
      </c>
      <c r="AK455" s="150">
        <f t="shared" si="129"/>
        <v>0.9665125973188593</v>
      </c>
      <c r="AL455" s="143">
        <v>635</v>
      </c>
      <c r="AM455" s="145">
        <f t="shared" si="130"/>
        <v>0.31280788177339902</v>
      </c>
      <c r="AN455" s="151">
        <f t="shared" si="131"/>
        <v>1.2878157982914598</v>
      </c>
      <c r="AO455" s="143">
        <v>50</v>
      </c>
      <c r="AP455" s="143">
        <v>10</v>
      </c>
      <c r="AQ455" s="144">
        <f t="shared" si="132"/>
        <v>60</v>
      </c>
      <c r="AR455" s="145">
        <f t="shared" si="133"/>
        <v>2.9556650246305417E-2</v>
      </c>
      <c r="AS455" s="151">
        <f t="shared" si="134"/>
        <v>0.44259071062585797</v>
      </c>
      <c r="AT455" s="143">
        <v>0</v>
      </c>
      <c r="AU455" s="153" t="s">
        <v>6</v>
      </c>
      <c r="AV455" s="316" t="s">
        <v>6</v>
      </c>
    </row>
    <row r="456" spans="1:49" x14ac:dyDescent="0.2">
      <c r="A456" s="227"/>
      <c r="B456" s="272"/>
      <c r="C456" s="135">
        <v>5350334</v>
      </c>
      <c r="D456" s="136"/>
      <c r="E456" s="136"/>
      <c r="F456" s="137"/>
      <c r="G456" s="355"/>
      <c r="H456" s="139"/>
      <c r="I456" s="139"/>
      <c r="J456" s="139"/>
      <c r="K456" s="138"/>
      <c r="L456" s="139"/>
      <c r="M456" s="140"/>
      <c r="N456" s="220" t="s">
        <v>482</v>
      </c>
      <c r="O456" s="141">
        <v>2.38</v>
      </c>
      <c r="P456" s="142">
        <f t="shared" si="135"/>
        <v>238</v>
      </c>
      <c r="Q456" s="143">
        <v>3500</v>
      </c>
      <c r="R456" s="143">
        <v>3593</v>
      </c>
      <c r="S456" s="143">
        <v>3547</v>
      </c>
      <c r="T456" s="144">
        <f t="shared" si="136"/>
        <v>-47</v>
      </c>
      <c r="U456" s="145">
        <f t="shared" si="140"/>
        <v>-1.3250634338877925E-2</v>
      </c>
      <c r="V456" s="146">
        <v>1470.2</v>
      </c>
      <c r="W456" s="139">
        <v>1358</v>
      </c>
      <c r="X456" s="219">
        <v>1333</v>
      </c>
      <c r="Y456" s="147">
        <f t="shared" si="137"/>
        <v>25</v>
      </c>
      <c r="Z456" s="275">
        <f t="shared" si="125"/>
        <v>1.8754688672168042E-2</v>
      </c>
      <c r="AA456" s="279">
        <v>1274</v>
      </c>
      <c r="AB456" s="143">
        <v>1275</v>
      </c>
      <c r="AC456" s="144">
        <f t="shared" si="138"/>
        <v>-1</v>
      </c>
      <c r="AD456" s="148">
        <f t="shared" si="126"/>
        <v>-7.8431372549019605E-4</v>
      </c>
      <c r="AE456" s="149">
        <f t="shared" si="139"/>
        <v>5.3529411764705879</v>
      </c>
      <c r="AF456" s="143">
        <v>1575</v>
      </c>
      <c r="AG456" s="138">
        <v>1020</v>
      </c>
      <c r="AH456" s="143">
        <v>70</v>
      </c>
      <c r="AI456" s="144">
        <f t="shared" si="127"/>
        <v>1090</v>
      </c>
      <c r="AJ456" s="145">
        <f t="shared" si="128"/>
        <v>0.69206349206349205</v>
      </c>
      <c r="AK456" s="150">
        <f t="shared" si="129"/>
        <v>1.0171107183104167</v>
      </c>
      <c r="AL456" s="143">
        <v>410</v>
      </c>
      <c r="AM456" s="145">
        <f t="shared" si="130"/>
        <v>0.26031746031746034</v>
      </c>
      <c r="AN456" s="151">
        <f t="shared" si="131"/>
        <v>1.0717151245274161</v>
      </c>
      <c r="AO456" s="143">
        <v>45</v>
      </c>
      <c r="AP456" s="143">
        <v>10</v>
      </c>
      <c r="AQ456" s="144">
        <f t="shared" si="132"/>
        <v>55</v>
      </c>
      <c r="AR456" s="145">
        <f t="shared" si="133"/>
        <v>3.4920634920634921E-2</v>
      </c>
      <c r="AS456" s="151">
        <f t="shared" si="134"/>
        <v>0.52291272848018033</v>
      </c>
      <c r="AT456" s="143">
        <v>15</v>
      </c>
      <c r="AU456" s="153" t="s">
        <v>6</v>
      </c>
      <c r="AV456" s="316" t="s">
        <v>6</v>
      </c>
    </row>
    <row r="457" spans="1:49" x14ac:dyDescent="0.2">
      <c r="A457" s="228"/>
      <c r="B457" s="273"/>
      <c r="C457" s="198">
        <v>5350335</v>
      </c>
      <c r="D457" s="199"/>
      <c r="E457" s="199"/>
      <c r="F457" s="201"/>
      <c r="G457" s="356"/>
      <c r="H457" s="205"/>
      <c r="I457" s="205"/>
      <c r="J457" s="205"/>
      <c r="K457" s="202"/>
      <c r="L457" s="205"/>
      <c r="M457" s="206"/>
      <c r="N457" s="207" t="s">
        <v>483</v>
      </c>
      <c r="O457" s="208">
        <v>2.23</v>
      </c>
      <c r="P457" s="209">
        <f t="shared" si="135"/>
        <v>223</v>
      </c>
      <c r="Q457" s="204">
        <v>7740</v>
      </c>
      <c r="R457" s="204">
        <v>7336</v>
      </c>
      <c r="S457" s="204">
        <v>6220</v>
      </c>
      <c r="T457" s="210">
        <f t="shared" si="136"/>
        <v>1520</v>
      </c>
      <c r="U457" s="211">
        <f t="shared" si="140"/>
        <v>0.24437299035369775</v>
      </c>
      <c r="V457" s="212">
        <v>3468.1</v>
      </c>
      <c r="W457" s="205">
        <v>3026</v>
      </c>
      <c r="X457" s="203">
        <v>2681</v>
      </c>
      <c r="Y457" s="213">
        <f t="shared" si="137"/>
        <v>345</v>
      </c>
      <c r="Z457" s="278">
        <f t="shared" si="125"/>
        <v>0.12868332711674749</v>
      </c>
      <c r="AA457" s="283">
        <v>2984</v>
      </c>
      <c r="AB457" s="204">
        <v>2560</v>
      </c>
      <c r="AC457" s="210">
        <f t="shared" si="138"/>
        <v>424</v>
      </c>
      <c r="AD457" s="214">
        <f t="shared" si="126"/>
        <v>0.16562499999999999</v>
      </c>
      <c r="AE457" s="215">
        <f t="shared" si="139"/>
        <v>13.381165919282511</v>
      </c>
      <c r="AF457" s="204">
        <v>3190</v>
      </c>
      <c r="AG457" s="202">
        <v>1690</v>
      </c>
      <c r="AH457" s="204">
        <v>115</v>
      </c>
      <c r="AI457" s="210">
        <f t="shared" si="127"/>
        <v>1805</v>
      </c>
      <c r="AJ457" s="211">
        <f t="shared" si="128"/>
        <v>0.56583072100313481</v>
      </c>
      <c r="AK457" s="216">
        <f t="shared" si="129"/>
        <v>0.83158914995735689</v>
      </c>
      <c r="AL457" s="204">
        <v>1275</v>
      </c>
      <c r="AM457" s="211">
        <f t="shared" si="130"/>
        <v>0.39968652037617552</v>
      </c>
      <c r="AN457" s="217">
        <f t="shared" si="131"/>
        <v>1.6454911953831466</v>
      </c>
      <c r="AO457" s="204">
        <v>75</v>
      </c>
      <c r="AP457" s="204">
        <v>15</v>
      </c>
      <c r="AQ457" s="210">
        <f t="shared" si="132"/>
        <v>90</v>
      </c>
      <c r="AR457" s="211">
        <f t="shared" si="133"/>
        <v>2.8213166144200628E-2</v>
      </c>
      <c r="AS457" s="217">
        <f t="shared" si="134"/>
        <v>0.42247295105195537</v>
      </c>
      <c r="AT457" s="204">
        <v>25</v>
      </c>
      <c r="AU457" s="218" t="s">
        <v>5</v>
      </c>
      <c r="AV457" s="316" t="s">
        <v>6</v>
      </c>
    </row>
    <row r="458" spans="1:49" x14ac:dyDescent="0.2">
      <c r="A458" s="227"/>
      <c r="B458" s="272"/>
      <c r="C458" s="135">
        <v>5350336</v>
      </c>
      <c r="D458" s="136"/>
      <c r="E458" s="136"/>
      <c r="F458" s="137"/>
      <c r="G458" s="355"/>
      <c r="H458" s="139"/>
      <c r="I458" s="139"/>
      <c r="J458" s="139"/>
      <c r="K458" s="138"/>
      <c r="L458" s="139"/>
      <c r="M458" s="140"/>
      <c r="N458" s="220" t="s">
        <v>484</v>
      </c>
      <c r="O458" s="141">
        <v>1.63</v>
      </c>
      <c r="P458" s="142">
        <f t="shared" si="135"/>
        <v>163</v>
      </c>
      <c r="Q458" s="143">
        <v>6772</v>
      </c>
      <c r="R458" s="143">
        <v>6691</v>
      </c>
      <c r="S458" s="143">
        <v>6491</v>
      </c>
      <c r="T458" s="144">
        <f t="shared" si="136"/>
        <v>281</v>
      </c>
      <c r="U458" s="145">
        <f t="shared" si="140"/>
        <v>4.3290710214142658E-2</v>
      </c>
      <c r="V458" s="146">
        <v>4144.2</v>
      </c>
      <c r="W458" s="139">
        <v>2553</v>
      </c>
      <c r="X458" s="219">
        <v>2484</v>
      </c>
      <c r="Y458" s="147">
        <f t="shared" si="137"/>
        <v>69</v>
      </c>
      <c r="Z458" s="275">
        <f t="shared" si="125"/>
        <v>2.7777777777777776E-2</v>
      </c>
      <c r="AA458" s="279">
        <v>2393</v>
      </c>
      <c r="AB458" s="143">
        <v>2360</v>
      </c>
      <c r="AC458" s="144">
        <f t="shared" si="138"/>
        <v>33</v>
      </c>
      <c r="AD458" s="148">
        <f t="shared" si="126"/>
        <v>1.3983050847457627E-2</v>
      </c>
      <c r="AE458" s="149">
        <f t="shared" si="139"/>
        <v>14.680981595092025</v>
      </c>
      <c r="AF458" s="143">
        <v>3235</v>
      </c>
      <c r="AG458" s="138">
        <v>1755</v>
      </c>
      <c r="AH458" s="143">
        <v>205</v>
      </c>
      <c r="AI458" s="144">
        <f t="shared" si="127"/>
        <v>1960</v>
      </c>
      <c r="AJ458" s="145">
        <f t="shared" si="128"/>
        <v>0.60587326120556417</v>
      </c>
      <c r="AK458" s="150">
        <f t="shared" si="129"/>
        <v>0.89043880363122851</v>
      </c>
      <c r="AL458" s="143">
        <v>1130</v>
      </c>
      <c r="AM458" s="145">
        <f t="shared" si="130"/>
        <v>0.34930448222565685</v>
      </c>
      <c r="AN458" s="151">
        <f t="shared" si="131"/>
        <v>1.4380706396333311</v>
      </c>
      <c r="AO458" s="143">
        <v>80</v>
      </c>
      <c r="AP458" s="143">
        <v>30</v>
      </c>
      <c r="AQ458" s="144">
        <f t="shared" si="132"/>
        <v>110</v>
      </c>
      <c r="AR458" s="145">
        <f t="shared" si="133"/>
        <v>3.4003091190108192E-2</v>
      </c>
      <c r="AS458" s="151">
        <f t="shared" si="134"/>
        <v>0.5091731359235141</v>
      </c>
      <c r="AT458" s="143">
        <v>30</v>
      </c>
      <c r="AU458" s="153" t="s">
        <v>6</v>
      </c>
      <c r="AV458" s="316" t="s">
        <v>6</v>
      </c>
    </row>
    <row r="459" spans="1:49" x14ac:dyDescent="0.2">
      <c r="A459" s="228"/>
      <c r="B459" s="273"/>
      <c r="C459" s="198">
        <v>5350337.01</v>
      </c>
      <c r="D459" s="199">
        <v>5350337</v>
      </c>
      <c r="E459" s="200">
        <v>0.25066650499999998</v>
      </c>
      <c r="F459" s="201"/>
      <c r="G459" s="357"/>
      <c r="H459" s="205">
        <v>2895</v>
      </c>
      <c r="I459" s="203">
        <v>1204</v>
      </c>
      <c r="J459" s="204">
        <v>1140</v>
      </c>
      <c r="K459" s="202"/>
      <c r="L459" s="205"/>
      <c r="M459" s="206"/>
      <c r="N459" s="207"/>
      <c r="O459" s="208">
        <v>0.2</v>
      </c>
      <c r="P459" s="209">
        <f t="shared" si="135"/>
        <v>20</v>
      </c>
      <c r="Q459" s="204">
        <v>721</v>
      </c>
      <c r="R459" s="204">
        <v>669</v>
      </c>
      <c r="S459" s="204">
        <f>H459*E459</f>
        <v>725.67953197499992</v>
      </c>
      <c r="T459" s="210">
        <f t="shared" si="136"/>
        <v>-4.679531974999918</v>
      </c>
      <c r="U459" s="211">
        <f t="shared" si="140"/>
        <v>-6.4484827927613793E-3</v>
      </c>
      <c r="V459" s="212">
        <v>3574.6</v>
      </c>
      <c r="W459" s="205">
        <v>357</v>
      </c>
      <c r="X459" s="203">
        <f>I459*E459</f>
        <v>301.80247201999998</v>
      </c>
      <c r="Y459" s="213">
        <f t="shared" si="137"/>
        <v>55.197527980000018</v>
      </c>
      <c r="Z459" s="278">
        <f t="shared" si="125"/>
        <v>0.18289289551061783</v>
      </c>
      <c r="AA459" s="283">
        <v>316</v>
      </c>
      <c r="AB459" s="204">
        <f>J459*E459</f>
        <v>285.75981569999999</v>
      </c>
      <c r="AC459" s="210">
        <f t="shared" si="138"/>
        <v>30.24018430000001</v>
      </c>
      <c r="AD459" s="214">
        <f t="shared" si="126"/>
        <v>0.10582378150658925</v>
      </c>
      <c r="AE459" s="215">
        <f t="shared" si="139"/>
        <v>15.8</v>
      </c>
      <c r="AF459" s="204">
        <v>335</v>
      </c>
      <c r="AG459" s="202">
        <v>185</v>
      </c>
      <c r="AH459" s="204">
        <v>0</v>
      </c>
      <c r="AI459" s="210">
        <f t="shared" si="127"/>
        <v>185</v>
      </c>
      <c r="AJ459" s="211">
        <f t="shared" si="128"/>
        <v>0.55223880597014929</v>
      </c>
      <c r="AK459" s="216">
        <f t="shared" si="129"/>
        <v>0.81161340694974027</v>
      </c>
      <c r="AL459" s="204">
        <v>125</v>
      </c>
      <c r="AM459" s="211">
        <f t="shared" si="130"/>
        <v>0.37313432835820898</v>
      </c>
      <c r="AN459" s="217">
        <f t="shared" si="131"/>
        <v>1.5361770305157267</v>
      </c>
      <c r="AO459" s="204">
        <v>20</v>
      </c>
      <c r="AP459" s="204">
        <v>0</v>
      </c>
      <c r="AQ459" s="210">
        <f t="shared" si="132"/>
        <v>20</v>
      </c>
      <c r="AR459" s="211">
        <f t="shared" si="133"/>
        <v>5.9701492537313432E-2</v>
      </c>
      <c r="AS459" s="217">
        <f t="shared" si="134"/>
        <v>0.89398919658755394</v>
      </c>
      <c r="AT459" s="204">
        <v>0</v>
      </c>
      <c r="AU459" s="218" t="s">
        <v>5</v>
      </c>
      <c r="AV459" s="316" t="s">
        <v>6</v>
      </c>
      <c r="AW459" s="123" t="s">
        <v>51</v>
      </c>
    </row>
    <row r="460" spans="1:49" x14ac:dyDescent="0.2">
      <c r="A460" s="227"/>
      <c r="B460" s="272"/>
      <c r="C460" s="135">
        <v>5350337.0199999996</v>
      </c>
      <c r="D460" s="136">
        <v>5350337</v>
      </c>
      <c r="E460" s="152">
        <v>0.74933349500000002</v>
      </c>
      <c r="F460" s="137"/>
      <c r="G460" s="358"/>
      <c r="H460" s="139">
        <v>2895</v>
      </c>
      <c r="I460" s="219">
        <v>1204</v>
      </c>
      <c r="J460" s="143">
        <v>1140</v>
      </c>
      <c r="K460" s="138"/>
      <c r="L460" s="139"/>
      <c r="M460" s="140"/>
      <c r="N460" s="220"/>
      <c r="O460" s="141">
        <v>0.62</v>
      </c>
      <c r="P460" s="142">
        <f t="shared" si="135"/>
        <v>62</v>
      </c>
      <c r="Q460" s="143">
        <v>2155</v>
      </c>
      <c r="R460" s="143">
        <v>2264</v>
      </c>
      <c r="S460" s="143">
        <f>H460*E460</f>
        <v>2169.3204680250001</v>
      </c>
      <c r="T460" s="144">
        <f t="shared" si="136"/>
        <v>-14.320468025000082</v>
      </c>
      <c r="U460" s="145">
        <f t="shared" si="140"/>
        <v>-6.6013612262819654E-3</v>
      </c>
      <c r="V460" s="146">
        <v>3480.3</v>
      </c>
      <c r="W460" s="139">
        <v>888</v>
      </c>
      <c r="X460" s="219">
        <f>I460*E460</f>
        <v>902.19752798000002</v>
      </c>
      <c r="Y460" s="147">
        <f t="shared" si="137"/>
        <v>-14.197527980000018</v>
      </c>
      <c r="Z460" s="275">
        <f t="shared" si="125"/>
        <v>-1.5736607050772976E-2</v>
      </c>
      <c r="AA460" s="279">
        <v>862</v>
      </c>
      <c r="AB460" s="143">
        <f>J460*E460</f>
        <v>854.24018430000001</v>
      </c>
      <c r="AC460" s="144">
        <f t="shared" si="138"/>
        <v>7.7598156999999901</v>
      </c>
      <c r="AD460" s="148">
        <f t="shared" si="126"/>
        <v>9.0838804385662397E-3</v>
      </c>
      <c r="AE460" s="149">
        <f t="shared" si="139"/>
        <v>13.903225806451612</v>
      </c>
      <c r="AF460" s="143">
        <v>775</v>
      </c>
      <c r="AG460" s="138">
        <v>425</v>
      </c>
      <c r="AH460" s="143">
        <v>50</v>
      </c>
      <c r="AI460" s="144">
        <f t="shared" si="127"/>
        <v>475</v>
      </c>
      <c r="AJ460" s="145">
        <f t="shared" si="128"/>
        <v>0.61290322580645162</v>
      </c>
      <c r="AK460" s="150">
        <f t="shared" si="129"/>
        <v>0.90077059027639006</v>
      </c>
      <c r="AL460" s="143">
        <v>230</v>
      </c>
      <c r="AM460" s="145">
        <f t="shared" si="130"/>
        <v>0.29677419354838708</v>
      </c>
      <c r="AN460" s="151">
        <f t="shared" si="131"/>
        <v>1.2218058343353468</v>
      </c>
      <c r="AO460" s="143">
        <v>30</v>
      </c>
      <c r="AP460" s="143">
        <v>10</v>
      </c>
      <c r="AQ460" s="144">
        <f t="shared" si="132"/>
        <v>40</v>
      </c>
      <c r="AR460" s="145">
        <f t="shared" si="133"/>
        <v>5.1612903225806452E-2</v>
      </c>
      <c r="AS460" s="151">
        <f t="shared" si="134"/>
        <v>0.7728680796305305</v>
      </c>
      <c r="AT460" s="143">
        <v>30</v>
      </c>
      <c r="AU460" s="153" t="s">
        <v>6</v>
      </c>
      <c r="AV460" s="316" t="s">
        <v>6</v>
      </c>
      <c r="AW460" s="123" t="s">
        <v>51</v>
      </c>
    </row>
    <row r="461" spans="1:49" x14ac:dyDescent="0.2">
      <c r="A461" s="227"/>
      <c r="B461" s="272"/>
      <c r="C461" s="135">
        <v>5350338</v>
      </c>
      <c r="D461" s="136"/>
      <c r="E461" s="136"/>
      <c r="F461" s="137"/>
      <c r="G461" s="355"/>
      <c r="H461" s="139"/>
      <c r="I461" s="139"/>
      <c r="J461" s="139"/>
      <c r="K461" s="138"/>
      <c r="L461" s="139"/>
      <c r="M461" s="140"/>
      <c r="N461" s="220" t="s">
        <v>486</v>
      </c>
      <c r="O461" s="141">
        <v>1.65</v>
      </c>
      <c r="P461" s="142">
        <f t="shared" si="135"/>
        <v>165</v>
      </c>
      <c r="Q461" s="143">
        <v>5956</v>
      </c>
      <c r="R461" s="143">
        <v>5639</v>
      </c>
      <c r="S461" s="143">
        <v>5801</v>
      </c>
      <c r="T461" s="144">
        <f t="shared" si="136"/>
        <v>155</v>
      </c>
      <c r="U461" s="145">
        <f t="shared" si="140"/>
        <v>2.6719531115324945E-2</v>
      </c>
      <c r="V461" s="146">
        <v>3609.5</v>
      </c>
      <c r="W461" s="139">
        <v>2729</v>
      </c>
      <c r="X461" s="219">
        <v>2781</v>
      </c>
      <c r="Y461" s="147">
        <f t="shared" si="137"/>
        <v>-52</v>
      </c>
      <c r="Z461" s="275">
        <f t="shared" si="125"/>
        <v>-1.8698309960445882E-2</v>
      </c>
      <c r="AA461" s="279">
        <v>2627</v>
      </c>
      <c r="AB461" s="143">
        <v>2595</v>
      </c>
      <c r="AC461" s="144">
        <f t="shared" si="138"/>
        <v>32</v>
      </c>
      <c r="AD461" s="148">
        <f t="shared" si="126"/>
        <v>1.233140655105973E-2</v>
      </c>
      <c r="AE461" s="149">
        <f t="shared" si="139"/>
        <v>15.921212121212122</v>
      </c>
      <c r="AF461" s="143">
        <v>2685</v>
      </c>
      <c r="AG461" s="138">
        <v>1585</v>
      </c>
      <c r="AH461" s="143">
        <v>150</v>
      </c>
      <c r="AI461" s="144">
        <f t="shared" si="127"/>
        <v>1735</v>
      </c>
      <c r="AJ461" s="145">
        <f t="shared" si="128"/>
        <v>0.64618249534450656</v>
      </c>
      <c r="AK461" s="150">
        <f t="shared" si="129"/>
        <v>0.9496804116047366</v>
      </c>
      <c r="AL461" s="143">
        <v>790</v>
      </c>
      <c r="AM461" s="145">
        <f t="shared" si="130"/>
        <v>0.29422718808193671</v>
      </c>
      <c r="AN461" s="151">
        <f t="shared" si="131"/>
        <v>1.2113199288670005</v>
      </c>
      <c r="AO461" s="143">
        <v>100</v>
      </c>
      <c r="AP461" s="143">
        <v>30</v>
      </c>
      <c r="AQ461" s="144">
        <f t="shared" si="132"/>
        <v>130</v>
      </c>
      <c r="AR461" s="145">
        <f t="shared" si="133"/>
        <v>4.8417132216014895E-2</v>
      </c>
      <c r="AS461" s="151">
        <f t="shared" si="134"/>
        <v>0.72501358494204793</v>
      </c>
      <c r="AT461" s="143">
        <v>30</v>
      </c>
      <c r="AU461" s="153" t="s">
        <v>6</v>
      </c>
      <c r="AV461" s="316" t="s">
        <v>6</v>
      </c>
    </row>
    <row r="462" spans="1:49" x14ac:dyDescent="0.2">
      <c r="A462" s="227"/>
      <c r="B462" s="272"/>
      <c r="C462" s="135">
        <v>5350339</v>
      </c>
      <c r="D462" s="136"/>
      <c r="E462" s="136"/>
      <c r="F462" s="137"/>
      <c r="G462" s="355"/>
      <c r="H462" s="139"/>
      <c r="I462" s="139"/>
      <c r="J462" s="139"/>
      <c r="K462" s="138"/>
      <c r="L462" s="139"/>
      <c r="M462" s="140"/>
      <c r="N462" s="220" t="s">
        <v>487</v>
      </c>
      <c r="O462" s="141">
        <v>1.82</v>
      </c>
      <c r="P462" s="142">
        <f t="shared" si="135"/>
        <v>182</v>
      </c>
      <c r="Q462" s="143">
        <v>6687</v>
      </c>
      <c r="R462" s="143">
        <v>6593</v>
      </c>
      <c r="S462" s="143">
        <v>6465</v>
      </c>
      <c r="T462" s="144">
        <f t="shared" si="136"/>
        <v>222</v>
      </c>
      <c r="U462" s="145">
        <f t="shared" si="140"/>
        <v>3.4338747099767981E-2</v>
      </c>
      <c r="V462" s="146">
        <v>3664.7</v>
      </c>
      <c r="W462" s="139">
        <v>3110</v>
      </c>
      <c r="X462" s="219">
        <v>3099</v>
      </c>
      <c r="Y462" s="147">
        <f t="shared" si="137"/>
        <v>11</v>
      </c>
      <c r="Z462" s="275">
        <f t="shared" si="125"/>
        <v>3.5495321071313327E-3</v>
      </c>
      <c r="AA462" s="279">
        <v>3000</v>
      </c>
      <c r="AB462" s="143">
        <v>2970</v>
      </c>
      <c r="AC462" s="144">
        <f t="shared" si="138"/>
        <v>30</v>
      </c>
      <c r="AD462" s="148">
        <f t="shared" si="126"/>
        <v>1.0101010101010102E-2</v>
      </c>
      <c r="AE462" s="149">
        <f t="shared" si="139"/>
        <v>16.483516483516482</v>
      </c>
      <c r="AF462" s="143">
        <v>3070</v>
      </c>
      <c r="AG462" s="138">
        <v>1745</v>
      </c>
      <c r="AH462" s="143">
        <v>75</v>
      </c>
      <c r="AI462" s="144">
        <f t="shared" si="127"/>
        <v>1820</v>
      </c>
      <c r="AJ462" s="145">
        <f t="shared" si="128"/>
        <v>0.59283387622149841</v>
      </c>
      <c r="AK462" s="150">
        <f t="shared" si="129"/>
        <v>0.87127510206401382</v>
      </c>
      <c r="AL462" s="143">
        <v>935</v>
      </c>
      <c r="AM462" s="145">
        <f t="shared" si="130"/>
        <v>0.30456026058631924</v>
      </c>
      <c r="AN462" s="151">
        <f t="shared" si="131"/>
        <v>1.2538607176111751</v>
      </c>
      <c r="AO462" s="143">
        <v>185</v>
      </c>
      <c r="AP462" s="143">
        <v>70</v>
      </c>
      <c r="AQ462" s="144">
        <f t="shared" si="132"/>
        <v>255</v>
      </c>
      <c r="AR462" s="145">
        <f t="shared" si="133"/>
        <v>8.3061889250814328E-2</v>
      </c>
      <c r="AS462" s="151">
        <f t="shared" si="134"/>
        <v>1.243795229942863</v>
      </c>
      <c r="AT462" s="143">
        <v>50</v>
      </c>
      <c r="AU462" s="153" t="s">
        <v>6</v>
      </c>
      <c r="AV462" s="316" t="s">
        <v>6</v>
      </c>
    </row>
    <row r="463" spans="1:49" x14ac:dyDescent="0.2">
      <c r="A463" s="228"/>
      <c r="B463" s="273"/>
      <c r="C463" s="198">
        <v>5350340</v>
      </c>
      <c r="D463" s="199"/>
      <c r="E463" s="199"/>
      <c r="F463" s="201"/>
      <c r="G463" s="356"/>
      <c r="H463" s="205"/>
      <c r="I463" s="205"/>
      <c r="J463" s="205"/>
      <c r="K463" s="202"/>
      <c r="L463" s="205"/>
      <c r="M463" s="206"/>
      <c r="N463" s="207" t="s">
        <v>488</v>
      </c>
      <c r="O463" s="208">
        <v>1.28</v>
      </c>
      <c r="P463" s="209">
        <f t="shared" si="135"/>
        <v>128</v>
      </c>
      <c r="Q463" s="204">
        <v>6771</v>
      </c>
      <c r="R463" s="204">
        <v>6541</v>
      </c>
      <c r="S463" s="204">
        <v>6459</v>
      </c>
      <c r="T463" s="210">
        <f t="shared" si="136"/>
        <v>312</v>
      </c>
      <c r="U463" s="211">
        <f t="shared" si="140"/>
        <v>4.8304691128657685E-2</v>
      </c>
      <c r="V463" s="212">
        <v>5310.6</v>
      </c>
      <c r="W463" s="205">
        <v>2557</v>
      </c>
      <c r="X463" s="203">
        <v>2504</v>
      </c>
      <c r="Y463" s="213">
        <f t="shared" si="137"/>
        <v>53</v>
      </c>
      <c r="Z463" s="278">
        <f t="shared" si="125"/>
        <v>2.1166134185303515E-2</v>
      </c>
      <c r="AA463" s="283">
        <v>2457</v>
      </c>
      <c r="AB463" s="204">
        <v>2420</v>
      </c>
      <c r="AC463" s="210">
        <f t="shared" si="138"/>
        <v>37</v>
      </c>
      <c r="AD463" s="214">
        <f t="shared" si="126"/>
        <v>1.5289256198347107E-2</v>
      </c>
      <c r="AE463" s="215">
        <f t="shared" si="139"/>
        <v>19.1953125</v>
      </c>
      <c r="AF463" s="204">
        <v>3025</v>
      </c>
      <c r="AG463" s="202">
        <v>1370</v>
      </c>
      <c r="AH463" s="204">
        <v>135</v>
      </c>
      <c r="AI463" s="210">
        <f t="shared" si="127"/>
        <v>1505</v>
      </c>
      <c r="AJ463" s="211">
        <f t="shared" si="128"/>
        <v>0.49752066115702481</v>
      </c>
      <c r="AK463" s="216">
        <f t="shared" si="129"/>
        <v>0.7311953351778161</v>
      </c>
      <c r="AL463" s="204">
        <v>1380</v>
      </c>
      <c r="AM463" s="211">
        <f t="shared" si="130"/>
        <v>0.45619834710743801</v>
      </c>
      <c r="AN463" s="217">
        <f t="shared" si="131"/>
        <v>1.8781478114576406</v>
      </c>
      <c r="AO463" s="204">
        <v>105</v>
      </c>
      <c r="AP463" s="204">
        <v>15</v>
      </c>
      <c r="AQ463" s="210">
        <f t="shared" si="132"/>
        <v>120</v>
      </c>
      <c r="AR463" s="211">
        <f t="shared" si="133"/>
        <v>3.9669421487603308E-2</v>
      </c>
      <c r="AS463" s="217">
        <f t="shared" si="134"/>
        <v>0.59402257360032518</v>
      </c>
      <c r="AT463" s="204">
        <v>20</v>
      </c>
      <c r="AU463" s="218" t="s">
        <v>5</v>
      </c>
      <c r="AV463" s="317" t="s">
        <v>5</v>
      </c>
    </row>
    <row r="464" spans="1:49" x14ac:dyDescent="0.2">
      <c r="A464" s="228"/>
      <c r="B464" s="273"/>
      <c r="C464" s="198">
        <v>5350341.0199999996</v>
      </c>
      <c r="D464" s="199"/>
      <c r="E464" s="199"/>
      <c r="F464" s="201"/>
      <c r="G464" s="356"/>
      <c r="H464" s="205"/>
      <c r="I464" s="205"/>
      <c r="J464" s="205"/>
      <c r="K464" s="202"/>
      <c r="L464" s="205"/>
      <c r="M464" s="206"/>
      <c r="N464" s="207" t="s">
        <v>489</v>
      </c>
      <c r="O464" s="208">
        <v>0.78</v>
      </c>
      <c r="P464" s="209">
        <f t="shared" si="135"/>
        <v>78</v>
      </c>
      <c r="Q464" s="204">
        <v>4379</v>
      </c>
      <c r="R464" s="204">
        <v>3992</v>
      </c>
      <c r="S464" s="204">
        <v>3913</v>
      </c>
      <c r="T464" s="210">
        <f t="shared" si="136"/>
        <v>466</v>
      </c>
      <c r="U464" s="211">
        <f t="shared" si="140"/>
        <v>0.11909021211346793</v>
      </c>
      <c r="V464" s="212">
        <v>5624.9</v>
      </c>
      <c r="W464" s="205">
        <v>1860</v>
      </c>
      <c r="X464" s="203">
        <v>1723</v>
      </c>
      <c r="Y464" s="213">
        <f t="shared" si="137"/>
        <v>137</v>
      </c>
      <c r="Z464" s="278">
        <f t="shared" si="125"/>
        <v>7.9512478235635523E-2</v>
      </c>
      <c r="AA464" s="283">
        <v>1777</v>
      </c>
      <c r="AB464" s="204">
        <v>1595</v>
      </c>
      <c r="AC464" s="210">
        <f t="shared" si="138"/>
        <v>182</v>
      </c>
      <c r="AD464" s="214">
        <f t="shared" si="126"/>
        <v>0.11410658307210031</v>
      </c>
      <c r="AE464" s="215">
        <f t="shared" si="139"/>
        <v>22.782051282051281</v>
      </c>
      <c r="AF464" s="204">
        <v>1810</v>
      </c>
      <c r="AG464" s="202">
        <v>700</v>
      </c>
      <c r="AH464" s="204">
        <v>65</v>
      </c>
      <c r="AI464" s="210">
        <f t="shared" si="127"/>
        <v>765</v>
      </c>
      <c r="AJ464" s="211">
        <f t="shared" si="128"/>
        <v>0.42265193370165743</v>
      </c>
      <c r="AK464" s="216">
        <f t="shared" si="129"/>
        <v>0.6211623887294152</v>
      </c>
      <c r="AL464" s="204">
        <v>955</v>
      </c>
      <c r="AM464" s="211">
        <f t="shared" si="130"/>
        <v>0.52762430939226523</v>
      </c>
      <c r="AN464" s="217">
        <f t="shared" si="131"/>
        <v>2.1722052441447244</v>
      </c>
      <c r="AO464" s="204">
        <v>60</v>
      </c>
      <c r="AP464" s="204">
        <v>10</v>
      </c>
      <c r="AQ464" s="210">
        <f t="shared" si="132"/>
        <v>70</v>
      </c>
      <c r="AR464" s="211">
        <f t="shared" si="133"/>
        <v>3.8674033149171269E-2</v>
      </c>
      <c r="AS464" s="217">
        <f t="shared" si="134"/>
        <v>0.5791173110491199</v>
      </c>
      <c r="AT464" s="204">
        <v>25</v>
      </c>
      <c r="AU464" s="218" t="s">
        <v>5</v>
      </c>
      <c r="AV464" s="317" t="s">
        <v>5</v>
      </c>
    </row>
    <row r="465" spans="1:48" x14ac:dyDescent="0.2">
      <c r="A465" s="228" t="s">
        <v>1161</v>
      </c>
      <c r="B465" s="273" t="s">
        <v>1169</v>
      </c>
      <c r="C465" s="198">
        <v>5350341.03</v>
      </c>
      <c r="D465" s="199"/>
      <c r="E465" s="199"/>
      <c r="F465" s="201"/>
      <c r="G465" s="356"/>
      <c r="H465" s="205"/>
      <c r="I465" s="205"/>
      <c r="J465" s="205"/>
      <c r="K465" s="202"/>
      <c r="L465" s="205"/>
      <c r="M465" s="206"/>
      <c r="N465" s="207" t="s">
        <v>490</v>
      </c>
      <c r="O465" s="208">
        <v>0.41</v>
      </c>
      <c r="P465" s="209">
        <f t="shared" si="135"/>
        <v>41</v>
      </c>
      <c r="Q465" s="204">
        <v>3436</v>
      </c>
      <c r="R465" s="204">
        <v>5073</v>
      </c>
      <c r="S465" s="204">
        <v>5076</v>
      </c>
      <c r="T465" s="210">
        <f t="shared" si="136"/>
        <v>-1640</v>
      </c>
      <c r="U465" s="211">
        <f t="shared" si="140"/>
        <v>-0.32308904649330183</v>
      </c>
      <c r="V465" s="212">
        <v>8475.6</v>
      </c>
      <c r="W465" s="205">
        <v>1465</v>
      </c>
      <c r="X465" s="203">
        <v>2039</v>
      </c>
      <c r="Y465" s="213">
        <f t="shared" si="137"/>
        <v>-574</v>
      </c>
      <c r="Z465" s="278">
        <f t="shared" si="125"/>
        <v>-0.28151054438450218</v>
      </c>
      <c r="AA465" s="283">
        <v>1334</v>
      </c>
      <c r="AB465" s="204">
        <v>1995</v>
      </c>
      <c r="AC465" s="210">
        <f t="shared" si="138"/>
        <v>-661</v>
      </c>
      <c r="AD465" s="214">
        <f t="shared" si="126"/>
        <v>-0.33132832080200503</v>
      </c>
      <c r="AE465" s="215">
        <f t="shared" si="139"/>
        <v>32.536585365853661</v>
      </c>
      <c r="AF465" s="204">
        <v>1005</v>
      </c>
      <c r="AG465" s="202">
        <v>275</v>
      </c>
      <c r="AH465" s="204">
        <v>10</v>
      </c>
      <c r="AI465" s="210">
        <f t="shared" si="127"/>
        <v>285</v>
      </c>
      <c r="AJ465" s="211">
        <f t="shared" si="128"/>
        <v>0.28358208955223879</v>
      </c>
      <c r="AK465" s="216">
        <f t="shared" si="129"/>
        <v>0.41677445221743414</v>
      </c>
      <c r="AL465" s="204">
        <v>630</v>
      </c>
      <c r="AM465" s="211">
        <f t="shared" si="130"/>
        <v>0.62686567164179108</v>
      </c>
      <c r="AN465" s="217">
        <f t="shared" si="131"/>
        <v>2.5807774112664208</v>
      </c>
      <c r="AO465" s="204">
        <v>75</v>
      </c>
      <c r="AP465" s="204">
        <v>0</v>
      </c>
      <c r="AQ465" s="210">
        <f t="shared" si="132"/>
        <v>75</v>
      </c>
      <c r="AR465" s="211">
        <f t="shared" si="133"/>
        <v>7.4626865671641784E-2</v>
      </c>
      <c r="AS465" s="217">
        <f t="shared" si="134"/>
        <v>1.1174864957344424</v>
      </c>
      <c r="AT465" s="204">
        <v>0</v>
      </c>
      <c r="AU465" s="218" t="s">
        <v>5</v>
      </c>
      <c r="AV465" s="317" t="s">
        <v>5</v>
      </c>
    </row>
    <row r="466" spans="1:48" x14ac:dyDescent="0.2">
      <c r="A466" s="228"/>
      <c r="B466" s="273"/>
      <c r="C466" s="198">
        <v>5350341.04</v>
      </c>
      <c r="D466" s="199"/>
      <c r="E466" s="199"/>
      <c r="F466" s="201"/>
      <c r="G466" s="356"/>
      <c r="H466" s="205"/>
      <c r="I466" s="205"/>
      <c r="J466" s="205"/>
      <c r="K466" s="202"/>
      <c r="L466" s="205"/>
      <c r="M466" s="206"/>
      <c r="N466" s="207" t="s">
        <v>491</v>
      </c>
      <c r="O466" s="208">
        <v>0.67</v>
      </c>
      <c r="P466" s="209">
        <f t="shared" si="135"/>
        <v>67</v>
      </c>
      <c r="Q466" s="204">
        <v>6030</v>
      </c>
      <c r="R466" s="204">
        <v>4432</v>
      </c>
      <c r="S466" s="204">
        <v>4379</v>
      </c>
      <c r="T466" s="210">
        <f t="shared" si="136"/>
        <v>1651</v>
      </c>
      <c r="U466" s="211">
        <f t="shared" si="140"/>
        <v>0.37702671842886504</v>
      </c>
      <c r="V466" s="212">
        <v>8986.6</v>
      </c>
      <c r="W466" s="205">
        <v>2261</v>
      </c>
      <c r="X466" s="203">
        <v>1655</v>
      </c>
      <c r="Y466" s="213">
        <f t="shared" si="137"/>
        <v>606</v>
      </c>
      <c r="Z466" s="278">
        <f t="shared" si="125"/>
        <v>0.36616314199395772</v>
      </c>
      <c r="AA466" s="283">
        <v>2171</v>
      </c>
      <c r="AB466" s="204">
        <v>1575</v>
      </c>
      <c r="AC466" s="210">
        <f t="shared" si="138"/>
        <v>596</v>
      </c>
      <c r="AD466" s="214">
        <f t="shared" si="126"/>
        <v>0.37841269841269842</v>
      </c>
      <c r="AE466" s="215">
        <f t="shared" si="139"/>
        <v>32.402985074626862</v>
      </c>
      <c r="AF466" s="204">
        <v>2165</v>
      </c>
      <c r="AG466" s="202">
        <v>820</v>
      </c>
      <c r="AH466" s="204">
        <v>55</v>
      </c>
      <c r="AI466" s="210">
        <f t="shared" si="127"/>
        <v>875</v>
      </c>
      <c r="AJ466" s="211">
        <f t="shared" si="128"/>
        <v>0.40415704387990764</v>
      </c>
      <c r="AK466" s="216">
        <f t="shared" si="129"/>
        <v>0.59398084991484335</v>
      </c>
      <c r="AL466" s="204">
        <v>1140</v>
      </c>
      <c r="AM466" s="211">
        <f t="shared" si="130"/>
        <v>0.52655889145496537</v>
      </c>
      <c r="AN466" s="217">
        <f t="shared" si="131"/>
        <v>2.1678189670354033</v>
      </c>
      <c r="AO466" s="204">
        <v>110</v>
      </c>
      <c r="AP466" s="204">
        <v>25</v>
      </c>
      <c r="AQ466" s="210">
        <f t="shared" si="132"/>
        <v>135</v>
      </c>
      <c r="AR466" s="211">
        <f t="shared" si="133"/>
        <v>6.2355658198614321E-2</v>
      </c>
      <c r="AS466" s="217">
        <f t="shared" si="134"/>
        <v>0.93373351999242793</v>
      </c>
      <c r="AT466" s="204">
        <v>25</v>
      </c>
      <c r="AU466" s="218" t="s">
        <v>5</v>
      </c>
      <c r="AV466" s="317" t="s">
        <v>5</v>
      </c>
    </row>
    <row r="467" spans="1:48" x14ac:dyDescent="0.2">
      <c r="A467" s="228" t="s">
        <v>1161</v>
      </c>
      <c r="B467" s="273" t="s">
        <v>1162</v>
      </c>
      <c r="C467" s="198">
        <v>5350342</v>
      </c>
      <c r="D467" s="199"/>
      <c r="E467" s="199"/>
      <c r="F467" s="201"/>
      <c r="G467" s="356"/>
      <c r="H467" s="205"/>
      <c r="I467" s="205"/>
      <c r="J467" s="205"/>
      <c r="K467" s="202"/>
      <c r="L467" s="205"/>
      <c r="M467" s="206"/>
      <c r="N467" s="207" t="s">
        <v>492</v>
      </c>
      <c r="O467" s="208">
        <v>1.23</v>
      </c>
      <c r="P467" s="209">
        <f t="shared" si="135"/>
        <v>123</v>
      </c>
      <c r="Q467" s="204">
        <v>7561</v>
      </c>
      <c r="R467" s="204">
        <v>6407</v>
      </c>
      <c r="S467" s="204">
        <v>3624</v>
      </c>
      <c r="T467" s="210">
        <f t="shared" si="136"/>
        <v>3937</v>
      </c>
      <c r="U467" s="211">
        <f t="shared" si="140"/>
        <v>1.0863686534216335</v>
      </c>
      <c r="V467" s="212">
        <v>6133.2</v>
      </c>
      <c r="W467" s="205">
        <v>2414</v>
      </c>
      <c r="X467" s="203">
        <v>1331</v>
      </c>
      <c r="Y467" s="213">
        <f t="shared" si="137"/>
        <v>1083</v>
      </c>
      <c r="Z467" s="278">
        <f t="shared" si="125"/>
        <v>0.8136739293764087</v>
      </c>
      <c r="AA467" s="283">
        <v>2376</v>
      </c>
      <c r="AB467" s="204">
        <v>1275</v>
      </c>
      <c r="AC467" s="210">
        <f t="shared" si="138"/>
        <v>1101</v>
      </c>
      <c r="AD467" s="214">
        <f t="shared" si="126"/>
        <v>0.86352941176470588</v>
      </c>
      <c r="AE467" s="215">
        <f t="shared" si="139"/>
        <v>19.317073170731707</v>
      </c>
      <c r="AF467" s="204">
        <v>3490</v>
      </c>
      <c r="AG467" s="202">
        <v>1575</v>
      </c>
      <c r="AH467" s="204">
        <v>160</v>
      </c>
      <c r="AI467" s="210">
        <f t="shared" si="127"/>
        <v>1735</v>
      </c>
      <c r="AJ467" s="211">
        <f t="shared" si="128"/>
        <v>0.49713467048710602</v>
      </c>
      <c r="AK467" s="216">
        <f t="shared" si="129"/>
        <v>0.73062805305407386</v>
      </c>
      <c r="AL467" s="204">
        <v>1635</v>
      </c>
      <c r="AM467" s="211">
        <f t="shared" si="130"/>
        <v>0.4684813753581662</v>
      </c>
      <c r="AN467" s="217">
        <f t="shared" si="131"/>
        <v>1.9287164791730116</v>
      </c>
      <c r="AO467" s="204">
        <v>85</v>
      </c>
      <c r="AP467" s="204">
        <v>25</v>
      </c>
      <c r="AQ467" s="210">
        <f t="shared" si="132"/>
        <v>110</v>
      </c>
      <c r="AR467" s="211">
        <f t="shared" si="133"/>
        <v>3.151862464183381E-2</v>
      </c>
      <c r="AS467" s="217">
        <f t="shared" si="134"/>
        <v>0.47196994117838625</v>
      </c>
      <c r="AT467" s="204">
        <v>0</v>
      </c>
      <c r="AU467" s="218" t="s">
        <v>5</v>
      </c>
      <c r="AV467" s="317" t="s">
        <v>5</v>
      </c>
    </row>
    <row r="468" spans="1:48" x14ac:dyDescent="0.2">
      <c r="A468" s="228"/>
      <c r="B468" s="273"/>
      <c r="C468" s="198">
        <v>5350343</v>
      </c>
      <c r="D468" s="199"/>
      <c r="E468" s="199"/>
      <c r="F468" s="201"/>
      <c r="G468" s="356"/>
      <c r="H468" s="205"/>
      <c r="I468" s="205"/>
      <c r="J468" s="205"/>
      <c r="K468" s="202"/>
      <c r="L468" s="205"/>
      <c r="M468" s="206"/>
      <c r="N468" s="207" t="s">
        <v>493</v>
      </c>
      <c r="O468" s="208">
        <v>1.1000000000000001</v>
      </c>
      <c r="P468" s="209">
        <f t="shared" si="135"/>
        <v>110.00000000000001</v>
      </c>
      <c r="Q468" s="204">
        <v>4218</v>
      </c>
      <c r="R468" s="204">
        <v>4075</v>
      </c>
      <c r="S468" s="204">
        <v>4132</v>
      </c>
      <c r="T468" s="210">
        <f t="shared" si="136"/>
        <v>86</v>
      </c>
      <c r="U468" s="211">
        <f t="shared" si="140"/>
        <v>2.0813165537270088E-2</v>
      </c>
      <c r="V468" s="212">
        <v>3841.5</v>
      </c>
      <c r="W468" s="205">
        <v>1620</v>
      </c>
      <c r="X468" s="203">
        <v>1577</v>
      </c>
      <c r="Y468" s="213">
        <f t="shared" si="137"/>
        <v>43</v>
      </c>
      <c r="Z468" s="278">
        <f t="shared" si="125"/>
        <v>2.7266962587190868E-2</v>
      </c>
      <c r="AA468" s="283">
        <v>1517</v>
      </c>
      <c r="AB468" s="204">
        <v>1500</v>
      </c>
      <c r="AC468" s="210">
        <f t="shared" si="138"/>
        <v>17</v>
      </c>
      <c r="AD468" s="214">
        <f t="shared" si="126"/>
        <v>1.1333333333333334E-2</v>
      </c>
      <c r="AE468" s="215">
        <f t="shared" si="139"/>
        <v>13.790909090909089</v>
      </c>
      <c r="AF468" s="204">
        <v>1860</v>
      </c>
      <c r="AG468" s="202">
        <v>895</v>
      </c>
      <c r="AH468" s="204">
        <v>70</v>
      </c>
      <c r="AI468" s="210">
        <f t="shared" si="127"/>
        <v>965</v>
      </c>
      <c r="AJ468" s="211">
        <f t="shared" si="128"/>
        <v>0.51881720430107525</v>
      </c>
      <c r="AK468" s="216">
        <f t="shared" si="129"/>
        <v>0.76249440317255823</v>
      </c>
      <c r="AL468" s="204">
        <v>805</v>
      </c>
      <c r="AM468" s="211">
        <f t="shared" si="130"/>
        <v>0.43279569892473119</v>
      </c>
      <c r="AN468" s="217">
        <f t="shared" si="131"/>
        <v>1.7818001750723809</v>
      </c>
      <c r="AO468" s="204">
        <v>50</v>
      </c>
      <c r="AP468" s="204">
        <v>0</v>
      </c>
      <c r="AQ468" s="210">
        <f t="shared" si="132"/>
        <v>50</v>
      </c>
      <c r="AR468" s="211">
        <f t="shared" si="133"/>
        <v>2.6881720430107527E-2</v>
      </c>
      <c r="AS468" s="217">
        <f t="shared" si="134"/>
        <v>0.4025354581409013</v>
      </c>
      <c r="AT468" s="204">
        <v>25</v>
      </c>
      <c r="AU468" s="218" t="s">
        <v>5</v>
      </c>
      <c r="AV468" s="317" t="s">
        <v>5</v>
      </c>
    </row>
    <row r="469" spans="1:48" x14ac:dyDescent="0.2">
      <c r="A469" s="228"/>
      <c r="B469" s="273"/>
      <c r="C469" s="198">
        <v>5350344.01</v>
      </c>
      <c r="D469" s="199"/>
      <c r="E469" s="199"/>
      <c r="F469" s="201"/>
      <c r="G469" s="356"/>
      <c r="H469" s="205"/>
      <c r="I469" s="205"/>
      <c r="J469" s="205"/>
      <c r="K469" s="202"/>
      <c r="L469" s="205"/>
      <c r="M469" s="206"/>
      <c r="N469" s="207" t="s">
        <v>494</v>
      </c>
      <c r="O469" s="208">
        <v>1.06</v>
      </c>
      <c r="P469" s="209">
        <f t="shared" si="135"/>
        <v>106</v>
      </c>
      <c r="Q469" s="204">
        <v>5186</v>
      </c>
      <c r="R469" s="204">
        <v>5038</v>
      </c>
      <c r="S469" s="204">
        <v>4975</v>
      </c>
      <c r="T469" s="210">
        <f t="shared" si="136"/>
        <v>211</v>
      </c>
      <c r="U469" s="211">
        <f t="shared" si="140"/>
        <v>4.2412060301507536E-2</v>
      </c>
      <c r="V469" s="212">
        <v>4879.1000000000004</v>
      </c>
      <c r="W469" s="205">
        <v>1990</v>
      </c>
      <c r="X469" s="203">
        <v>1918</v>
      </c>
      <c r="Y469" s="213">
        <f t="shared" si="137"/>
        <v>72</v>
      </c>
      <c r="Z469" s="278">
        <f t="shared" si="125"/>
        <v>3.7539103232533892E-2</v>
      </c>
      <c r="AA469" s="283">
        <v>1880</v>
      </c>
      <c r="AB469" s="204">
        <v>1820</v>
      </c>
      <c r="AC469" s="210">
        <f t="shared" si="138"/>
        <v>60</v>
      </c>
      <c r="AD469" s="214">
        <f t="shared" si="126"/>
        <v>3.2967032967032968E-2</v>
      </c>
      <c r="AE469" s="215">
        <f t="shared" si="139"/>
        <v>17.735849056603772</v>
      </c>
      <c r="AF469" s="204">
        <v>2415</v>
      </c>
      <c r="AG469" s="202">
        <v>1080</v>
      </c>
      <c r="AH469" s="204">
        <v>70</v>
      </c>
      <c r="AI469" s="210">
        <f t="shared" si="127"/>
        <v>1150</v>
      </c>
      <c r="AJ469" s="211">
        <f t="shared" si="128"/>
        <v>0.47619047619047616</v>
      </c>
      <c r="AK469" s="216">
        <f t="shared" si="129"/>
        <v>0.69984682452551605</v>
      </c>
      <c r="AL469" s="204">
        <v>1145</v>
      </c>
      <c r="AM469" s="211">
        <f t="shared" si="130"/>
        <v>0.47412008281573498</v>
      </c>
      <c r="AN469" s="217">
        <f t="shared" si="131"/>
        <v>1.9519307808863595</v>
      </c>
      <c r="AO469" s="204">
        <v>70</v>
      </c>
      <c r="AP469" s="204">
        <v>10</v>
      </c>
      <c r="AQ469" s="210">
        <f t="shared" si="132"/>
        <v>80</v>
      </c>
      <c r="AR469" s="211">
        <f t="shared" si="133"/>
        <v>3.3126293995859216E-2</v>
      </c>
      <c r="AS469" s="217">
        <f t="shared" si="134"/>
        <v>0.49604369500096163</v>
      </c>
      <c r="AT469" s="204">
        <v>30</v>
      </c>
      <c r="AU469" s="218" t="s">
        <v>5</v>
      </c>
      <c r="AV469" s="317" t="s">
        <v>5</v>
      </c>
    </row>
    <row r="470" spans="1:48" x14ac:dyDescent="0.2">
      <c r="A470" s="228"/>
      <c r="B470" s="273"/>
      <c r="C470" s="198">
        <v>5350344.0199999996</v>
      </c>
      <c r="D470" s="199"/>
      <c r="E470" s="199"/>
      <c r="F470" s="201"/>
      <c r="G470" s="356"/>
      <c r="H470" s="205"/>
      <c r="I470" s="205"/>
      <c r="J470" s="205"/>
      <c r="K470" s="202"/>
      <c r="L470" s="205"/>
      <c r="M470" s="206"/>
      <c r="N470" s="207" t="s">
        <v>495</v>
      </c>
      <c r="O470" s="208">
        <v>0.22</v>
      </c>
      <c r="P470" s="209">
        <f t="shared" si="135"/>
        <v>22</v>
      </c>
      <c r="Q470" s="204">
        <v>3365</v>
      </c>
      <c r="R470" s="204">
        <v>3452</v>
      </c>
      <c r="S470" s="204">
        <v>3591</v>
      </c>
      <c r="T470" s="210">
        <f t="shared" si="136"/>
        <v>-226</v>
      </c>
      <c r="U470" s="211">
        <f t="shared" si="140"/>
        <v>-6.2935115566694511E-2</v>
      </c>
      <c r="V470" s="212">
        <v>15240</v>
      </c>
      <c r="W470" s="205">
        <v>1850</v>
      </c>
      <c r="X470" s="203">
        <v>1858</v>
      </c>
      <c r="Y470" s="213">
        <f t="shared" si="137"/>
        <v>-8</v>
      </c>
      <c r="Z470" s="278">
        <f t="shared" si="125"/>
        <v>-4.3057050592034442E-3</v>
      </c>
      <c r="AA470" s="283">
        <v>1829</v>
      </c>
      <c r="AB470" s="204">
        <v>1810</v>
      </c>
      <c r="AC470" s="210">
        <f t="shared" si="138"/>
        <v>19</v>
      </c>
      <c r="AD470" s="214">
        <f t="shared" si="126"/>
        <v>1.0497237569060774E-2</v>
      </c>
      <c r="AE470" s="215">
        <f t="shared" si="139"/>
        <v>83.13636363636364</v>
      </c>
      <c r="AF470" s="204">
        <v>1230</v>
      </c>
      <c r="AG470" s="202">
        <v>570</v>
      </c>
      <c r="AH470" s="204">
        <v>55</v>
      </c>
      <c r="AI470" s="210">
        <f t="shared" si="127"/>
        <v>625</v>
      </c>
      <c r="AJ470" s="211">
        <f t="shared" si="128"/>
        <v>0.50813008130081305</v>
      </c>
      <c r="AK470" s="216">
        <f t="shared" si="129"/>
        <v>0.74678777007295927</v>
      </c>
      <c r="AL470" s="204">
        <v>565</v>
      </c>
      <c r="AM470" s="211">
        <f t="shared" si="130"/>
        <v>0.45934959349593496</v>
      </c>
      <c r="AN470" s="217">
        <f t="shared" si="131"/>
        <v>1.8911213492739132</v>
      </c>
      <c r="AO470" s="204">
        <v>20</v>
      </c>
      <c r="AP470" s="204">
        <v>0</v>
      </c>
      <c r="AQ470" s="210">
        <f t="shared" si="132"/>
        <v>20</v>
      </c>
      <c r="AR470" s="211">
        <f t="shared" si="133"/>
        <v>1.6260162601626018E-2</v>
      </c>
      <c r="AS470" s="217">
        <f t="shared" si="134"/>
        <v>0.24348486248522813</v>
      </c>
      <c r="AT470" s="204">
        <v>10</v>
      </c>
      <c r="AU470" s="218" t="s">
        <v>5</v>
      </c>
      <c r="AV470" s="317" t="s">
        <v>5</v>
      </c>
    </row>
    <row r="471" spans="1:48" x14ac:dyDescent="0.2">
      <c r="A471" s="228"/>
      <c r="B471" s="273"/>
      <c r="C471" s="198">
        <v>5350345</v>
      </c>
      <c r="D471" s="199"/>
      <c r="E471" s="199"/>
      <c r="F471" s="201"/>
      <c r="G471" s="356"/>
      <c r="H471" s="205"/>
      <c r="I471" s="205"/>
      <c r="J471" s="205"/>
      <c r="K471" s="202"/>
      <c r="L471" s="205"/>
      <c r="M471" s="206"/>
      <c r="N471" s="207" t="s">
        <v>496</v>
      </c>
      <c r="O471" s="208">
        <v>0.79</v>
      </c>
      <c r="P471" s="209">
        <f t="shared" si="135"/>
        <v>79</v>
      </c>
      <c r="Q471" s="204">
        <v>3938</v>
      </c>
      <c r="R471" s="204">
        <v>3680</v>
      </c>
      <c r="S471" s="204">
        <v>3742</v>
      </c>
      <c r="T471" s="210">
        <f t="shared" si="136"/>
        <v>196</v>
      </c>
      <c r="U471" s="211">
        <f t="shared" si="140"/>
        <v>5.2378407268840195E-2</v>
      </c>
      <c r="V471" s="212">
        <v>5000.6000000000004</v>
      </c>
      <c r="W471" s="205">
        <v>1328</v>
      </c>
      <c r="X471" s="203">
        <v>1271</v>
      </c>
      <c r="Y471" s="213">
        <f t="shared" si="137"/>
        <v>57</v>
      </c>
      <c r="Z471" s="278">
        <f t="shared" si="125"/>
        <v>4.4846577498033044E-2</v>
      </c>
      <c r="AA471" s="283">
        <v>1258</v>
      </c>
      <c r="AB471" s="204">
        <v>1185</v>
      </c>
      <c r="AC471" s="210">
        <f t="shared" si="138"/>
        <v>73</v>
      </c>
      <c r="AD471" s="214">
        <f t="shared" si="126"/>
        <v>6.160337552742616E-2</v>
      </c>
      <c r="AE471" s="215">
        <f t="shared" si="139"/>
        <v>15.924050632911392</v>
      </c>
      <c r="AF471" s="204">
        <v>1810</v>
      </c>
      <c r="AG471" s="202">
        <v>895</v>
      </c>
      <c r="AH471" s="204">
        <v>95</v>
      </c>
      <c r="AI471" s="210">
        <f t="shared" si="127"/>
        <v>990</v>
      </c>
      <c r="AJ471" s="211">
        <f t="shared" si="128"/>
        <v>0.54696132596685088</v>
      </c>
      <c r="AK471" s="216">
        <f t="shared" si="129"/>
        <v>0.80385720894394919</v>
      </c>
      <c r="AL471" s="204">
        <v>785</v>
      </c>
      <c r="AM471" s="211">
        <f t="shared" si="130"/>
        <v>0.43370165745856354</v>
      </c>
      <c r="AN471" s="217">
        <f t="shared" si="131"/>
        <v>1.7855299650823124</v>
      </c>
      <c r="AO471" s="204">
        <v>10</v>
      </c>
      <c r="AP471" s="204">
        <v>15</v>
      </c>
      <c r="AQ471" s="210">
        <f t="shared" si="132"/>
        <v>25</v>
      </c>
      <c r="AR471" s="211">
        <f t="shared" si="133"/>
        <v>1.3812154696132596E-2</v>
      </c>
      <c r="AS471" s="217">
        <f t="shared" si="134"/>
        <v>0.20682761108897138</v>
      </c>
      <c r="AT471" s="204">
        <v>10</v>
      </c>
      <c r="AU471" s="218" t="s">
        <v>5</v>
      </c>
      <c r="AV471" s="317" t="s">
        <v>5</v>
      </c>
    </row>
    <row r="472" spans="1:48" x14ac:dyDescent="0.2">
      <c r="A472" s="228"/>
      <c r="B472" s="273"/>
      <c r="C472" s="198">
        <v>5350346.01</v>
      </c>
      <c r="D472" s="199"/>
      <c r="E472" s="199"/>
      <c r="F472" s="201"/>
      <c r="G472" s="356"/>
      <c r="H472" s="205"/>
      <c r="I472" s="205"/>
      <c r="J472" s="205"/>
      <c r="K472" s="202"/>
      <c r="L472" s="205"/>
      <c r="M472" s="206"/>
      <c r="N472" s="207" t="s">
        <v>497</v>
      </c>
      <c r="O472" s="208">
        <v>1.52</v>
      </c>
      <c r="P472" s="209">
        <f t="shared" si="135"/>
        <v>152</v>
      </c>
      <c r="Q472" s="204">
        <v>4634</v>
      </c>
      <c r="R472" s="204">
        <v>4888</v>
      </c>
      <c r="S472" s="204">
        <v>4726</v>
      </c>
      <c r="T472" s="210">
        <f t="shared" si="136"/>
        <v>-92</v>
      </c>
      <c r="U472" s="211">
        <f t="shared" si="140"/>
        <v>-1.946677951756242E-2</v>
      </c>
      <c r="V472" s="212">
        <v>3048.9</v>
      </c>
      <c r="W472" s="205">
        <v>1717</v>
      </c>
      <c r="X472" s="203">
        <v>1688</v>
      </c>
      <c r="Y472" s="213">
        <f t="shared" si="137"/>
        <v>29</v>
      </c>
      <c r="Z472" s="278">
        <f t="shared" si="125"/>
        <v>1.7180094786729858E-2</v>
      </c>
      <c r="AA472" s="283">
        <v>1609</v>
      </c>
      <c r="AB472" s="204">
        <v>1585</v>
      </c>
      <c r="AC472" s="210">
        <f t="shared" si="138"/>
        <v>24</v>
      </c>
      <c r="AD472" s="214">
        <f t="shared" si="126"/>
        <v>1.5141955835962145E-2</v>
      </c>
      <c r="AE472" s="215">
        <f t="shared" si="139"/>
        <v>10.585526315789474</v>
      </c>
      <c r="AF472" s="204">
        <v>1980</v>
      </c>
      <c r="AG472" s="202">
        <v>790</v>
      </c>
      <c r="AH472" s="204">
        <v>105</v>
      </c>
      <c r="AI472" s="210">
        <f t="shared" si="127"/>
        <v>895</v>
      </c>
      <c r="AJ472" s="211">
        <f t="shared" si="128"/>
        <v>0.45202020202020204</v>
      </c>
      <c r="AK472" s="216">
        <f t="shared" si="129"/>
        <v>0.66432429631096335</v>
      </c>
      <c r="AL472" s="204">
        <v>1010</v>
      </c>
      <c r="AM472" s="211">
        <f t="shared" si="130"/>
        <v>0.51010101010101006</v>
      </c>
      <c r="AN472" s="217">
        <f t="shared" si="131"/>
        <v>2.1000626192929133</v>
      </c>
      <c r="AO472" s="204">
        <v>25</v>
      </c>
      <c r="AP472" s="204">
        <v>20</v>
      </c>
      <c r="AQ472" s="210">
        <f t="shared" si="132"/>
        <v>45</v>
      </c>
      <c r="AR472" s="211">
        <f t="shared" si="133"/>
        <v>2.2727272727272728E-2</v>
      </c>
      <c r="AS472" s="217">
        <f t="shared" si="134"/>
        <v>0.3403254327918529</v>
      </c>
      <c r="AT472" s="204">
        <v>30</v>
      </c>
      <c r="AU472" s="218" t="s">
        <v>5</v>
      </c>
      <c r="AV472" s="317" t="s">
        <v>5</v>
      </c>
    </row>
    <row r="473" spans="1:48" x14ac:dyDescent="0.2">
      <c r="A473" s="228"/>
      <c r="B473" s="273"/>
      <c r="C473" s="198">
        <v>5350346.0199999996</v>
      </c>
      <c r="D473" s="199"/>
      <c r="E473" s="199"/>
      <c r="F473" s="201"/>
      <c r="G473" s="356"/>
      <c r="H473" s="205"/>
      <c r="I473" s="205"/>
      <c r="J473" s="205"/>
      <c r="K473" s="202"/>
      <c r="L473" s="205"/>
      <c r="M473" s="206"/>
      <c r="N473" s="207" t="s">
        <v>498</v>
      </c>
      <c r="O473" s="208">
        <v>0.4</v>
      </c>
      <c r="P473" s="209">
        <f t="shared" si="135"/>
        <v>40</v>
      </c>
      <c r="Q473" s="204">
        <v>5388</v>
      </c>
      <c r="R473" s="204">
        <v>5095</v>
      </c>
      <c r="S473" s="204">
        <v>5042</v>
      </c>
      <c r="T473" s="210">
        <f t="shared" si="136"/>
        <v>346</v>
      </c>
      <c r="U473" s="211">
        <f t="shared" si="140"/>
        <v>6.8623562078540257E-2</v>
      </c>
      <c r="V473" s="212">
        <v>13449.8</v>
      </c>
      <c r="W473" s="205">
        <v>2066</v>
      </c>
      <c r="X473" s="203">
        <v>2024</v>
      </c>
      <c r="Y473" s="213">
        <f t="shared" si="137"/>
        <v>42</v>
      </c>
      <c r="Z473" s="278">
        <f t="shared" si="125"/>
        <v>2.0750988142292492E-2</v>
      </c>
      <c r="AA473" s="283">
        <v>2029</v>
      </c>
      <c r="AB473" s="204">
        <v>1885</v>
      </c>
      <c r="AC473" s="210">
        <f t="shared" si="138"/>
        <v>144</v>
      </c>
      <c r="AD473" s="214">
        <f t="shared" si="126"/>
        <v>7.6392572944297077E-2</v>
      </c>
      <c r="AE473" s="215">
        <f t="shared" si="139"/>
        <v>50.725000000000001</v>
      </c>
      <c r="AF473" s="204">
        <v>2585</v>
      </c>
      <c r="AG473" s="202">
        <v>885</v>
      </c>
      <c r="AH473" s="204">
        <v>70</v>
      </c>
      <c r="AI473" s="210">
        <f t="shared" si="127"/>
        <v>955</v>
      </c>
      <c r="AJ473" s="211">
        <f t="shared" si="128"/>
        <v>0.36943907156673111</v>
      </c>
      <c r="AK473" s="216">
        <f t="shared" si="129"/>
        <v>0.54295659829242648</v>
      </c>
      <c r="AL473" s="204">
        <v>1410</v>
      </c>
      <c r="AM473" s="211">
        <f t="shared" si="130"/>
        <v>0.54545454545454541</v>
      </c>
      <c r="AN473" s="217">
        <f t="shared" si="131"/>
        <v>2.2456115136993526</v>
      </c>
      <c r="AO473" s="204">
        <v>155</v>
      </c>
      <c r="AP473" s="204">
        <v>10</v>
      </c>
      <c r="AQ473" s="210">
        <f t="shared" si="132"/>
        <v>165</v>
      </c>
      <c r="AR473" s="211">
        <f t="shared" si="133"/>
        <v>6.3829787234042548E-2</v>
      </c>
      <c r="AS473" s="217">
        <f t="shared" si="134"/>
        <v>0.95580759847924646</v>
      </c>
      <c r="AT473" s="204">
        <v>50</v>
      </c>
      <c r="AU473" s="218" t="s">
        <v>5</v>
      </c>
      <c r="AV473" s="317" t="s">
        <v>5</v>
      </c>
    </row>
    <row r="474" spans="1:48" x14ac:dyDescent="0.2">
      <c r="A474" s="228"/>
      <c r="B474" s="273"/>
      <c r="C474" s="198">
        <v>5350347</v>
      </c>
      <c r="D474" s="199"/>
      <c r="E474" s="199"/>
      <c r="F474" s="201"/>
      <c r="G474" s="356"/>
      <c r="H474" s="205"/>
      <c r="I474" s="205"/>
      <c r="J474" s="205"/>
      <c r="K474" s="202"/>
      <c r="L474" s="205"/>
      <c r="M474" s="206"/>
      <c r="N474" s="207" t="s">
        <v>499</v>
      </c>
      <c r="O474" s="208">
        <v>1.5</v>
      </c>
      <c r="P474" s="209">
        <f t="shared" si="135"/>
        <v>150</v>
      </c>
      <c r="Q474" s="204">
        <v>2833</v>
      </c>
      <c r="R474" s="204">
        <v>2610</v>
      </c>
      <c r="S474" s="204">
        <v>990</v>
      </c>
      <c r="T474" s="210">
        <f t="shared" si="136"/>
        <v>1843</v>
      </c>
      <c r="U474" s="211">
        <f t="shared" si="140"/>
        <v>1.8616161616161617</v>
      </c>
      <c r="V474" s="212">
        <v>1883.4</v>
      </c>
      <c r="W474" s="205">
        <v>931</v>
      </c>
      <c r="X474" s="203">
        <v>334</v>
      </c>
      <c r="Y474" s="213">
        <f t="shared" si="137"/>
        <v>597</v>
      </c>
      <c r="Z474" s="278">
        <f t="shared" si="125"/>
        <v>1.7874251497005988</v>
      </c>
      <c r="AA474" s="283">
        <v>924</v>
      </c>
      <c r="AB474" s="204">
        <v>320</v>
      </c>
      <c r="AC474" s="210">
        <f t="shared" si="138"/>
        <v>604</v>
      </c>
      <c r="AD474" s="214">
        <f t="shared" si="126"/>
        <v>1.8875</v>
      </c>
      <c r="AE474" s="215">
        <f t="shared" si="139"/>
        <v>6.16</v>
      </c>
      <c r="AF474" s="204">
        <v>1420</v>
      </c>
      <c r="AG474" s="202">
        <v>650</v>
      </c>
      <c r="AH474" s="204">
        <v>50</v>
      </c>
      <c r="AI474" s="210">
        <f t="shared" si="127"/>
        <v>700</v>
      </c>
      <c r="AJ474" s="211">
        <f t="shared" si="128"/>
        <v>0.49295774647887325</v>
      </c>
      <c r="AK474" s="216">
        <f t="shared" si="129"/>
        <v>0.72448931834683705</v>
      </c>
      <c r="AL474" s="204">
        <v>670</v>
      </c>
      <c r="AM474" s="211">
        <f t="shared" si="130"/>
        <v>0.47183098591549294</v>
      </c>
      <c r="AN474" s="217">
        <f t="shared" si="131"/>
        <v>1.9425066732352383</v>
      </c>
      <c r="AO474" s="204">
        <v>45</v>
      </c>
      <c r="AP474" s="204">
        <v>10</v>
      </c>
      <c r="AQ474" s="210">
        <f t="shared" si="132"/>
        <v>55</v>
      </c>
      <c r="AR474" s="211">
        <f t="shared" si="133"/>
        <v>3.873239436619718E-2</v>
      </c>
      <c r="AS474" s="217">
        <f t="shared" si="134"/>
        <v>0.57999123053259438</v>
      </c>
      <c r="AT474" s="204">
        <v>0</v>
      </c>
      <c r="AU474" s="218" t="s">
        <v>5</v>
      </c>
      <c r="AV474" s="317" t="s">
        <v>5</v>
      </c>
    </row>
    <row r="475" spans="1:48" x14ac:dyDescent="0.2">
      <c r="A475" s="227"/>
      <c r="B475" s="272"/>
      <c r="C475" s="135">
        <v>5350348</v>
      </c>
      <c r="D475" s="136"/>
      <c r="E475" s="136"/>
      <c r="F475" s="137"/>
      <c r="G475" s="355"/>
      <c r="H475" s="139"/>
      <c r="I475" s="139"/>
      <c r="J475" s="139"/>
      <c r="K475" s="138"/>
      <c r="L475" s="139"/>
      <c r="M475" s="140"/>
      <c r="N475" s="220" t="s">
        <v>500</v>
      </c>
      <c r="O475" s="141">
        <v>2.3199999999999998</v>
      </c>
      <c r="P475" s="142">
        <f t="shared" si="135"/>
        <v>231.99999999999997</v>
      </c>
      <c r="Q475" s="143">
        <v>5601</v>
      </c>
      <c r="R475" s="143">
        <v>5137</v>
      </c>
      <c r="S475" s="143">
        <v>4645</v>
      </c>
      <c r="T475" s="144">
        <f t="shared" si="136"/>
        <v>956</v>
      </c>
      <c r="U475" s="145">
        <f t="shared" si="140"/>
        <v>0.20581270182992464</v>
      </c>
      <c r="V475" s="146">
        <v>2417.9</v>
      </c>
      <c r="W475" s="139">
        <v>2007</v>
      </c>
      <c r="X475" s="219">
        <v>1669</v>
      </c>
      <c r="Y475" s="147">
        <f t="shared" si="137"/>
        <v>338</v>
      </c>
      <c r="Z475" s="275">
        <f t="shared" si="125"/>
        <v>0.2025164769322948</v>
      </c>
      <c r="AA475" s="279">
        <v>1972</v>
      </c>
      <c r="AB475" s="143">
        <v>1600</v>
      </c>
      <c r="AC475" s="144">
        <f t="shared" si="138"/>
        <v>372</v>
      </c>
      <c r="AD475" s="148">
        <f t="shared" si="126"/>
        <v>0.23250000000000001</v>
      </c>
      <c r="AE475" s="149">
        <f t="shared" si="139"/>
        <v>8.5000000000000018</v>
      </c>
      <c r="AF475" s="143">
        <v>2595</v>
      </c>
      <c r="AG475" s="138">
        <v>1370</v>
      </c>
      <c r="AH475" s="143">
        <v>145</v>
      </c>
      <c r="AI475" s="144">
        <f t="shared" si="127"/>
        <v>1515</v>
      </c>
      <c r="AJ475" s="145">
        <f t="shared" si="128"/>
        <v>0.58381502890173409</v>
      </c>
      <c r="AK475" s="150">
        <f t="shared" si="129"/>
        <v>0.85802029758301701</v>
      </c>
      <c r="AL475" s="143">
        <v>945</v>
      </c>
      <c r="AM475" s="145">
        <f t="shared" si="130"/>
        <v>0.36416184971098264</v>
      </c>
      <c r="AN475" s="151">
        <f t="shared" si="131"/>
        <v>1.4992377446952327</v>
      </c>
      <c r="AO475" s="143">
        <v>55</v>
      </c>
      <c r="AP475" s="143">
        <v>40</v>
      </c>
      <c r="AQ475" s="144">
        <f t="shared" si="132"/>
        <v>95</v>
      </c>
      <c r="AR475" s="145">
        <f t="shared" si="133"/>
        <v>3.6608863198458574E-2</v>
      </c>
      <c r="AS475" s="151">
        <f t="shared" si="134"/>
        <v>0.54819279732945869</v>
      </c>
      <c r="AT475" s="143">
        <v>35</v>
      </c>
      <c r="AU475" s="153" t="s">
        <v>6</v>
      </c>
      <c r="AV475" s="317" t="s">
        <v>5</v>
      </c>
    </row>
    <row r="476" spans="1:48" x14ac:dyDescent="0.2">
      <c r="A476" s="228"/>
      <c r="B476" s="273"/>
      <c r="C476" s="198">
        <v>5350349</v>
      </c>
      <c r="D476" s="199"/>
      <c r="E476" s="199"/>
      <c r="F476" s="201"/>
      <c r="G476" s="356"/>
      <c r="H476" s="205"/>
      <c r="I476" s="205"/>
      <c r="J476" s="205"/>
      <c r="K476" s="202"/>
      <c r="L476" s="205"/>
      <c r="M476" s="206"/>
      <c r="N476" s="207" t="s">
        <v>501</v>
      </c>
      <c r="O476" s="208">
        <v>0.88</v>
      </c>
      <c r="P476" s="209">
        <f t="shared" si="135"/>
        <v>88</v>
      </c>
      <c r="Q476" s="204">
        <v>5720</v>
      </c>
      <c r="R476" s="204">
        <v>5644</v>
      </c>
      <c r="S476" s="204">
        <v>5547</v>
      </c>
      <c r="T476" s="210">
        <f t="shared" si="136"/>
        <v>173</v>
      </c>
      <c r="U476" s="211">
        <f t="shared" si="140"/>
        <v>3.1188029565530916E-2</v>
      </c>
      <c r="V476" s="212">
        <v>6528.9</v>
      </c>
      <c r="W476" s="205">
        <v>2335</v>
      </c>
      <c r="X476" s="203">
        <v>2356</v>
      </c>
      <c r="Y476" s="213">
        <f t="shared" si="137"/>
        <v>-21</v>
      </c>
      <c r="Z476" s="278">
        <f t="shared" si="125"/>
        <v>-8.9134125636672334E-3</v>
      </c>
      <c r="AA476" s="283">
        <v>2309</v>
      </c>
      <c r="AB476" s="204">
        <v>2220</v>
      </c>
      <c r="AC476" s="210">
        <f t="shared" si="138"/>
        <v>89</v>
      </c>
      <c r="AD476" s="214">
        <f t="shared" si="126"/>
        <v>4.009009009009009E-2</v>
      </c>
      <c r="AE476" s="215">
        <f t="shared" si="139"/>
        <v>26.238636363636363</v>
      </c>
      <c r="AF476" s="204">
        <v>2650</v>
      </c>
      <c r="AG476" s="202">
        <v>1145</v>
      </c>
      <c r="AH476" s="204">
        <v>105</v>
      </c>
      <c r="AI476" s="210">
        <f t="shared" si="127"/>
        <v>1250</v>
      </c>
      <c r="AJ476" s="211">
        <f t="shared" si="128"/>
        <v>0.47169811320754718</v>
      </c>
      <c r="AK476" s="216">
        <f t="shared" si="129"/>
        <v>0.69324449599225646</v>
      </c>
      <c r="AL476" s="204">
        <v>1210</v>
      </c>
      <c r="AM476" s="211">
        <f t="shared" si="130"/>
        <v>0.45660377358490567</v>
      </c>
      <c r="AN476" s="217">
        <f t="shared" si="131"/>
        <v>1.8798169337948671</v>
      </c>
      <c r="AO476" s="204">
        <v>130</v>
      </c>
      <c r="AP476" s="204">
        <v>25</v>
      </c>
      <c r="AQ476" s="210">
        <f t="shared" si="132"/>
        <v>155</v>
      </c>
      <c r="AR476" s="211">
        <f t="shared" si="133"/>
        <v>5.849056603773585E-2</v>
      </c>
      <c r="AS476" s="217">
        <f t="shared" si="134"/>
        <v>0.87585639684544792</v>
      </c>
      <c r="AT476" s="204">
        <v>35</v>
      </c>
      <c r="AU476" s="218" t="s">
        <v>5</v>
      </c>
      <c r="AV476" s="317" t="s">
        <v>5</v>
      </c>
    </row>
    <row r="477" spans="1:48" x14ac:dyDescent="0.2">
      <c r="A477" s="227"/>
      <c r="B477" s="272"/>
      <c r="C477" s="135">
        <v>5350350</v>
      </c>
      <c r="D477" s="136"/>
      <c r="E477" s="136"/>
      <c r="F477" s="137"/>
      <c r="G477" s="355"/>
      <c r="H477" s="139"/>
      <c r="I477" s="139"/>
      <c r="J477" s="139"/>
      <c r="K477" s="138"/>
      <c r="L477" s="139"/>
      <c r="M477" s="140"/>
      <c r="N477" s="220" t="s">
        <v>502</v>
      </c>
      <c r="O477" s="141">
        <v>3.36</v>
      </c>
      <c r="P477" s="142">
        <f t="shared" si="135"/>
        <v>336</v>
      </c>
      <c r="Q477" s="143">
        <v>5419</v>
      </c>
      <c r="R477" s="143">
        <v>5412</v>
      </c>
      <c r="S477" s="143">
        <v>5346</v>
      </c>
      <c r="T477" s="144">
        <f t="shared" si="136"/>
        <v>73</v>
      </c>
      <c r="U477" s="145">
        <f t="shared" si="140"/>
        <v>1.3655069210624766E-2</v>
      </c>
      <c r="V477" s="146">
        <v>1612</v>
      </c>
      <c r="W477" s="139">
        <v>2063</v>
      </c>
      <c r="X477" s="219">
        <v>2194</v>
      </c>
      <c r="Y477" s="147">
        <f t="shared" si="137"/>
        <v>-131</v>
      </c>
      <c r="Z477" s="275">
        <f t="shared" si="125"/>
        <v>-5.9708295350957154E-2</v>
      </c>
      <c r="AA477" s="279">
        <v>1986</v>
      </c>
      <c r="AB477" s="143">
        <v>2090</v>
      </c>
      <c r="AC477" s="144">
        <f t="shared" si="138"/>
        <v>-104</v>
      </c>
      <c r="AD477" s="148">
        <f t="shared" si="126"/>
        <v>-4.9760765550239235E-2</v>
      </c>
      <c r="AE477" s="149">
        <f t="shared" si="139"/>
        <v>5.9107142857142856</v>
      </c>
      <c r="AF477" s="143">
        <v>2290</v>
      </c>
      <c r="AG477" s="138">
        <v>1410</v>
      </c>
      <c r="AH477" s="143">
        <v>110</v>
      </c>
      <c r="AI477" s="144">
        <f t="shared" si="127"/>
        <v>1520</v>
      </c>
      <c r="AJ477" s="145">
        <f t="shared" si="128"/>
        <v>0.66375545851528384</v>
      </c>
      <c r="AK477" s="150">
        <f t="shared" si="129"/>
        <v>0.97550701479713853</v>
      </c>
      <c r="AL477" s="143">
        <v>675</v>
      </c>
      <c r="AM477" s="145">
        <f t="shared" si="130"/>
        <v>0.29475982532751094</v>
      </c>
      <c r="AN477" s="151">
        <f t="shared" si="131"/>
        <v>1.2135127721410259</v>
      </c>
      <c r="AO477" s="143">
        <v>60</v>
      </c>
      <c r="AP477" s="143">
        <v>20</v>
      </c>
      <c r="AQ477" s="144">
        <f t="shared" si="132"/>
        <v>80</v>
      </c>
      <c r="AR477" s="145">
        <f t="shared" si="133"/>
        <v>3.4934497816593885E-2</v>
      </c>
      <c r="AS477" s="151">
        <f t="shared" si="134"/>
        <v>0.5231203159071276</v>
      </c>
      <c r="AT477" s="143">
        <v>20</v>
      </c>
      <c r="AU477" s="153" t="s">
        <v>6</v>
      </c>
      <c r="AV477" s="316" t="s">
        <v>6</v>
      </c>
    </row>
    <row r="478" spans="1:48" x14ac:dyDescent="0.2">
      <c r="A478" s="228"/>
      <c r="B478" s="273"/>
      <c r="C478" s="198">
        <v>5350351.01</v>
      </c>
      <c r="D478" s="199"/>
      <c r="E478" s="199"/>
      <c r="F478" s="201"/>
      <c r="G478" s="356"/>
      <c r="H478" s="205"/>
      <c r="I478" s="205"/>
      <c r="J478" s="205"/>
      <c r="K478" s="202"/>
      <c r="L478" s="205"/>
      <c r="M478" s="206"/>
      <c r="N478" s="207" t="s">
        <v>503</v>
      </c>
      <c r="O478" s="208">
        <v>0.97</v>
      </c>
      <c r="P478" s="209">
        <f t="shared" si="135"/>
        <v>97</v>
      </c>
      <c r="Q478" s="204">
        <v>5497</v>
      </c>
      <c r="R478" s="204">
        <v>5284</v>
      </c>
      <c r="S478" s="204">
        <v>5226</v>
      </c>
      <c r="T478" s="210">
        <f t="shared" si="136"/>
        <v>271</v>
      </c>
      <c r="U478" s="211">
        <f t="shared" si="140"/>
        <v>5.1856104094910066E-2</v>
      </c>
      <c r="V478" s="212">
        <v>5639.1</v>
      </c>
      <c r="W478" s="205">
        <v>2130</v>
      </c>
      <c r="X478" s="203">
        <v>2102</v>
      </c>
      <c r="Y478" s="213">
        <f t="shared" si="137"/>
        <v>28</v>
      </c>
      <c r="Z478" s="278">
        <f t="shared" si="125"/>
        <v>1.3320647002854425E-2</v>
      </c>
      <c r="AA478" s="283">
        <v>2051</v>
      </c>
      <c r="AB478" s="204">
        <v>2005</v>
      </c>
      <c r="AC478" s="210">
        <f t="shared" si="138"/>
        <v>46</v>
      </c>
      <c r="AD478" s="214">
        <f t="shared" si="126"/>
        <v>2.2942643391521196E-2</v>
      </c>
      <c r="AE478" s="215">
        <f t="shared" si="139"/>
        <v>21.144329896907216</v>
      </c>
      <c r="AF478" s="204">
        <v>2360</v>
      </c>
      <c r="AG478" s="202">
        <v>1070</v>
      </c>
      <c r="AH478" s="204">
        <v>120</v>
      </c>
      <c r="AI478" s="210">
        <f t="shared" si="127"/>
        <v>1190</v>
      </c>
      <c r="AJ478" s="211">
        <f t="shared" si="128"/>
        <v>0.50423728813559321</v>
      </c>
      <c r="AK478" s="216">
        <f t="shared" si="129"/>
        <v>0.74106661630901038</v>
      </c>
      <c r="AL478" s="204">
        <v>1090</v>
      </c>
      <c r="AM478" s="211">
        <f t="shared" si="130"/>
        <v>0.46186440677966101</v>
      </c>
      <c r="AN478" s="217">
        <f t="shared" si="131"/>
        <v>1.901474720992602</v>
      </c>
      <c r="AO478" s="204">
        <v>45</v>
      </c>
      <c r="AP478" s="204">
        <v>10</v>
      </c>
      <c r="AQ478" s="210">
        <f t="shared" si="132"/>
        <v>55</v>
      </c>
      <c r="AR478" s="211">
        <f t="shared" si="133"/>
        <v>2.3305084745762712E-2</v>
      </c>
      <c r="AS478" s="217">
        <f t="shared" si="134"/>
        <v>0.34897777430351018</v>
      </c>
      <c r="AT478" s="204">
        <v>25</v>
      </c>
      <c r="AU478" s="218" t="s">
        <v>5</v>
      </c>
      <c r="AV478" s="317" t="s">
        <v>5</v>
      </c>
    </row>
    <row r="479" spans="1:48" x14ac:dyDescent="0.2">
      <c r="A479" s="228"/>
      <c r="B479" s="273"/>
      <c r="C479" s="198">
        <v>5350351.0199999996</v>
      </c>
      <c r="D479" s="199"/>
      <c r="E479" s="199"/>
      <c r="F479" s="201"/>
      <c r="G479" s="356"/>
      <c r="H479" s="205"/>
      <c r="I479" s="205"/>
      <c r="J479" s="205"/>
      <c r="K479" s="202"/>
      <c r="L479" s="205"/>
      <c r="M479" s="206"/>
      <c r="N479" s="207" t="s">
        <v>504</v>
      </c>
      <c r="O479" s="208">
        <v>0.56999999999999995</v>
      </c>
      <c r="P479" s="209">
        <f t="shared" si="135"/>
        <v>56.999999999999993</v>
      </c>
      <c r="Q479" s="204">
        <v>2756</v>
      </c>
      <c r="R479" s="204">
        <v>2712</v>
      </c>
      <c r="S479" s="204">
        <v>2757</v>
      </c>
      <c r="T479" s="210">
        <f t="shared" si="136"/>
        <v>-1</v>
      </c>
      <c r="U479" s="211">
        <f t="shared" si="140"/>
        <v>-3.6271309394269132E-4</v>
      </c>
      <c r="V479" s="212">
        <v>4871.8</v>
      </c>
      <c r="W479" s="205">
        <v>1116</v>
      </c>
      <c r="X479" s="203">
        <v>1100</v>
      </c>
      <c r="Y479" s="213">
        <f t="shared" si="137"/>
        <v>16</v>
      </c>
      <c r="Z479" s="278">
        <f t="shared" si="125"/>
        <v>1.4545454545454545E-2</v>
      </c>
      <c r="AA479" s="283">
        <v>1088</v>
      </c>
      <c r="AB479" s="204">
        <v>1060</v>
      </c>
      <c r="AC479" s="210">
        <f t="shared" si="138"/>
        <v>28</v>
      </c>
      <c r="AD479" s="214">
        <f t="shared" si="126"/>
        <v>2.6415094339622643E-2</v>
      </c>
      <c r="AE479" s="215">
        <f t="shared" si="139"/>
        <v>19.087719298245617</v>
      </c>
      <c r="AF479" s="204">
        <v>1140</v>
      </c>
      <c r="AG479" s="202">
        <v>485</v>
      </c>
      <c r="AH479" s="204">
        <v>65</v>
      </c>
      <c r="AI479" s="210">
        <f t="shared" si="127"/>
        <v>550</v>
      </c>
      <c r="AJ479" s="211">
        <f t="shared" si="128"/>
        <v>0.48245614035087719</v>
      </c>
      <c r="AK479" s="216">
        <f t="shared" si="129"/>
        <v>0.70905533537453602</v>
      </c>
      <c r="AL479" s="204">
        <v>525</v>
      </c>
      <c r="AM479" s="211">
        <f t="shared" si="130"/>
        <v>0.46052631578947367</v>
      </c>
      <c r="AN479" s="217">
        <f t="shared" si="131"/>
        <v>1.8959658613470414</v>
      </c>
      <c r="AO479" s="204">
        <v>35</v>
      </c>
      <c r="AP479" s="204">
        <v>10</v>
      </c>
      <c r="AQ479" s="210">
        <f t="shared" si="132"/>
        <v>45</v>
      </c>
      <c r="AR479" s="211">
        <f t="shared" si="133"/>
        <v>3.9473684210526314E-2</v>
      </c>
      <c r="AS479" s="217">
        <f t="shared" si="134"/>
        <v>0.59109154116479712</v>
      </c>
      <c r="AT479" s="204">
        <v>20</v>
      </c>
      <c r="AU479" s="218" t="s">
        <v>5</v>
      </c>
      <c r="AV479" s="317" t="s">
        <v>5</v>
      </c>
    </row>
    <row r="480" spans="1:48" x14ac:dyDescent="0.2">
      <c r="A480" s="228"/>
      <c r="B480" s="273"/>
      <c r="C480" s="198">
        <v>5350352</v>
      </c>
      <c r="D480" s="199"/>
      <c r="E480" s="199"/>
      <c r="F480" s="201"/>
      <c r="G480" s="356"/>
      <c r="H480" s="205"/>
      <c r="I480" s="205"/>
      <c r="J480" s="205"/>
      <c r="K480" s="202"/>
      <c r="L480" s="205"/>
      <c r="M480" s="206"/>
      <c r="N480" s="207" t="s">
        <v>505</v>
      </c>
      <c r="O480" s="208">
        <v>1.1299999999999999</v>
      </c>
      <c r="P480" s="209">
        <f t="shared" si="135"/>
        <v>112.99999999999999</v>
      </c>
      <c r="Q480" s="204">
        <v>5309</v>
      </c>
      <c r="R480" s="204">
        <v>5387</v>
      </c>
      <c r="S480" s="204">
        <v>5513</v>
      </c>
      <c r="T480" s="210">
        <f t="shared" si="136"/>
        <v>-204</v>
      </c>
      <c r="U480" s="211">
        <f t="shared" si="140"/>
        <v>-3.7003446399419555E-2</v>
      </c>
      <c r="V480" s="212">
        <v>4709.5</v>
      </c>
      <c r="W480" s="205">
        <v>1945</v>
      </c>
      <c r="X480" s="203">
        <v>1894</v>
      </c>
      <c r="Y480" s="213">
        <f t="shared" si="137"/>
        <v>51</v>
      </c>
      <c r="Z480" s="278">
        <f t="shared" si="125"/>
        <v>2.692713833157339E-2</v>
      </c>
      <c r="AA480" s="283">
        <v>1892</v>
      </c>
      <c r="AB480" s="204">
        <v>1820</v>
      </c>
      <c r="AC480" s="210">
        <f t="shared" si="138"/>
        <v>72</v>
      </c>
      <c r="AD480" s="214">
        <f t="shared" si="126"/>
        <v>3.9560439560439559E-2</v>
      </c>
      <c r="AE480" s="215">
        <f t="shared" si="139"/>
        <v>16.743362831858409</v>
      </c>
      <c r="AF480" s="204">
        <v>2375</v>
      </c>
      <c r="AG480" s="202">
        <v>1260</v>
      </c>
      <c r="AH480" s="204">
        <v>90</v>
      </c>
      <c r="AI480" s="210">
        <f t="shared" si="127"/>
        <v>1350</v>
      </c>
      <c r="AJ480" s="211">
        <f t="shared" si="128"/>
        <v>0.56842105263157894</v>
      </c>
      <c r="AK480" s="216">
        <f t="shared" si="129"/>
        <v>0.83539610422308963</v>
      </c>
      <c r="AL480" s="204">
        <v>915</v>
      </c>
      <c r="AM480" s="211">
        <f t="shared" si="130"/>
        <v>0.38526315789473686</v>
      </c>
      <c r="AN480" s="217">
        <f t="shared" si="131"/>
        <v>1.5861108691497536</v>
      </c>
      <c r="AO480" s="204">
        <v>70</v>
      </c>
      <c r="AP480" s="204">
        <v>15</v>
      </c>
      <c r="AQ480" s="210">
        <f t="shared" si="132"/>
        <v>85</v>
      </c>
      <c r="AR480" s="211">
        <f t="shared" si="133"/>
        <v>3.5789473684210524E-2</v>
      </c>
      <c r="AS480" s="217">
        <f t="shared" si="134"/>
        <v>0.53592299732274939</v>
      </c>
      <c r="AT480" s="204">
        <v>25</v>
      </c>
      <c r="AU480" s="218" t="s">
        <v>5</v>
      </c>
      <c r="AV480" s="317" t="s">
        <v>5</v>
      </c>
    </row>
    <row r="481" spans="1:49" x14ac:dyDescent="0.2">
      <c r="A481" s="228"/>
      <c r="B481" s="273"/>
      <c r="C481" s="198">
        <v>5350353.0199999996</v>
      </c>
      <c r="D481" s="199"/>
      <c r="E481" s="199"/>
      <c r="F481" s="201"/>
      <c r="G481" s="356"/>
      <c r="H481" s="205"/>
      <c r="I481" s="205"/>
      <c r="J481" s="205"/>
      <c r="K481" s="202"/>
      <c r="L481" s="205"/>
      <c r="M481" s="206"/>
      <c r="N481" s="207" t="s">
        <v>506</v>
      </c>
      <c r="O481" s="208">
        <v>1.21</v>
      </c>
      <c r="P481" s="209">
        <f t="shared" si="135"/>
        <v>121</v>
      </c>
      <c r="Q481" s="204">
        <v>5305</v>
      </c>
      <c r="R481" s="204">
        <v>5263</v>
      </c>
      <c r="S481" s="204">
        <v>4901</v>
      </c>
      <c r="T481" s="210">
        <f t="shared" si="136"/>
        <v>404</v>
      </c>
      <c r="U481" s="211">
        <f t="shared" si="140"/>
        <v>8.2432156702713727E-2</v>
      </c>
      <c r="V481" s="212">
        <v>4372.3999999999996</v>
      </c>
      <c r="W481" s="205">
        <v>1697</v>
      </c>
      <c r="X481" s="203">
        <v>1726</v>
      </c>
      <c r="Y481" s="213">
        <f t="shared" si="137"/>
        <v>-29</v>
      </c>
      <c r="Z481" s="278">
        <f t="shared" si="125"/>
        <v>-1.6801853997682505E-2</v>
      </c>
      <c r="AA481" s="283">
        <v>1649</v>
      </c>
      <c r="AB481" s="204">
        <v>1640</v>
      </c>
      <c r="AC481" s="210">
        <f t="shared" si="138"/>
        <v>9</v>
      </c>
      <c r="AD481" s="214">
        <f t="shared" si="126"/>
        <v>5.4878048780487802E-3</v>
      </c>
      <c r="AE481" s="215">
        <f t="shared" si="139"/>
        <v>13.62809917355372</v>
      </c>
      <c r="AF481" s="204">
        <v>2270</v>
      </c>
      <c r="AG481" s="202">
        <v>1215</v>
      </c>
      <c r="AH481" s="204">
        <v>115</v>
      </c>
      <c r="AI481" s="210">
        <f t="shared" si="127"/>
        <v>1330</v>
      </c>
      <c r="AJ481" s="211">
        <f t="shared" si="128"/>
        <v>0.58590308370044053</v>
      </c>
      <c r="AK481" s="216">
        <f t="shared" si="129"/>
        <v>0.86108906647566796</v>
      </c>
      <c r="AL481" s="204">
        <v>850</v>
      </c>
      <c r="AM481" s="211">
        <f t="shared" si="130"/>
        <v>0.37444933920704848</v>
      </c>
      <c r="AN481" s="217">
        <f t="shared" si="131"/>
        <v>1.5415908702708481</v>
      </c>
      <c r="AO481" s="204">
        <v>70</v>
      </c>
      <c r="AP481" s="204">
        <v>0</v>
      </c>
      <c r="AQ481" s="210">
        <f t="shared" si="132"/>
        <v>70</v>
      </c>
      <c r="AR481" s="211">
        <f t="shared" si="133"/>
        <v>3.0837004405286344E-2</v>
      </c>
      <c r="AS481" s="217">
        <f t="shared" si="134"/>
        <v>0.46176314229026738</v>
      </c>
      <c r="AT481" s="204">
        <v>15</v>
      </c>
      <c r="AU481" s="218" t="s">
        <v>5</v>
      </c>
      <c r="AV481" s="316" t="s">
        <v>6</v>
      </c>
    </row>
    <row r="482" spans="1:49" x14ac:dyDescent="0.2">
      <c r="A482" s="228"/>
      <c r="B482" s="273"/>
      <c r="C482" s="198">
        <v>5350353.03</v>
      </c>
      <c r="D482" s="199"/>
      <c r="E482" s="199"/>
      <c r="F482" s="201"/>
      <c r="G482" s="356"/>
      <c r="H482" s="205"/>
      <c r="I482" s="205"/>
      <c r="J482" s="205"/>
      <c r="K482" s="202"/>
      <c r="L482" s="205"/>
      <c r="M482" s="206"/>
      <c r="N482" s="207" t="s">
        <v>507</v>
      </c>
      <c r="O482" s="208">
        <v>0.41</v>
      </c>
      <c r="P482" s="209">
        <f t="shared" si="135"/>
        <v>41</v>
      </c>
      <c r="Q482" s="204">
        <v>3107</v>
      </c>
      <c r="R482" s="204">
        <v>3189</v>
      </c>
      <c r="S482" s="204">
        <v>3118</v>
      </c>
      <c r="T482" s="210">
        <f t="shared" si="136"/>
        <v>-11</v>
      </c>
      <c r="U482" s="211">
        <f t="shared" si="140"/>
        <v>-3.5279025016035919E-3</v>
      </c>
      <c r="V482" s="212">
        <v>7596.6</v>
      </c>
      <c r="W482" s="205">
        <v>1100</v>
      </c>
      <c r="X482" s="203">
        <v>1110</v>
      </c>
      <c r="Y482" s="213">
        <f t="shared" si="137"/>
        <v>-10</v>
      </c>
      <c r="Z482" s="278">
        <f t="shared" si="125"/>
        <v>-9.0090090090090089E-3</v>
      </c>
      <c r="AA482" s="283">
        <v>1075</v>
      </c>
      <c r="AB482" s="204">
        <v>1060</v>
      </c>
      <c r="AC482" s="210">
        <f t="shared" si="138"/>
        <v>15</v>
      </c>
      <c r="AD482" s="214">
        <f t="shared" si="126"/>
        <v>1.4150943396226415E-2</v>
      </c>
      <c r="AE482" s="215">
        <f t="shared" si="139"/>
        <v>26.219512195121951</v>
      </c>
      <c r="AF482" s="204">
        <v>1430</v>
      </c>
      <c r="AG482" s="202">
        <v>605</v>
      </c>
      <c r="AH482" s="204">
        <v>75</v>
      </c>
      <c r="AI482" s="210">
        <f t="shared" si="127"/>
        <v>680</v>
      </c>
      <c r="AJ482" s="211">
        <f t="shared" si="128"/>
        <v>0.47552447552447552</v>
      </c>
      <c r="AK482" s="216">
        <f t="shared" si="129"/>
        <v>0.69886801777792795</v>
      </c>
      <c r="AL482" s="204">
        <v>715</v>
      </c>
      <c r="AM482" s="211">
        <f t="shared" si="130"/>
        <v>0.5</v>
      </c>
      <c r="AN482" s="217">
        <f t="shared" si="131"/>
        <v>2.0584772208910738</v>
      </c>
      <c r="AO482" s="204">
        <v>30</v>
      </c>
      <c r="AP482" s="204">
        <v>0</v>
      </c>
      <c r="AQ482" s="210">
        <f t="shared" si="132"/>
        <v>30</v>
      </c>
      <c r="AR482" s="211">
        <f t="shared" si="133"/>
        <v>2.097902097902098E-2</v>
      </c>
      <c r="AS482" s="217">
        <f t="shared" si="134"/>
        <v>0.3141465533463258</v>
      </c>
      <c r="AT482" s="204">
        <v>10</v>
      </c>
      <c r="AU482" s="218" t="s">
        <v>5</v>
      </c>
      <c r="AV482" s="317" t="s">
        <v>5</v>
      </c>
    </row>
    <row r="483" spans="1:49" x14ac:dyDescent="0.2">
      <c r="A483" s="228"/>
      <c r="B483" s="273"/>
      <c r="C483" s="198">
        <v>5350353.04</v>
      </c>
      <c r="D483" s="199"/>
      <c r="E483" s="199"/>
      <c r="F483" s="201"/>
      <c r="G483" s="356"/>
      <c r="H483" s="205"/>
      <c r="I483" s="205"/>
      <c r="J483" s="205"/>
      <c r="K483" s="202"/>
      <c r="L483" s="205"/>
      <c r="M483" s="206"/>
      <c r="N483" s="207" t="s">
        <v>508</v>
      </c>
      <c r="O483" s="208">
        <v>0.63</v>
      </c>
      <c r="P483" s="209">
        <f t="shared" si="135"/>
        <v>63</v>
      </c>
      <c r="Q483" s="204">
        <v>4509</v>
      </c>
      <c r="R483" s="204">
        <v>4461</v>
      </c>
      <c r="S483" s="204">
        <v>4410</v>
      </c>
      <c r="T483" s="210">
        <f t="shared" si="136"/>
        <v>99</v>
      </c>
      <c r="U483" s="211">
        <f t="shared" si="140"/>
        <v>2.2448979591836733E-2</v>
      </c>
      <c r="V483" s="212">
        <v>7162.8</v>
      </c>
      <c r="W483" s="205">
        <v>1650</v>
      </c>
      <c r="X483" s="203">
        <v>1646</v>
      </c>
      <c r="Y483" s="213">
        <f t="shared" si="137"/>
        <v>4</v>
      </c>
      <c r="Z483" s="278">
        <f t="shared" si="125"/>
        <v>2.4301336573511541E-3</v>
      </c>
      <c r="AA483" s="283">
        <v>1590</v>
      </c>
      <c r="AB483" s="204">
        <v>1550</v>
      </c>
      <c r="AC483" s="210">
        <f t="shared" si="138"/>
        <v>40</v>
      </c>
      <c r="AD483" s="214">
        <f t="shared" si="126"/>
        <v>2.5806451612903226E-2</v>
      </c>
      <c r="AE483" s="215">
        <f t="shared" si="139"/>
        <v>25.238095238095237</v>
      </c>
      <c r="AF483" s="204">
        <v>1645</v>
      </c>
      <c r="AG483" s="202">
        <v>710</v>
      </c>
      <c r="AH483" s="204">
        <v>100</v>
      </c>
      <c r="AI483" s="210">
        <f t="shared" si="127"/>
        <v>810</v>
      </c>
      <c r="AJ483" s="211">
        <f t="shared" si="128"/>
        <v>0.49240121580547114</v>
      </c>
      <c r="AK483" s="216">
        <f t="shared" si="129"/>
        <v>0.72367139727532082</v>
      </c>
      <c r="AL483" s="204">
        <v>780</v>
      </c>
      <c r="AM483" s="211">
        <f t="shared" si="130"/>
        <v>0.47416413373860183</v>
      </c>
      <c r="AN483" s="217">
        <f t="shared" si="131"/>
        <v>1.9521121365289209</v>
      </c>
      <c r="AO483" s="204">
        <v>25</v>
      </c>
      <c r="AP483" s="204">
        <v>10</v>
      </c>
      <c r="AQ483" s="210">
        <f t="shared" si="132"/>
        <v>35</v>
      </c>
      <c r="AR483" s="211">
        <f t="shared" si="133"/>
        <v>2.1276595744680851E-2</v>
      </c>
      <c r="AS483" s="217">
        <f t="shared" si="134"/>
        <v>0.31860253282641549</v>
      </c>
      <c r="AT483" s="204">
        <v>15</v>
      </c>
      <c r="AU483" s="218" t="s">
        <v>5</v>
      </c>
      <c r="AV483" s="317" t="s">
        <v>5</v>
      </c>
    </row>
    <row r="484" spans="1:49" x14ac:dyDescent="0.2">
      <c r="A484" s="228"/>
      <c r="B484" s="273"/>
      <c r="C484" s="198">
        <v>5350354</v>
      </c>
      <c r="D484" s="199"/>
      <c r="E484" s="199"/>
      <c r="F484" s="201"/>
      <c r="G484" s="356"/>
      <c r="H484" s="205"/>
      <c r="I484" s="205"/>
      <c r="J484" s="205"/>
      <c r="K484" s="202"/>
      <c r="L484" s="205"/>
      <c r="M484" s="206"/>
      <c r="N484" s="207" t="s">
        <v>509</v>
      </c>
      <c r="O484" s="208">
        <v>1.33</v>
      </c>
      <c r="P484" s="209">
        <f t="shared" si="135"/>
        <v>133</v>
      </c>
      <c r="Q484" s="204">
        <v>5403</v>
      </c>
      <c r="R484" s="204">
        <v>5086</v>
      </c>
      <c r="S484" s="204">
        <v>5225</v>
      </c>
      <c r="T484" s="210">
        <f t="shared" si="136"/>
        <v>178</v>
      </c>
      <c r="U484" s="211">
        <f t="shared" si="140"/>
        <v>3.4066985645933016E-2</v>
      </c>
      <c r="V484" s="212">
        <v>4053.3</v>
      </c>
      <c r="W484" s="205">
        <v>1826</v>
      </c>
      <c r="X484" s="203">
        <v>1847</v>
      </c>
      <c r="Y484" s="213">
        <f t="shared" si="137"/>
        <v>-21</v>
      </c>
      <c r="Z484" s="278">
        <f t="shared" si="125"/>
        <v>-1.1369788846778559E-2</v>
      </c>
      <c r="AA484" s="283">
        <v>1695</v>
      </c>
      <c r="AB484" s="204">
        <v>1725</v>
      </c>
      <c r="AC484" s="210">
        <f t="shared" si="138"/>
        <v>-30</v>
      </c>
      <c r="AD484" s="214">
        <f t="shared" si="126"/>
        <v>-1.7391304347826087E-2</v>
      </c>
      <c r="AE484" s="215">
        <f t="shared" si="139"/>
        <v>12.744360902255639</v>
      </c>
      <c r="AF484" s="204">
        <v>2475</v>
      </c>
      <c r="AG484" s="202">
        <v>1160</v>
      </c>
      <c r="AH484" s="204">
        <v>120</v>
      </c>
      <c r="AI484" s="210">
        <f t="shared" si="127"/>
        <v>1280</v>
      </c>
      <c r="AJ484" s="211">
        <f t="shared" si="128"/>
        <v>0.51717171717171717</v>
      </c>
      <c r="AK484" s="216">
        <f t="shared" si="129"/>
        <v>0.76007606639377256</v>
      </c>
      <c r="AL484" s="204">
        <v>1065</v>
      </c>
      <c r="AM484" s="211">
        <f t="shared" si="130"/>
        <v>0.4303030303030303</v>
      </c>
      <c r="AN484" s="217">
        <f t="shared" si="131"/>
        <v>1.7715379719183784</v>
      </c>
      <c r="AO484" s="204">
        <v>85</v>
      </c>
      <c r="AP484" s="204">
        <v>25</v>
      </c>
      <c r="AQ484" s="210">
        <f t="shared" si="132"/>
        <v>110</v>
      </c>
      <c r="AR484" s="211">
        <f t="shared" si="133"/>
        <v>4.4444444444444446E-2</v>
      </c>
      <c r="AS484" s="217">
        <f t="shared" si="134"/>
        <v>0.66552529079295686</v>
      </c>
      <c r="AT484" s="204">
        <v>20</v>
      </c>
      <c r="AU484" s="218" t="s">
        <v>5</v>
      </c>
      <c r="AV484" s="317" t="s">
        <v>5</v>
      </c>
    </row>
    <row r="485" spans="1:49" x14ac:dyDescent="0.2">
      <c r="A485" s="228"/>
      <c r="B485" s="273"/>
      <c r="C485" s="198">
        <v>5350355.0199999996</v>
      </c>
      <c r="D485" s="199"/>
      <c r="E485" s="199"/>
      <c r="F485" s="201"/>
      <c r="G485" s="356"/>
      <c r="H485" s="205"/>
      <c r="I485" s="205"/>
      <c r="J485" s="205"/>
      <c r="K485" s="202"/>
      <c r="L485" s="205"/>
      <c r="M485" s="206"/>
      <c r="N485" s="207" t="s">
        <v>510</v>
      </c>
      <c r="O485" s="208">
        <v>1.1100000000000001</v>
      </c>
      <c r="P485" s="209">
        <f t="shared" si="135"/>
        <v>111.00000000000001</v>
      </c>
      <c r="Q485" s="204">
        <v>5214</v>
      </c>
      <c r="R485" s="204">
        <v>5374</v>
      </c>
      <c r="S485" s="204">
        <v>5455</v>
      </c>
      <c r="T485" s="210">
        <f t="shared" si="136"/>
        <v>-241</v>
      </c>
      <c r="U485" s="211">
        <f t="shared" si="140"/>
        <v>-4.4179651695692025E-2</v>
      </c>
      <c r="V485" s="212">
        <v>4718.1000000000004</v>
      </c>
      <c r="W485" s="205">
        <v>1980</v>
      </c>
      <c r="X485" s="203">
        <v>1976</v>
      </c>
      <c r="Y485" s="213">
        <f t="shared" si="137"/>
        <v>4</v>
      </c>
      <c r="Z485" s="278">
        <f t="shared" si="125"/>
        <v>2.0242914979757085E-3</v>
      </c>
      <c r="AA485" s="283">
        <v>1919</v>
      </c>
      <c r="AB485" s="204">
        <v>1900</v>
      </c>
      <c r="AC485" s="210">
        <f t="shared" si="138"/>
        <v>19</v>
      </c>
      <c r="AD485" s="214">
        <f t="shared" si="126"/>
        <v>0.01</v>
      </c>
      <c r="AE485" s="215">
        <f t="shared" si="139"/>
        <v>17.288288288288285</v>
      </c>
      <c r="AF485" s="204">
        <v>2245</v>
      </c>
      <c r="AG485" s="202">
        <v>1045</v>
      </c>
      <c r="AH485" s="204">
        <v>95</v>
      </c>
      <c r="AI485" s="210">
        <f t="shared" si="127"/>
        <v>1140</v>
      </c>
      <c r="AJ485" s="211">
        <f t="shared" si="128"/>
        <v>0.50779510022271712</v>
      </c>
      <c r="AK485" s="216">
        <f t="shared" si="129"/>
        <v>0.74629545564101796</v>
      </c>
      <c r="AL485" s="204">
        <v>1040</v>
      </c>
      <c r="AM485" s="211">
        <f t="shared" si="130"/>
        <v>0.46325167037861914</v>
      </c>
      <c r="AN485" s="217">
        <f t="shared" si="131"/>
        <v>1.9071860220282553</v>
      </c>
      <c r="AO485" s="204">
        <v>60</v>
      </c>
      <c r="AP485" s="204">
        <v>0</v>
      </c>
      <c r="AQ485" s="210">
        <f t="shared" si="132"/>
        <v>60</v>
      </c>
      <c r="AR485" s="211">
        <f t="shared" si="133"/>
        <v>2.6726057906458798E-2</v>
      </c>
      <c r="AS485" s="217">
        <f t="shared" si="134"/>
        <v>0.40020451784877137</v>
      </c>
      <c r="AT485" s="204">
        <v>0</v>
      </c>
      <c r="AU485" s="218" t="s">
        <v>5</v>
      </c>
      <c r="AV485" s="317" t="s">
        <v>5</v>
      </c>
    </row>
    <row r="486" spans="1:49" x14ac:dyDescent="0.2">
      <c r="A486" s="228"/>
      <c r="B486" s="273"/>
      <c r="C486" s="198">
        <v>5350355.04</v>
      </c>
      <c r="D486" s="199"/>
      <c r="E486" s="199"/>
      <c r="F486" s="201"/>
      <c r="G486" s="356"/>
      <c r="H486" s="205"/>
      <c r="I486" s="205"/>
      <c r="J486" s="205"/>
      <c r="K486" s="202"/>
      <c r="L486" s="205"/>
      <c r="M486" s="206"/>
      <c r="N486" s="207" t="s">
        <v>512</v>
      </c>
      <c r="O486" s="208">
        <v>0.57999999999999996</v>
      </c>
      <c r="P486" s="209">
        <f t="shared" si="135"/>
        <v>57.999999999999993</v>
      </c>
      <c r="Q486" s="204">
        <v>5270</v>
      </c>
      <c r="R486" s="204">
        <v>5255</v>
      </c>
      <c r="S486" s="204">
        <v>4834</v>
      </c>
      <c r="T486" s="210">
        <f t="shared" si="136"/>
        <v>436</v>
      </c>
      <c r="U486" s="211">
        <f t="shared" si="140"/>
        <v>9.0194455937112117E-2</v>
      </c>
      <c r="V486" s="212">
        <v>9131.9</v>
      </c>
      <c r="W486" s="205">
        <v>1810</v>
      </c>
      <c r="X486" s="203">
        <v>1849</v>
      </c>
      <c r="Y486" s="213">
        <f t="shared" si="137"/>
        <v>-39</v>
      </c>
      <c r="Z486" s="278">
        <f t="shared" si="125"/>
        <v>-2.1092482422931314E-2</v>
      </c>
      <c r="AA486" s="283">
        <v>1776</v>
      </c>
      <c r="AB486" s="204">
        <v>1680</v>
      </c>
      <c r="AC486" s="210">
        <f t="shared" si="138"/>
        <v>96</v>
      </c>
      <c r="AD486" s="214">
        <f t="shared" si="126"/>
        <v>5.7142857142857141E-2</v>
      </c>
      <c r="AE486" s="215">
        <f t="shared" si="139"/>
        <v>30.620689655172416</v>
      </c>
      <c r="AF486" s="204">
        <v>2220</v>
      </c>
      <c r="AG486" s="202">
        <v>935</v>
      </c>
      <c r="AH486" s="204">
        <v>95</v>
      </c>
      <c r="AI486" s="210">
        <f t="shared" si="127"/>
        <v>1030</v>
      </c>
      <c r="AJ486" s="211">
        <f t="shared" si="128"/>
        <v>0.46396396396396394</v>
      </c>
      <c r="AK486" s="216">
        <f t="shared" si="129"/>
        <v>0.68187778443634739</v>
      </c>
      <c r="AL486" s="204">
        <v>1105</v>
      </c>
      <c r="AM486" s="211">
        <f t="shared" si="130"/>
        <v>0.49774774774774777</v>
      </c>
      <c r="AN486" s="217">
        <f t="shared" si="131"/>
        <v>2.04920480097715</v>
      </c>
      <c r="AO486" s="204">
        <v>55</v>
      </c>
      <c r="AP486" s="204">
        <v>0</v>
      </c>
      <c r="AQ486" s="210">
        <f t="shared" si="132"/>
        <v>55</v>
      </c>
      <c r="AR486" s="211">
        <f t="shared" si="133"/>
        <v>2.4774774774774775E-2</v>
      </c>
      <c r="AS486" s="217">
        <f t="shared" si="134"/>
        <v>0.37098538169201983</v>
      </c>
      <c r="AT486" s="204">
        <v>30</v>
      </c>
      <c r="AU486" s="218" t="s">
        <v>5</v>
      </c>
      <c r="AV486" s="317" t="s">
        <v>5</v>
      </c>
    </row>
    <row r="487" spans="1:49" x14ac:dyDescent="0.2">
      <c r="A487" s="228"/>
      <c r="B487" s="273"/>
      <c r="C487" s="198">
        <v>5350355.05</v>
      </c>
      <c r="D487" s="199">
        <v>5350355.03</v>
      </c>
      <c r="E487" s="200">
        <v>0.672849688</v>
      </c>
      <c r="F487" s="201"/>
      <c r="G487" s="357"/>
      <c r="H487" s="205">
        <v>4570</v>
      </c>
      <c r="I487" s="203">
        <v>1748</v>
      </c>
      <c r="J487" s="204">
        <v>1675</v>
      </c>
      <c r="K487" s="202"/>
      <c r="L487" s="205"/>
      <c r="M487" s="206"/>
      <c r="N487" s="207"/>
      <c r="O487" s="208">
        <v>0.31</v>
      </c>
      <c r="P487" s="209">
        <f t="shared" si="135"/>
        <v>31</v>
      </c>
      <c r="Q487" s="204">
        <v>3033</v>
      </c>
      <c r="R487" s="204">
        <v>3080</v>
      </c>
      <c r="S487" s="204">
        <f>H487*E487</f>
        <v>3074.9230741599999</v>
      </c>
      <c r="T487" s="210">
        <f t="shared" si="136"/>
        <v>-41.923074159999942</v>
      </c>
      <c r="U487" s="211">
        <f t="shared" si="140"/>
        <v>-1.3633861123973771E-2</v>
      </c>
      <c r="V487" s="212">
        <v>9650</v>
      </c>
      <c r="W487" s="205">
        <v>1056</v>
      </c>
      <c r="X487" s="203">
        <f>I487*E487</f>
        <v>1176.1412546240001</v>
      </c>
      <c r="Y487" s="213">
        <f t="shared" si="137"/>
        <v>-120.14125462400011</v>
      </c>
      <c r="Z487" s="278">
        <f t="shared" si="125"/>
        <v>-0.1021486612697792</v>
      </c>
      <c r="AA487" s="283">
        <v>993</v>
      </c>
      <c r="AB487" s="204">
        <f>J487*E487</f>
        <v>1127.0232274</v>
      </c>
      <c r="AC487" s="210">
        <f t="shared" si="138"/>
        <v>-134.0232274</v>
      </c>
      <c r="AD487" s="214">
        <f t="shared" si="126"/>
        <v>-0.11891789285406879</v>
      </c>
      <c r="AE487" s="215">
        <f t="shared" si="139"/>
        <v>32.032258064516128</v>
      </c>
      <c r="AF487" s="204">
        <v>1210</v>
      </c>
      <c r="AG487" s="202">
        <v>445</v>
      </c>
      <c r="AH487" s="204">
        <v>60</v>
      </c>
      <c r="AI487" s="210">
        <f t="shared" si="127"/>
        <v>505</v>
      </c>
      <c r="AJ487" s="211">
        <f t="shared" si="128"/>
        <v>0.41735537190082644</v>
      </c>
      <c r="AK487" s="216">
        <f t="shared" si="129"/>
        <v>0.61337814661926426</v>
      </c>
      <c r="AL487" s="204">
        <v>665</v>
      </c>
      <c r="AM487" s="211">
        <f t="shared" si="130"/>
        <v>0.54958677685950408</v>
      </c>
      <c r="AN487" s="217">
        <f t="shared" si="131"/>
        <v>2.2626237221364689</v>
      </c>
      <c r="AO487" s="204">
        <v>25</v>
      </c>
      <c r="AP487" s="204">
        <v>0</v>
      </c>
      <c r="AQ487" s="210">
        <f t="shared" si="132"/>
        <v>25</v>
      </c>
      <c r="AR487" s="211">
        <f t="shared" si="133"/>
        <v>2.0661157024793389E-2</v>
      </c>
      <c r="AS487" s="217">
        <f t="shared" si="134"/>
        <v>0.30938675708350266</v>
      </c>
      <c r="AT487" s="204">
        <v>10</v>
      </c>
      <c r="AU487" s="218" t="s">
        <v>5</v>
      </c>
      <c r="AV487" s="317" t="s">
        <v>5</v>
      </c>
      <c r="AW487" s="123" t="s">
        <v>51</v>
      </c>
    </row>
    <row r="488" spans="1:49" x14ac:dyDescent="0.2">
      <c r="A488" s="228"/>
      <c r="B488" s="273"/>
      <c r="C488" s="198">
        <v>5350355.0599999996</v>
      </c>
      <c r="D488" s="199">
        <v>5350355.03</v>
      </c>
      <c r="E488" s="200">
        <v>0.327150312</v>
      </c>
      <c r="F488" s="201"/>
      <c r="G488" s="357"/>
      <c r="H488" s="205">
        <v>4570</v>
      </c>
      <c r="I488" s="203">
        <v>1748</v>
      </c>
      <c r="J488" s="204">
        <v>1675</v>
      </c>
      <c r="K488" s="202"/>
      <c r="L488" s="205"/>
      <c r="M488" s="206"/>
      <c r="N488" s="207"/>
      <c r="O488" s="208">
        <v>0.19</v>
      </c>
      <c r="P488" s="209">
        <f t="shared" si="135"/>
        <v>19</v>
      </c>
      <c r="Q488" s="204">
        <v>1643</v>
      </c>
      <c r="R488" s="204">
        <v>1470</v>
      </c>
      <c r="S488" s="204">
        <f>H488*E488</f>
        <v>1495.0769258400001</v>
      </c>
      <c r="T488" s="210">
        <f t="shared" si="136"/>
        <v>147.92307415999994</v>
      </c>
      <c r="U488" s="211">
        <f t="shared" si="140"/>
        <v>9.8940109103008364E-2</v>
      </c>
      <c r="V488" s="212">
        <v>8543.9</v>
      </c>
      <c r="W488" s="205">
        <v>603</v>
      </c>
      <c r="X488" s="203">
        <f>I488*E488</f>
        <v>571.858745376</v>
      </c>
      <c r="Y488" s="213">
        <f t="shared" si="137"/>
        <v>31.141254623999998</v>
      </c>
      <c r="Z488" s="278">
        <f t="shared" si="125"/>
        <v>5.4456200724051995E-2</v>
      </c>
      <c r="AA488" s="283">
        <v>559</v>
      </c>
      <c r="AB488" s="204">
        <f>J488*E488</f>
        <v>547.9767726</v>
      </c>
      <c r="AC488" s="210">
        <f t="shared" si="138"/>
        <v>11.023227399999996</v>
      </c>
      <c r="AD488" s="214">
        <f t="shared" si="126"/>
        <v>2.0116231109026383E-2</v>
      </c>
      <c r="AE488" s="215">
        <f t="shared" si="139"/>
        <v>29.421052631578949</v>
      </c>
      <c r="AF488" s="204">
        <v>515</v>
      </c>
      <c r="AG488" s="202">
        <v>200</v>
      </c>
      <c r="AH488" s="204">
        <v>20</v>
      </c>
      <c r="AI488" s="210">
        <f t="shared" si="127"/>
        <v>220</v>
      </c>
      <c r="AJ488" s="211">
        <f t="shared" si="128"/>
        <v>0.42718446601941745</v>
      </c>
      <c r="AK488" s="216">
        <f t="shared" si="129"/>
        <v>0.6278237532636668</v>
      </c>
      <c r="AL488" s="204">
        <v>290</v>
      </c>
      <c r="AM488" s="211">
        <f t="shared" si="130"/>
        <v>0.56310679611650483</v>
      </c>
      <c r="AN488" s="217">
        <f t="shared" si="131"/>
        <v>2.3182850254695584</v>
      </c>
      <c r="AO488" s="204">
        <v>0</v>
      </c>
      <c r="AP488" s="204">
        <v>0</v>
      </c>
      <c r="AQ488" s="210">
        <f t="shared" si="132"/>
        <v>0</v>
      </c>
      <c r="AR488" s="211">
        <f t="shared" si="133"/>
        <v>0</v>
      </c>
      <c r="AS488" s="217">
        <f t="shared" si="134"/>
        <v>0</v>
      </c>
      <c r="AT488" s="204">
        <v>0</v>
      </c>
      <c r="AU488" s="218" t="s">
        <v>5</v>
      </c>
      <c r="AV488" s="317" t="s">
        <v>5</v>
      </c>
      <c r="AW488" s="123" t="s">
        <v>51</v>
      </c>
    </row>
    <row r="489" spans="1:49" x14ac:dyDescent="0.2">
      <c r="A489" s="227"/>
      <c r="B489" s="272"/>
      <c r="C489" s="135">
        <v>5350356</v>
      </c>
      <c r="D489" s="136"/>
      <c r="E489" s="136"/>
      <c r="F489" s="137"/>
      <c r="G489" s="355"/>
      <c r="H489" s="139"/>
      <c r="I489" s="139"/>
      <c r="J489" s="139"/>
      <c r="K489" s="138"/>
      <c r="L489" s="139"/>
      <c r="M489" s="140"/>
      <c r="N489" s="220" t="s">
        <v>513</v>
      </c>
      <c r="O489" s="141">
        <v>1.55</v>
      </c>
      <c r="P489" s="142">
        <f t="shared" si="135"/>
        <v>155</v>
      </c>
      <c r="Q489" s="143">
        <v>4833</v>
      </c>
      <c r="R489" s="143">
        <v>4610</v>
      </c>
      <c r="S489" s="143">
        <v>4816</v>
      </c>
      <c r="T489" s="144">
        <f t="shared" si="136"/>
        <v>17</v>
      </c>
      <c r="U489" s="145">
        <f t="shared" si="140"/>
        <v>3.5299003322259138E-3</v>
      </c>
      <c r="V489" s="146">
        <v>3109.4</v>
      </c>
      <c r="W489" s="139">
        <v>1633</v>
      </c>
      <c r="X489" s="219">
        <v>1917</v>
      </c>
      <c r="Y489" s="147">
        <f t="shared" si="137"/>
        <v>-284</v>
      </c>
      <c r="Z489" s="275">
        <f t="shared" si="125"/>
        <v>-0.14814814814814814</v>
      </c>
      <c r="AA489" s="279">
        <v>1555</v>
      </c>
      <c r="AB489" s="143">
        <v>1775</v>
      </c>
      <c r="AC489" s="144">
        <f t="shared" si="138"/>
        <v>-220</v>
      </c>
      <c r="AD489" s="148">
        <f t="shared" si="126"/>
        <v>-0.12394366197183099</v>
      </c>
      <c r="AE489" s="149">
        <f t="shared" si="139"/>
        <v>10.03225806451613</v>
      </c>
      <c r="AF489" s="143">
        <v>2125</v>
      </c>
      <c r="AG489" s="138">
        <v>1260</v>
      </c>
      <c r="AH489" s="143">
        <v>160</v>
      </c>
      <c r="AI489" s="144">
        <f t="shared" si="127"/>
        <v>1420</v>
      </c>
      <c r="AJ489" s="145">
        <f t="shared" si="128"/>
        <v>0.66823529411764704</v>
      </c>
      <c r="AK489" s="150">
        <f t="shared" si="129"/>
        <v>0.98209093211063003</v>
      </c>
      <c r="AL489" s="143">
        <v>600</v>
      </c>
      <c r="AM489" s="145">
        <f t="shared" si="130"/>
        <v>0.28235294117647058</v>
      </c>
      <c r="AN489" s="151">
        <f t="shared" si="131"/>
        <v>1.1624341953267239</v>
      </c>
      <c r="AO489" s="143">
        <v>70</v>
      </c>
      <c r="AP489" s="143">
        <v>15</v>
      </c>
      <c r="AQ489" s="144">
        <f t="shared" si="132"/>
        <v>85</v>
      </c>
      <c r="AR489" s="145">
        <f t="shared" si="133"/>
        <v>0.04</v>
      </c>
      <c r="AS489" s="151">
        <f t="shared" si="134"/>
        <v>0.59897276171366109</v>
      </c>
      <c r="AT489" s="143">
        <v>20</v>
      </c>
      <c r="AU489" s="153" t="s">
        <v>6</v>
      </c>
      <c r="AV489" s="316" t="s">
        <v>6</v>
      </c>
    </row>
    <row r="490" spans="1:49" x14ac:dyDescent="0.2">
      <c r="A490" s="227"/>
      <c r="B490" s="272"/>
      <c r="C490" s="135">
        <v>5350357.01</v>
      </c>
      <c r="D490" s="136"/>
      <c r="E490" s="136"/>
      <c r="F490" s="137"/>
      <c r="G490" s="355"/>
      <c r="H490" s="139"/>
      <c r="I490" s="139"/>
      <c r="J490" s="139"/>
      <c r="K490" s="138"/>
      <c r="L490" s="139"/>
      <c r="M490" s="140"/>
      <c r="N490" s="220" t="s">
        <v>514</v>
      </c>
      <c r="O490" s="141">
        <v>1.05</v>
      </c>
      <c r="P490" s="142">
        <f t="shared" si="135"/>
        <v>105</v>
      </c>
      <c r="Q490" s="143">
        <v>7123</v>
      </c>
      <c r="R490" s="143">
        <v>7266</v>
      </c>
      <c r="S490" s="143">
        <v>7124</v>
      </c>
      <c r="T490" s="144">
        <f t="shared" si="136"/>
        <v>-1</v>
      </c>
      <c r="U490" s="145">
        <f t="shared" si="140"/>
        <v>-1.4037057832678272E-4</v>
      </c>
      <c r="V490" s="146">
        <v>6776.7</v>
      </c>
      <c r="W490" s="139">
        <v>2490</v>
      </c>
      <c r="X490" s="219">
        <v>2484</v>
      </c>
      <c r="Y490" s="147">
        <f t="shared" si="137"/>
        <v>6</v>
      </c>
      <c r="Z490" s="275">
        <f t="shared" si="125"/>
        <v>2.4154589371980675E-3</v>
      </c>
      <c r="AA490" s="279">
        <v>2404</v>
      </c>
      <c r="AB490" s="143">
        <v>2395</v>
      </c>
      <c r="AC490" s="144">
        <f t="shared" si="138"/>
        <v>9</v>
      </c>
      <c r="AD490" s="148">
        <f t="shared" si="126"/>
        <v>3.7578288100208767E-3</v>
      </c>
      <c r="AE490" s="149">
        <f t="shared" si="139"/>
        <v>22.895238095238096</v>
      </c>
      <c r="AF490" s="143">
        <v>2260</v>
      </c>
      <c r="AG490" s="138">
        <v>1215</v>
      </c>
      <c r="AH490" s="143">
        <v>130</v>
      </c>
      <c r="AI490" s="144">
        <f t="shared" si="127"/>
        <v>1345</v>
      </c>
      <c r="AJ490" s="145">
        <f t="shared" si="128"/>
        <v>0.59513274336283184</v>
      </c>
      <c r="AK490" s="150">
        <f t="shared" si="129"/>
        <v>0.87465369728863718</v>
      </c>
      <c r="AL490" s="143">
        <v>740</v>
      </c>
      <c r="AM490" s="145">
        <f t="shared" si="130"/>
        <v>0.32743362831858408</v>
      </c>
      <c r="AN490" s="151">
        <f t="shared" si="131"/>
        <v>1.3480293304950395</v>
      </c>
      <c r="AO490" s="143">
        <v>125</v>
      </c>
      <c r="AP490" s="143">
        <v>0</v>
      </c>
      <c r="AQ490" s="144">
        <f t="shared" si="132"/>
        <v>125</v>
      </c>
      <c r="AR490" s="145">
        <f t="shared" si="133"/>
        <v>5.5309734513274339E-2</v>
      </c>
      <c r="AS490" s="151">
        <f t="shared" si="134"/>
        <v>0.82822561077663326</v>
      </c>
      <c r="AT490" s="143">
        <v>45</v>
      </c>
      <c r="AU490" s="153" t="s">
        <v>6</v>
      </c>
      <c r="AV490" s="317" t="s">
        <v>5</v>
      </c>
    </row>
    <row r="491" spans="1:49" x14ac:dyDescent="0.2">
      <c r="A491" s="228"/>
      <c r="B491" s="273"/>
      <c r="C491" s="198">
        <v>5350357.0199999996</v>
      </c>
      <c r="D491" s="199"/>
      <c r="E491" s="199"/>
      <c r="F491" s="201"/>
      <c r="G491" s="356"/>
      <c r="H491" s="205"/>
      <c r="I491" s="205"/>
      <c r="J491" s="205"/>
      <c r="K491" s="202"/>
      <c r="L491" s="205"/>
      <c r="M491" s="206"/>
      <c r="N491" s="207" t="s">
        <v>515</v>
      </c>
      <c r="O491" s="208">
        <v>1.1100000000000001</v>
      </c>
      <c r="P491" s="209">
        <f t="shared" si="135"/>
        <v>111.00000000000001</v>
      </c>
      <c r="Q491" s="204">
        <v>4940</v>
      </c>
      <c r="R491" s="204">
        <v>4890</v>
      </c>
      <c r="S491" s="204">
        <v>5009</v>
      </c>
      <c r="T491" s="210">
        <f t="shared" si="136"/>
        <v>-69</v>
      </c>
      <c r="U491" s="211">
        <f t="shared" si="140"/>
        <v>-1.3775204631663006E-2</v>
      </c>
      <c r="V491" s="212">
        <v>4467</v>
      </c>
      <c r="W491" s="205">
        <v>1774</v>
      </c>
      <c r="X491" s="203">
        <v>1757</v>
      </c>
      <c r="Y491" s="213">
        <f t="shared" si="137"/>
        <v>17</v>
      </c>
      <c r="Z491" s="278">
        <f t="shared" si="125"/>
        <v>9.6755833807626642E-3</v>
      </c>
      <c r="AA491" s="283">
        <v>1693</v>
      </c>
      <c r="AB491" s="204">
        <v>1665</v>
      </c>
      <c r="AC491" s="210">
        <f t="shared" si="138"/>
        <v>28</v>
      </c>
      <c r="AD491" s="214">
        <f t="shared" si="126"/>
        <v>1.6816816816816817E-2</v>
      </c>
      <c r="AE491" s="215">
        <f t="shared" si="139"/>
        <v>15.25225225225225</v>
      </c>
      <c r="AF491" s="204">
        <v>1630</v>
      </c>
      <c r="AG491" s="202">
        <v>770</v>
      </c>
      <c r="AH491" s="204">
        <v>50</v>
      </c>
      <c r="AI491" s="210">
        <f t="shared" si="127"/>
        <v>820</v>
      </c>
      <c r="AJ491" s="211">
        <f t="shared" si="128"/>
        <v>0.50306748466257667</v>
      </c>
      <c r="AK491" s="216">
        <f t="shared" si="129"/>
        <v>0.73934738149260038</v>
      </c>
      <c r="AL491" s="204">
        <v>705</v>
      </c>
      <c r="AM491" s="211">
        <f t="shared" si="130"/>
        <v>0.43251533742331288</v>
      </c>
      <c r="AN491" s="217">
        <f t="shared" si="131"/>
        <v>1.7806459395438121</v>
      </c>
      <c r="AO491" s="204">
        <v>90</v>
      </c>
      <c r="AP491" s="204">
        <v>0</v>
      </c>
      <c r="AQ491" s="210">
        <f t="shared" si="132"/>
        <v>90</v>
      </c>
      <c r="AR491" s="211">
        <f t="shared" si="133"/>
        <v>5.5214723926380369E-2</v>
      </c>
      <c r="AS491" s="217">
        <f t="shared" si="134"/>
        <v>0.82680289193603529</v>
      </c>
      <c r="AT491" s="204">
        <v>10</v>
      </c>
      <c r="AU491" s="218" t="s">
        <v>5</v>
      </c>
      <c r="AV491" s="317" t="s">
        <v>5</v>
      </c>
    </row>
    <row r="492" spans="1:49" x14ac:dyDescent="0.2">
      <c r="A492" s="227"/>
      <c r="B492" s="272"/>
      <c r="C492" s="135">
        <v>5350358.01</v>
      </c>
      <c r="D492" s="136"/>
      <c r="E492" s="136"/>
      <c r="F492" s="137"/>
      <c r="G492" s="355"/>
      <c r="H492" s="139"/>
      <c r="I492" s="139"/>
      <c r="J492" s="139"/>
      <c r="K492" s="138"/>
      <c r="L492" s="139"/>
      <c r="M492" s="140"/>
      <c r="N492" s="220" t="s">
        <v>516</v>
      </c>
      <c r="O492" s="141">
        <v>1.1100000000000001</v>
      </c>
      <c r="P492" s="142">
        <f t="shared" si="135"/>
        <v>111.00000000000001</v>
      </c>
      <c r="Q492" s="143">
        <v>3397</v>
      </c>
      <c r="R492" s="143">
        <v>3460</v>
      </c>
      <c r="S492" s="143">
        <v>3495</v>
      </c>
      <c r="T492" s="144">
        <f t="shared" si="136"/>
        <v>-98</v>
      </c>
      <c r="U492" s="145">
        <f t="shared" si="140"/>
        <v>-2.804005722460658E-2</v>
      </c>
      <c r="V492" s="146">
        <v>3060.4</v>
      </c>
      <c r="W492" s="139">
        <v>1180</v>
      </c>
      <c r="X492" s="219">
        <v>1156</v>
      </c>
      <c r="Y492" s="147">
        <f t="shared" si="137"/>
        <v>24</v>
      </c>
      <c r="Z492" s="275">
        <f t="shared" si="125"/>
        <v>2.0761245674740483E-2</v>
      </c>
      <c r="AA492" s="279">
        <v>1129</v>
      </c>
      <c r="AB492" s="143">
        <v>1120</v>
      </c>
      <c r="AC492" s="144">
        <f t="shared" si="138"/>
        <v>9</v>
      </c>
      <c r="AD492" s="148">
        <f t="shared" si="126"/>
        <v>8.0357142857142849E-3</v>
      </c>
      <c r="AE492" s="149">
        <f t="shared" si="139"/>
        <v>10.171171171171171</v>
      </c>
      <c r="AF492" s="143">
        <v>1390</v>
      </c>
      <c r="AG492" s="138">
        <v>830</v>
      </c>
      <c r="AH492" s="143">
        <v>95</v>
      </c>
      <c r="AI492" s="144">
        <f t="shared" si="127"/>
        <v>925</v>
      </c>
      <c r="AJ492" s="145">
        <f t="shared" si="128"/>
        <v>0.66546762589928055</v>
      </c>
      <c r="AK492" s="150">
        <f t="shared" si="129"/>
        <v>0.9780233501013057</v>
      </c>
      <c r="AL492" s="143">
        <v>425</v>
      </c>
      <c r="AM492" s="145">
        <f t="shared" si="130"/>
        <v>0.30575539568345322</v>
      </c>
      <c r="AN492" s="151">
        <f t="shared" si="131"/>
        <v>1.2587810343578507</v>
      </c>
      <c r="AO492" s="143">
        <v>20</v>
      </c>
      <c r="AP492" s="143">
        <v>10</v>
      </c>
      <c r="AQ492" s="144">
        <f t="shared" si="132"/>
        <v>30</v>
      </c>
      <c r="AR492" s="145">
        <f t="shared" si="133"/>
        <v>2.1582733812949641E-2</v>
      </c>
      <c r="AS492" s="151">
        <f t="shared" si="134"/>
        <v>0.32318674193183156</v>
      </c>
      <c r="AT492" s="143">
        <v>15</v>
      </c>
      <c r="AU492" s="153" t="s">
        <v>6</v>
      </c>
      <c r="AV492" s="316" t="s">
        <v>6</v>
      </c>
    </row>
    <row r="493" spans="1:49" x14ac:dyDescent="0.2">
      <c r="A493" s="228"/>
      <c r="B493" s="273"/>
      <c r="C493" s="198">
        <v>5350358.0199999996</v>
      </c>
      <c r="D493" s="199"/>
      <c r="E493" s="199"/>
      <c r="F493" s="201"/>
      <c r="G493" s="356"/>
      <c r="H493" s="205"/>
      <c r="I493" s="205"/>
      <c r="J493" s="205"/>
      <c r="K493" s="202"/>
      <c r="L493" s="205"/>
      <c r="M493" s="206"/>
      <c r="N493" s="207" t="s">
        <v>517</v>
      </c>
      <c r="O493" s="208">
        <v>0.62</v>
      </c>
      <c r="P493" s="209">
        <f t="shared" si="135"/>
        <v>62</v>
      </c>
      <c r="Q493" s="204">
        <v>4732</v>
      </c>
      <c r="R493" s="204">
        <v>4590</v>
      </c>
      <c r="S493" s="204">
        <v>4376</v>
      </c>
      <c r="T493" s="210">
        <f t="shared" si="136"/>
        <v>356</v>
      </c>
      <c r="U493" s="211">
        <f t="shared" si="140"/>
        <v>8.135283363802559E-2</v>
      </c>
      <c r="V493" s="212">
        <v>7657</v>
      </c>
      <c r="W493" s="205">
        <v>2021</v>
      </c>
      <c r="X493" s="203">
        <v>1935</v>
      </c>
      <c r="Y493" s="213">
        <f t="shared" si="137"/>
        <v>86</v>
      </c>
      <c r="Z493" s="278">
        <f t="shared" si="125"/>
        <v>4.4444444444444446E-2</v>
      </c>
      <c r="AA493" s="283">
        <v>1955</v>
      </c>
      <c r="AB493" s="204">
        <v>1805</v>
      </c>
      <c r="AC493" s="210">
        <f t="shared" si="138"/>
        <v>150</v>
      </c>
      <c r="AD493" s="214">
        <f t="shared" si="126"/>
        <v>8.3102493074792241E-2</v>
      </c>
      <c r="AE493" s="215">
        <f t="shared" si="139"/>
        <v>31.532258064516128</v>
      </c>
      <c r="AF493" s="204">
        <v>1910</v>
      </c>
      <c r="AG493" s="202">
        <v>925</v>
      </c>
      <c r="AH493" s="204">
        <v>140</v>
      </c>
      <c r="AI493" s="210">
        <f t="shared" si="127"/>
        <v>1065</v>
      </c>
      <c r="AJ493" s="211">
        <f t="shared" si="128"/>
        <v>0.55759162303664922</v>
      </c>
      <c r="AK493" s="216">
        <f t="shared" si="129"/>
        <v>0.81948032620487787</v>
      </c>
      <c r="AL493" s="204">
        <v>765</v>
      </c>
      <c r="AM493" s="211">
        <f t="shared" si="130"/>
        <v>0.40052356020942409</v>
      </c>
      <c r="AN493" s="217">
        <f t="shared" si="131"/>
        <v>1.6489372502425879</v>
      </c>
      <c r="AO493" s="204">
        <v>55</v>
      </c>
      <c r="AP493" s="204">
        <v>0</v>
      </c>
      <c r="AQ493" s="210">
        <f t="shared" si="132"/>
        <v>55</v>
      </c>
      <c r="AR493" s="211">
        <f t="shared" si="133"/>
        <v>2.8795811518324606E-2</v>
      </c>
      <c r="AS493" s="217">
        <f t="shared" si="134"/>
        <v>0.43119766877292359</v>
      </c>
      <c r="AT493" s="204">
        <v>20</v>
      </c>
      <c r="AU493" s="218" t="s">
        <v>5</v>
      </c>
      <c r="AV493" s="317" t="s">
        <v>5</v>
      </c>
    </row>
    <row r="494" spans="1:49" x14ac:dyDescent="0.2">
      <c r="A494" s="228"/>
      <c r="B494" s="273"/>
      <c r="C494" s="198">
        <v>5350358.03</v>
      </c>
      <c r="D494" s="199"/>
      <c r="E494" s="199"/>
      <c r="F494" s="201"/>
      <c r="G494" s="356"/>
      <c r="H494" s="205"/>
      <c r="I494" s="205"/>
      <c r="J494" s="205"/>
      <c r="K494" s="202"/>
      <c r="L494" s="205"/>
      <c r="M494" s="206"/>
      <c r="N494" s="207" t="s">
        <v>518</v>
      </c>
      <c r="O494" s="208">
        <v>1.1000000000000001</v>
      </c>
      <c r="P494" s="209">
        <f t="shared" si="135"/>
        <v>110.00000000000001</v>
      </c>
      <c r="Q494" s="204">
        <v>5598</v>
      </c>
      <c r="R494" s="204">
        <v>5565</v>
      </c>
      <c r="S494" s="204">
        <v>5101</v>
      </c>
      <c r="T494" s="210">
        <f t="shared" si="136"/>
        <v>497</v>
      </c>
      <c r="U494" s="211">
        <f t="shared" si="140"/>
        <v>9.7431876102724954E-2</v>
      </c>
      <c r="V494" s="212">
        <v>5101.1000000000004</v>
      </c>
      <c r="W494" s="205">
        <v>2304</v>
      </c>
      <c r="X494" s="203">
        <v>2160</v>
      </c>
      <c r="Y494" s="213">
        <f t="shared" si="137"/>
        <v>144</v>
      </c>
      <c r="Z494" s="278">
        <f t="shared" si="125"/>
        <v>6.6666666666666666E-2</v>
      </c>
      <c r="AA494" s="283">
        <v>2217</v>
      </c>
      <c r="AB494" s="204">
        <v>2045</v>
      </c>
      <c r="AC494" s="210">
        <f t="shared" si="138"/>
        <v>172</v>
      </c>
      <c r="AD494" s="214">
        <f t="shared" si="126"/>
        <v>8.4107579462102691E-2</v>
      </c>
      <c r="AE494" s="215">
        <f t="shared" si="139"/>
        <v>20.154545454545453</v>
      </c>
      <c r="AF494" s="204">
        <v>2235</v>
      </c>
      <c r="AG494" s="202">
        <v>1120</v>
      </c>
      <c r="AH494" s="204">
        <v>100</v>
      </c>
      <c r="AI494" s="210">
        <f t="shared" si="127"/>
        <v>1220</v>
      </c>
      <c r="AJ494" s="211">
        <f t="shared" si="128"/>
        <v>0.54586129753914991</v>
      </c>
      <c r="AK494" s="216">
        <f t="shared" si="129"/>
        <v>0.8022405209997191</v>
      </c>
      <c r="AL494" s="204">
        <v>935</v>
      </c>
      <c r="AM494" s="211">
        <f t="shared" si="130"/>
        <v>0.41834451901565994</v>
      </c>
      <c r="AN494" s="217">
        <f t="shared" si="131"/>
        <v>1.7223053257567371</v>
      </c>
      <c r="AO494" s="204">
        <v>50</v>
      </c>
      <c r="AP494" s="204">
        <v>10</v>
      </c>
      <c r="AQ494" s="210">
        <f t="shared" si="132"/>
        <v>60</v>
      </c>
      <c r="AR494" s="211">
        <f t="shared" si="133"/>
        <v>2.6845637583892617E-2</v>
      </c>
      <c r="AS494" s="217">
        <f t="shared" si="134"/>
        <v>0.40199514208970544</v>
      </c>
      <c r="AT494" s="204">
        <v>10</v>
      </c>
      <c r="AU494" s="218" t="s">
        <v>5</v>
      </c>
      <c r="AV494" s="317" t="s">
        <v>5</v>
      </c>
    </row>
    <row r="495" spans="1:49" x14ac:dyDescent="0.2">
      <c r="A495" s="228"/>
      <c r="B495" s="273"/>
      <c r="C495" s="198">
        <v>5350359</v>
      </c>
      <c r="D495" s="199"/>
      <c r="E495" s="199"/>
      <c r="F495" s="201"/>
      <c r="G495" s="356"/>
      <c r="H495" s="205"/>
      <c r="I495" s="205"/>
      <c r="J495" s="205"/>
      <c r="K495" s="202"/>
      <c r="L495" s="205"/>
      <c r="M495" s="206"/>
      <c r="N495" s="207" t="s">
        <v>519</v>
      </c>
      <c r="O495" s="208">
        <v>2.2400000000000002</v>
      </c>
      <c r="P495" s="209">
        <f t="shared" si="135"/>
        <v>224.00000000000003</v>
      </c>
      <c r="Q495" s="204">
        <v>7558</v>
      </c>
      <c r="R495" s="204">
        <v>7058</v>
      </c>
      <c r="S495" s="204">
        <v>7027</v>
      </c>
      <c r="T495" s="210">
        <f t="shared" si="136"/>
        <v>531</v>
      </c>
      <c r="U495" s="211">
        <f t="shared" si="140"/>
        <v>7.5565675252597123E-2</v>
      </c>
      <c r="V495" s="212">
        <v>3380</v>
      </c>
      <c r="W495" s="205">
        <v>2773</v>
      </c>
      <c r="X495" s="203">
        <v>2688</v>
      </c>
      <c r="Y495" s="213">
        <f t="shared" si="137"/>
        <v>85</v>
      </c>
      <c r="Z495" s="278">
        <f t="shared" si="125"/>
        <v>3.1622023809523808E-2</v>
      </c>
      <c r="AA495" s="283">
        <v>2687</v>
      </c>
      <c r="AB495" s="204">
        <v>2525</v>
      </c>
      <c r="AC495" s="210">
        <f t="shared" si="138"/>
        <v>162</v>
      </c>
      <c r="AD495" s="214">
        <f t="shared" si="126"/>
        <v>6.415841584158416E-2</v>
      </c>
      <c r="AE495" s="215">
        <f t="shared" si="139"/>
        <v>11.995535714285714</v>
      </c>
      <c r="AF495" s="204">
        <v>2835</v>
      </c>
      <c r="AG495" s="202">
        <v>1395</v>
      </c>
      <c r="AH495" s="204">
        <v>175</v>
      </c>
      <c r="AI495" s="210">
        <f t="shared" si="127"/>
        <v>1570</v>
      </c>
      <c r="AJ495" s="211">
        <f t="shared" si="128"/>
        <v>0.55379188712522043</v>
      </c>
      <c r="AK495" s="216">
        <f t="shared" si="129"/>
        <v>0.81389593667041493</v>
      </c>
      <c r="AL495" s="204">
        <v>1125</v>
      </c>
      <c r="AM495" s="211">
        <f t="shared" si="130"/>
        <v>0.3968253968253968</v>
      </c>
      <c r="AN495" s="217">
        <f t="shared" si="131"/>
        <v>1.6337120800722806</v>
      </c>
      <c r="AO495" s="204">
        <v>100</v>
      </c>
      <c r="AP495" s="204">
        <v>0</v>
      </c>
      <c r="AQ495" s="210">
        <f t="shared" si="132"/>
        <v>100</v>
      </c>
      <c r="AR495" s="211">
        <f t="shared" si="133"/>
        <v>3.5273368606701938E-2</v>
      </c>
      <c r="AS495" s="217">
        <f t="shared" si="134"/>
        <v>0.52819467523250541</v>
      </c>
      <c r="AT495" s="204">
        <v>30</v>
      </c>
      <c r="AU495" s="218" t="s">
        <v>5</v>
      </c>
      <c r="AV495" s="317" t="s">
        <v>5</v>
      </c>
    </row>
    <row r="496" spans="1:49" x14ac:dyDescent="0.2">
      <c r="A496" s="227"/>
      <c r="B496" s="272"/>
      <c r="C496" s="135">
        <v>5350360</v>
      </c>
      <c r="D496" s="136"/>
      <c r="E496" s="136"/>
      <c r="F496" s="137"/>
      <c r="G496" s="355"/>
      <c r="H496" s="139"/>
      <c r="I496" s="139"/>
      <c r="J496" s="139"/>
      <c r="K496" s="138"/>
      <c r="L496" s="139"/>
      <c r="M496" s="140"/>
      <c r="N496" s="220" t="s">
        <v>520</v>
      </c>
      <c r="O496" s="141">
        <v>4.5199999999999996</v>
      </c>
      <c r="P496" s="142">
        <f t="shared" si="135"/>
        <v>451.99999999999994</v>
      </c>
      <c r="Q496" s="143">
        <v>6107</v>
      </c>
      <c r="R496" s="143">
        <v>5874</v>
      </c>
      <c r="S496" s="143">
        <v>5633</v>
      </c>
      <c r="T496" s="144">
        <f t="shared" si="136"/>
        <v>474</v>
      </c>
      <c r="U496" s="145">
        <f t="shared" si="140"/>
        <v>8.4146990946209838E-2</v>
      </c>
      <c r="V496" s="146">
        <v>1352</v>
      </c>
      <c r="W496" s="139">
        <v>2040</v>
      </c>
      <c r="X496" s="219">
        <v>1924</v>
      </c>
      <c r="Y496" s="147">
        <f t="shared" si="137"/>
        <v>116</v>
      </c>
      <c r="Z496" s="275">
        <f t="shared" si="125"/>
        <v>6.0291060291060294E-2</v>
      </c>
      <c r="AA496" s="279">
        <v>1998</v>
      </c>
      <c r="AB496" s="143">
        <v>1840</v>
      </c>
      <c r="AC496" s="144">
        <f t="shared" si="138"/>
        <v>158</v>
      </c>
      <c r="AD496" s="148">
        <f t="shared" si="126"/>
        <v>8.5869565217391308E-2</v>
      </c>
      <c r="AE496" s="149">
        <f t="shared" si="139"/>
        <v>4.4203539823008855</v>
      </c>
      <c r="AF496" s="143">
        <v>2680</v>
      </c>
      <c r="AG496" s="138">
        <v>1710</v>
      </c>
      <c r="AH496" s="143">
        <v>130</v>
      </c>
      <c r="AI496" s="144">
        <f t="shared" si="127"/>
        <v>1840</v>
      </c>
      <c r="AJ496" s="145">
        <f t="shared" si="128"/>
        <v>0.68656716417910446</v>
      </c>
      <c r="AK496" s="150">
        <f t="shared" si="129"/>
        <v>1.0090328843158933</v>
      </c>
      <c r="AL496" s="143">
        <v>740</v>
      </c>
      <c r="AM496" s="145">
        <f t="shared" si="130"/>
        <v>0.27611940298507465</v>
      </c>
      <c r="AN496" s="151">
        <f t="shared" si="131"/>
        <v>1.1367710025816378</v>
      </c>
      <c r="AO496" s="143">
        <v>65</v>
      </c>
      <c r="AP496" s="143">
        <v>10</v>
      </c>
      <c r="AQ496" s="144">
        <f t="shared" si="132"/>
        <v>75</v>
      </c>
      <c r="AR496" s="145">
        <f t="shared" si="133"/>
        <v>2.7985074626865673E-2</v>
      </c>
      <c r="AS496" s="151">
        <f t="shared" si="134"/>
        <v>0.41905743590041594</v>
      </c>
      <c r="AT496" s="143">
        <v>20</v>
      </c>
      <c r="AU496" s="153" t="s">
        <v>6</v>
      </c>
      <c r="AV496" s="316" t="s">
        <v>6</v>
      </c>
    </row>
    <row r="497" spans="1:48" x14ac:dyDescent="0.2">
      <c r="A497" s="227"/>
      <c r="B497" s="272"/>
      <c r="C497" s="135">
        <v>5350361.01</v>
      </c>
      <c r="D497" s="136"/>
      <c r="E497" s="136"/>
      <c r="F497" s="137"/>
      <c r="G497" s="355"/>
      <c r="H497" s="139"/>
      <c r="I497" s="139"/>
      <c r="J497" s="139"/>
      <c r="K497" s="138"/>
      <c r="L497" s="139"/>
      <c r="M497" s="140"/>
      <c r="N497" s="220" t="s">
        <v>521</v>
      </c>
      <c r="O497" s="141">
        <v>2.93</v>
      </c>
      <c r="P497" s="142">
        <f t="shared" si="135"/>
        <v>293</v>
      </c>
      <c r="Q497" s="143">
        <v>5804</v>
      </c>
      <c r="R497" s="143">
        <v>5869</v>
      </c>
      <c r="S497" s="143">
        <v>5771</v>
      </c>
      <c r="T497" s="144">
        <f t="shared" si="136"/>
        <v>33</v>
      </c>
      <c r="U497" s="145">
        <f t="shared" si="140"/>
        <v>5.7182464044359732E-3</v>
      </c>
      <c r="V497" s="146">
        <v>1981.7</v>
      </c>
      <c r="W497" s="139">
        <v>1963</v>
      </c>
      <c r="X497" s="219">
        <v>1822</v>
      </c>
      <c r="Y497" s="147">
        <f t="shared" si="137"/>
        <v>141</v>
      </c>
      <c r="Z497" s="275">
        <f t="shared" si="125"/>
        <v>7.7387486278814491E-2</v>
      </c>
      <c r="AA497" s="279">
        <v>1928</v>
      </c>
      <c r="AB497" s="143">
        <v>1785</v>
      </c>
      <c r="AC497" s="144">
        <f t="shared" si="138"/>
        <v>143</v>
      </c>
      <c r="AD497" s="148">
        <f t="shared" si="126"/>
        <v>8.0112044817927178E-2</v>
      </c>
      <c r="AE497" s="149">
        <f t="shared" si="139"/>
        <v>6.5802047781569968</v>
      </c>
      <c r="AF497" s="143">
        <v>2570</v>
      </c>
      <c r="AG497" s="138">
        <v>1710</v>
      </c>
      <c r="AH497" s="143">
        <v>135</v>
      </c>
      <c r="AI497" s="144">
        <f t="shared" si="127"/>
        <v>1845</v>
      </c>
      <c r="AJ497" s="145">
        <f t="shared" si="128"/>
        <v>0.71789883268482491</v>
      </c>
      <c r="AK497" s="150">
        <f t="shared" si="129"/>
        <v>1.0550803586086039</v>
      </c>
      <c r="AL497" s="143">
        <v>675</v>
      </c>
      <c r="AM497" s="145">
        <f t="shared" si="130"/>
        <v>0.26264591439688717</v>
      </c>
      <c r="AN497" s="151">
        <f t="shared" si="131"/>
        <v>1.0813012638921982</v>
      </c>
      <c r="AO497" s="143">
        <v>15</v>
      </c>
      <c r="AP497" s="143">
        <v>0</v>
      </c>
      <c r="AQ497" s="144">
        <f t="shared" si="132"/>
        <v>15</v>
      </c>
      <c r="AR497" s="145">
        <f t="shared" si="133"/>
        <v>5.8365758754863814E-3</v>
      </c>
      <c r="AS497" s="151">
        <f t="shared" si="134"/>
        <v>8.7398749277285193E-2</v>
      </c>
      <c r="AT497" s="143">
        <v>35</v>
      </c>
      <c r="AU497" s="153" t="s">
        <v>6</v>
      </c>
      <c r="AV497" s="316" t="s">
        <v>6</v>
      </c>
    </row>
    <row r="498" spans="1:48" x14ac:dyDescent="0.2">
      <c r="A498" s="227"/>
      <c r="B498" s="272"/>
      <c r="C498" s="135">
        <v>5350361.0199999996</v>
      </c>
      <c r="D498" s="136"/>
      <c r="E498" s="136"/>
      <c r="F498" s="137"/>
      <c r="G498" s="355"/>
      <c r="H498" s="139"/>
      <c r="I498" s="139"/>
      <c r="J498" s="139"/>
      <c r="K498" s="138"/>
      <c r="L498" s="139"/>
      <c r="M498" s="140"/>
      <c r="N498" s="220" t="s">
        <v>522</v>
      </c>
      <c r="O498" s="141">
        <v>2.46</v>
      </c>
      <c r="P498" s="142">
        <f t="shared" si="135"/>
        <v>246</v>
      </c>
      <c r="Q498" s="143">
        <v>7558</v>
      </c>
      <c r="R498" s="143">
        <v>7224</v>
      </c>
      <c r="S498" s="143">
        <v>6679</v>
      </c>
      <c r="T498" s="144">
        <f t="shared" si="136"/>
        <v>879</v>
      </c>
      <c r="U498" s="145">
        <f t="shared" si="140"/>
        <v>0.13160652792334182</v>
      </c>
      <c r="V498" s="146">
        <v>3075.6</v>
      </c>
      <c r="W498" s="139">
        <v>2476</v>
      </c>
      <c r="X498" s="219">
        <v>2174</v>
      </c>
      <c r="Y498" s="147">
        <f t="shared" si="137"/>
        <v>302</v>
      </c>
      <c r="Z498" s="275">
        <f t="shared" si="125"/>
        <v>0.13891444342226311</v>
      </c>
      <c r="AA498" s="279">
        <v>2451</v>
      </c>
      <c r="AB498" s="143">
        <v>2140</v>
      </c>
      <c r="AC498" s="144">
        <f t="shared" si="138"/>
        <v>311</v>
      </c>
      <c r="AD498" s="148">
        <f t="shared" si="126"/>
        <v>0.14532710280373831</v>
      </c>
      <c r="AE498" s="149">
        <f t="shared" si="139"/>
        <v>9.963414634146341</v>
      </c>
      <c r="AF498" s="143">
        <v>3600</v>
      </c>
      <c r="AG498" s="138">
        <v>2245</v>
      </c>
      <c r="AH498" s="143">
        <v>215</v>
      </c>
      <c r="AI498" s="144">
        <f t="shared" si="127"/>
        <v>2460</v>
      </c>
      <c r="AJ498" s="145">
        <f t="shared" si="128"/>
        <v>0.68333333333333335</v>
      </c>
      <c r="AK498" s="150">
        <f t="shared" si="129"/>
        <v>1.0042801931941157</v>
      </c>
      <c r="AL498" s="143">
        <v>1000</v>
      </c>
      <c r="AM498" s="145">
        <f t="shared" si="130"/>
        <v>0.27777777777777779</v>
      </c>
      <c r="AN498" s="151">
        <f t="shared" si="131"/>
        <v>1.1435984560505965</v>
      </c>
      <c r="AO498" s="143">
        <v>95</v>
      </c>
      <c r="AP498" s="143">
        <v>0</v>
      </c>
      <c r="AQ498" s="144">
        <f t="shared" si="132"/>
        <v>95</v>
      </c>
      <c r="AR498" s="145">
        <f t="shared" si="133"/>
        <v>2.6388888888888889E-2</v>
      </c>
      <c r="AS498" s="151">
        <f t="shared" si="134"/>
        <v>0.3951556414083181</v>
      </c>
      <c r="AT498" s="143">
        <v>35</v>
      </c>
      <c r="AU498" s="153" t="s">
        <v>6</v>
      </c>
      <c r="AV498" s="316" t="s">
        <v>6</v>
      </c>
    </row>
    <row r="499" spans="1:48" x14ac:dyDescent="0.2">
      <c r="A499" s="227"/>
      <c r="B499" s="272"/>
      <c r="C499" s="135">
        <v>5350362.01</v>
      </c>
      <c r="D499" s="136"/>
      <c r="E499" s="136"/>
      <c r="F499" s="137"/>
      <c r="G499" s="355"/>
      <c r="H499" s="139"/>
      <c r="I499" s="139"/>
      <c r="J499" s="139"/>
      <c r="K499" s="138"/>
      <c r="L499" s="139"/>
      <c r="M499" s="140"/>
      <c r="N499" s="220" t="s">
        <v>523</v>
      </c>
      <c r="O499" s="141">
        <v>2.48</v>
      </c>
      <c r="P499" s="142">
        <f t="shared" si="135"/>
        <v>248</v>
      </c>
      <c r="Q499" s="143">
        <v>6300</v>
      </c>
      <c r="R499" s="143">
        <v>6279</v>
      </c>
      <c r="S499" s="143">
        <v>6212</v>
      </c>
      <c r="T499" s="144">
        <f t="shared" si="136"/>
        <v>88</v>
      </c>
      <c r="U499" s="145">
        <f t="shared" si="140"/>
        <v>1.4166130070830651E-2</v>
      </c>
      <c r="V499" s="146">
        <v>2540.6999999999998</v>
      </c>
      <c r="W499" s="139">
        <v>2153</v>
      </c>
      <c r="X499" s="219">
        <v>2067</v>
      </c>
      <c r="Y499" s="147">
        <f t="shared" si="137"/>
        <v>86</v>
      </c>
      <c r="Z499" s="275">
        <f t="shared" ref="Z499:Z562" si="141">Y499/X499</f>
        <v>4.1606192549588777E-2</v>
      </c>
      <c r="AA499" s="279">
        <v>2083</v>
      </c>
      <c r="AB499" s="143">
        <v>1990</v>
      </c>
      <c r="AC499" s="144">
        <f t="shared" si="138"/>
        <v>93</v>
      </c>
      <c r="AD499" s="148">
        <f t="shared" ref="AD499:AD562" si="142">AC499/AB499</f>
        <v>4.6733668341708542E-2</v>
      </c>
      <c r="AE499" s="149">
        <f t="shared" si="139"/>
        <v>8.3991935483870961</v>
      </c>
      <c r="AF499" s="143">
        <v>2825</v>
      </c>
      <c r="AG499" s="138">
        <v>1780</v>
      </c>
      <c r="AH499" s="143">
        <v>205</v>
      </c>
      <c r="AI499" s="144">
        <f t="shared" ref="AI499:AI562" si="143">AG499+AH499</f>
        <v>1985</v>
      </c>
      <c r="AJ499" s="145">
        <f t="shared" ref="AJ499:AJ562" si="144">AI499/AF499</f>
        <v>0.70265486725663717</v>
      </c>
      <c r="AK499" s="150">
        <f t="shared" ref="AK499:AK562" si="145">AJ499/0.680421</f>
        <v>1.0326766329326067</v>
      </c>
      <c r="AL499" s="143">
        <v>790</v>
      </c>
      <c r="AM499" s="145">
        <f t="shared" ref="AM499:AM562" si="146">AL499/AF499</f>
        <v>0.27964601769911507</v>
      </c>
      <c r="AN499" s="151">
        <f t="shared" ref="AN499:AN562" si="147">AM499/0.242898</f>
        <v>1.1512899146930606</v>
      </c>
      <c r="AO499" s="143">
        <v>40</v>
      </c>
      <c r="AP499" s="143">
        <v>0</v>
      </c>
      <c r="AQ499" s="144">
        <f t="shared" ref="AQ499:AQ562" si="148">AO499+AP499</f>
        <v>40</v>
      </c>
      <c r="AR499" s="145">
        <f t="shared" ref="AR499:AR562" si="149">AQ499/AF499</f>
        <v>1.415929203539823E-2</v>
      </c>
      <c r="AS499" s="151">
        <f t="shared" ref="AS499:AS562" si="150">AR499/0.066781</f>
        <v>0.2120257563588181</v>
      </c>
      <c r="AT499" s="143">
        <v>15</v>
      </c>
      <c r="AU499" s="153" t="s">
        <v>6</v>
      </c>
      <c r="AV499" s="316" t="s">
        <v>6</v>
      </c>
    </row>
    <row r="500" spans="1:48" x14ac:dyDescent="0.2">
      <c r="A500" s="227"/>
      <c r="B500" s="272"/>
      <c r="C500" s="135">
        <v>5350362.0199999996</v>
      </c>
      <c r="D500" s="136"/>
      <c r="E500" s="136"/>
      <c r="F500" s="137"/>
      <c r="G500" s="355"/>
      <c r="H500" s="139"/>
      <c r="I500" s="139"/>
      <c r="J500" s="139"/>
      <c r="K500" s="138"/>
      <c r="L500" s="139"/>
      <c r="M500" s="140"/>
      <c r="N500" s="220" t="s">
        <v>524</v>
      </c>
      <c r="O500" s="141">
        <v>1.94</v>
      </c>
      <c r="P500" s="142">
        <f t="shared" si="135"/>
        <v>194</v>
      </c>
      <c r="Q500" s="143">
        <v>5628</v>
      </c>
      <c r="R500" s="143">
        <v>5902</v>
      </c>
      <c r="S500" s="143">
        <v>5501</v>
      </c>
      <c r="T500" s="144">
        <f t="shared" si="136"/>
        <v>127</v>
      </c>
      <c r="U500" s="145">
        <f t="shared" si="140"/>
        <v>2.3086711506998727E-2</v>
      </c>
      <c r="V500" s="146">
        <v>2895.8</v>
      </c>
      <c r="W500" s="139">
        <v>1731</v>
      </c>
      <c r="X500" s="219">
        <v>1603</v>
      </c>
      <c r="Y500" s="147">
        <f t="shared" si="137"/>
        <v>128</v>
      </c>
      <c r="Z500" s="275">
        <f t="shared" si="141"/>
        <v>7.9850280723643169E-2</v>
      </c>
      <c r="AA500" s="279">
        <v>1626</v>
      </c>
      <c r="AB500" s="143">
        <v>1535</v>
      </c>
      <c r="AC500" s="144">
        <f t="shared" si="138"/>
        <v>91</v>
      </c>
      <c r="AD500" s="148">
        <f t="shared" si="142"/>
        <v>5.9283387622149838E-2</v>
      </c>
      <c r="AE500" s="149">
        <f t="shared" si="139"/>
        <v>8.3814432989690726</v>
      </c>
      <c r="AF500" s="143">
        <v>2615</v>
      </c>
      <c r="AG500" s="138">
        <v>1745</v>
      </c>
      <c r="AH500" s="143">
        <v>145</v>
      </c>
      <c r="AI500" s="144">
        <f t="shared" si="143"/>
        <v>1890</v>
      </c>
      <c r="AJ500" s="145">
        <f t="shared" si="144"/>
        <v>0.72275334608030595</v>
      </c>
      <c r="AK500" s="150">
        <f t="shared" si="145"/>
        <v>1.0622149317559362</v>
      </c>
      <c r="AL500" s="143">
        <v>695</v>
      </c>
      <c r="AM500" s="145">
        <f t="shared" si="146"/>
        <v>0.26577437858508607</v>
      </c>
      <c r="AN500" s="151">
        <f t="shared" si="147"/>
        <v>1.0941810084277601</v>
      </c>
      <c r="AO500" s="143">
        <v>15</v>
      </c>
      <c r="AP500" s="143">
        <v>15</v>
      </c>
      <c r="AQ500" s="144">
        <f t="shared" si="148"/>
        <v>30</v>
      </c>
      <c r="AR500" s="145">
        <f t="shared" si="149"/>
        <v>1.1472275334608031E-2</v>
      </c>
      <c r="AS500" s="151">
        <f t="shared" si="150"/>
        <v>0.1717895110077422</v>
      </c>
      <c r="AT500" s="143">
        <v>0</v>
      </c>
      <c r="AU500" s="153" t="s">
        <v>6</v>
      </c>
      <c r="AV500" s="316" t="s">
        <v>6</v>
      </c>
    </row>
    <row r="501" spans="1:48" x14ac:dyDescent="0.2">
      <c r="A501" s="227"/>
      <c r="B501" s="272"/>
      <c r="C501" s="135">
        <v>5350362.03</v>
      </c>
      <c r="D501" s="136"/>
      <c r="E501" s="136"/>
      <c r="F501" s="137"/>
      <c r="G501" s="355"/>
      <c r="H501" s="139"/>
      <c r="I501" s="139"/>
      <c r="J501" s="139"/>
      <c r="K501" s="138"/>
      <c r="L501" s="139"/>
      <c r="M501" s="140"/>
      <c r="N501" s="220" t="s">
        <v>525</v>
      </c>
      <c r="O501" s="141">
        <v>3.26</v>
      </c>
      <c r="P501" s="142">
        <f t="shared" si="135"/>
        <v>326</v>
      </c>
      <c r="Q501" s="143">
        <v>6866</v>
      </c>
      <c r="R501" s="143">
        <v>7195</v>
      </c>
      <c r="S501" s="143">
        <v>7352</v>
      </c>
      <c r="T501" s="144">
        <f t="shared" si="136"/>
        <v>-486</v>
      </c>
      <c r="U501" s="145">
        <f t="shared" si="140"/>
        <v>-6.6104461371055495E-2</v>
      </c>
      <c r="V501" s="146">
        <v>2107.9</v>
      </c>
      <c r="W501" s="139">
        <v>2176</v>
      </c>
      <c r="X501" s="219">
        <v>2099</v>
      </c>
      <c r="Y501" s="147">
        <f t="shared" si="137"/>
        <v>77</v>
      </c>
      <c r="Z501" s="275">
        <f t="shared" si="141"/>
        <v>3.6684135302525012E-2</v>
      </c>
      <c r="AA501" s="279">
        <v>2074</v>
      </c>
      <c r="AB501" s="143">
        <v>2035</v>
      </c>
      <c r="AC501" s="144">
        <f t="shared" si="138"/>
        <v>39</v>
      </c>
      <c r="AD501" s="148">
        <f t="shared" si="142"/>
        <v>1.9164619164619166E-2</v>
      </c>
      <c r="AE501" s="149">
        <f t="shared" si="139"/>
        <v>6.3619631901840492</v>
      </c>
      <c r="AF501" s="143">
        <v>3110</v>
      </c>
      <c r="AG501" s="138">
        <v>2060</v>
      </c>
      <c r="AH501" s="143">
        <v>180</v>
      </c>
      <c r="AI501" s="144">
        <f t="shared" si="143"/>
        <v>2240</v>
      </c>
      <c r="AJ501" s="145">
        <f t="shared" si="144"/>
        <v>0.72025723472668812</v>
      </c>
      <c r="AK501" s="150">
        <f t="shared" si="145"/>
        <v>1.0585464509865041</v>
      </c>
      <c r="AL501" s="143">
        <v>785</v>
      </c>
      <c r="AM501" s="145">
        <f t="shared" si="146"/>
        <v>0.25241157556270094</v>
      </c>
      <c r="AN501" s="151">
        <f t="shared" si="147"/>
        <v>1.0391669571700917</v>
      </c>
      <c r="AO501" s="143">
        <v>60</v>
      </c>
      <c r="AP501" s="143">
        <v>10</v>
      </c>
      <c r="AQ501" s="144">
        <f t="shared" si="148"/>
        <v>70</v>
      </c>
      <c r="AR501" s="145">
        <f t="shared" si="149"/>
        <v>2.2508038585209004E-2</v>
      </c>
      <c r="AS501" s="151">
        <f t="shared" si="150"/>
        <v>0.33704255080350709</v>
      </c>
      <c r="AT501" s="143">
        <v>15</v>
      </c>
      <c r="AU501" s="153" t="s">
        <v>6</v>
      </c>
      <c r="AV501" s="316" t="s">
        <v>6</v>
      </c>
    </row>
    <row r="502" spans="1:48" x14ac:dyDescent="0.2">
      <c r="A502" s="227"/>
      <c r="B502" s="272"/>
      <c r="C502" s="135">
        <v>5350362.04</v>
      </c>
      <c r="D502" s="136"/>
      <c r="E502" s="136"/>
      <c r="F502" s="137"/>
      <c r="G502" s="355"/>
      <c r="H502" s="139"/>
      <c r="I502" s="139"/>
      <c r="J502" s="139"/>
      <c r="K502" s="138"/>
      <c r="L502" s="139"/>
      <c r="M502" s="140"/>
      <c r="N502" s="220" t="s">
        <v>526</v>
      </c>
      <c r="O502" s="141">
        <v>1.35</v>
      </c>
      <c r="P502" s="142">
        <f t="shared" si="135"/>
        <v>135</v>
      </c>
      <c r="Q502" s="143">
        <v>5019</v>
      </c>
      <c r="R502" s="143">
        <v>4996</v>
      </c>
      <c r="S502" s="143">
        <v>4955</v>
      </c>
      <c r="T502" s="144">
        <f t="shared" si="136"/>
        <v>64</v>
      </c>
      <c r="U502" s="145">
        <f t="shared" si="140"/>
        <v>1.2916246215943492E-2</v>
      </c>
      <c r="V502" s="146">
        <v>3709.5</v>
      </c>
      <c r="W502" s="139">
        <v>1796</v>
      </c>
      <c r="X502" s="219">
        <v>1743</v>
      </c>
      <c r="Y502" s="147">
        <f t="shared" si="137"/>
        <v>53</v>
      </c>
      <c r="Z502" s="275">
        <f t="shared" si="141"/>
        <v>3.0407343660355707E-2</v>
      </c>
      <c r="AA502" s="279">
        <v>1756</v>
      </c>
      <c r="AB502" s="143">
        <v>1665</v>
      </c>
      <c r="AC502" s="144">
        <f t="shared" si="138"/>
        <v>91</v>
      </c>
      <c r="AD502" s="148">
        <f t="shared" si="142"/>
        <v>5.4654654654654654E-2</v>
      </c>
      <c r="AE502" s="149">
        <f t="shared" si="139"/>
        <v>13.007407407407408</v>
      </c>
      <c r="AF502" s="143">
        <v>2185</v>
      </c>
      <c r="AG502" s="138">
        <v>1435</v>
      </c>
      <c r="AH502" s="143">
        <v>140</v>
      </c>
      <c r="AI502" s="144">
        <f t="shared" si="143"/>
        <v>1575</v>
      </c>
      <c r="AJ502" s="145">
        <f t="shared" si="144"/>
        <v>0.7208237986270023</v>
      </c>
      <c r="AK502" s="150">
        <f t="shared" si="145"/>
        <v>1.059379117674208</v>
      </c>
      <c r="AL502" s="143">
        <v>565</v>
      </c>
      <c r="AM502" s="145">
        <f t="shared" si="146"/>
        <v>0.2585812356979405</v>
      </c>
      <c r="AN502" s="151">
        <f t="shared" si="147"/>
        <v>1.0645671668681524</v>
      </c>
      <c r="AO502" s="143">
        <v>15</v>
      </c>
      <c r="AP502" s="143">
        <v>0</v>
      </c>
      <c r="AQ502" s="144">
        <f t="shared" si="148"/>
        <v>15</v>
      </c>
      <c r="AR502" s="145">
        <f t="shared" si="149"/>
        <v>6.8649885583524023E-3</v>
      </c>
      <c r="AS502" s="151">
        <f t="shared" si="150"/>
        <v>0.10279852889822559</v>
      </c>
      <c r="AT502" s="143">
        <v>20</v>
      </c>
      <c r="AU502" s="153" t="s">
        <v>6</v>
      </c>
      <c r="AV502" s="316" t="s">
        <v>6</v>
      </c>
    </row>
    <row r="503" spans="1:48" x14ac:dyDescent="0.2">
      <c r="A503" s="227"/>
      <c r="B503" s="272"/>
      <c r="C503" s="135">
        <v>5350363.0199999996</v>
      </c>
      <c r="D503" s="136"/>
      <c r="E503" s="136"/>
      <c r="F503" s="137"/>
      <c r="G503" s="355"/>
      <c r="H503" s="139"/>
      <c r="I503" s="139"/>
      <c r="J503" s="139"/>
      <c r="K503" s="138"/>
      <c r="L503" s="139"/>
      <c r="M503" s="140"/>
      <c r="N503" s="220" t="s">
        <v>527</v>
      </c>
      <c r="O503" s="141">
        <v>1.2</v>
      </c>
      <c r="P503" s="142">
        <f t="shared" si="135"/>
        <v>120</v>
      </c>
      <c r="Q503" s="143">
        <v>3253</v>
      </c>
      <c r="R503" s="143">
        <v>3233</v>
      </c>
      <c r="S503" s="143">
        <v>3114</v>
      </c>
      <c r="T503" s="144">
        <f t="shared" si="136"/>
        <v>139</v>
      </c>
      <c r="U503" s="145">
        <f t="shared" si="140"/>
        <v>4.4637122671804752E-2</v>
      </c>
      <c r="V503" s="146">
        <v>2716.5</v>
      </c>
      <c r="W503" s="139">
        <v>1115</v>
      </c>
      <c r="X503" s="219">
        <v>1110</v>
      </c>
      <c r="Y503" s="147">
        <f t="shared" si="137"/>
        <v>5</v>
      </c>
      <c r="Z503" s="275">
        <f t="shared" si="141"/>
        <v>4.5045045045045045E-3</v>
      </c>
      <c r="AA503" s="279">
        <v>1106</v>
      </c>
      <c r="AB503" s="143">
        <v>1045</v>
      </c>
      <c r="AC503" s="144">
        <f t="shared" si="138"/>
        <v>61</v>
      </c>
      <c r="AD503" s="148">
        <f t="shared" si="142"/>
        <v>5.8373205741626792E-2</v>
      </c>
      <c r="AE503" s="149">
        <f t="shared" si="139"/>
        <v>9.2166666666666668</v>
      </c>
      <c r="AF503" s="143">
        <v>1450</v>
      </c>
      <c r="AG503" s="138">
        <v>880</v>
      </c>
      <c r="AH503" s="143">
        <v>115</v>
      </c>
      <c r="AI503" s="144">
        <f t="shared" si="143"/>
        <v>995</v>
      </c>
      <c r="AJ503" s="145">
        <f t="shared" si="144"/>
        <v>0.68620689655172418</v>
      </c>
      <c r="AK503" s="150">
        <f t="shared" si="145"/>
        <v>1.0085034067903902</v>
      </c>
      <c r="AL503" s="143">
        <v>420</v>
      </c>
      <c r="AM503" s="145">
        <f t="shared" si="146"/>
        <v>0.28965517241379313</v>
      </c>
      <c r="AN503" s="151">
        <f t="shared" si="147"/>
        <v>1.1924971486541394</v>
      </c>
      <c r="AO503" s="143">
        <v>25</v>
      </c>
      <c r="AP503" s="143">
        <v>0</v>
      </c>
      <c r="AQ503" s="144">
        <f t="shared" si="148"/>
        <v>25</v>
      </c>
      <c r="AR503" s="145">
        <f t="shared" si="149"/>
        <v>1.7241379310344827E-2</v>
      </c>
      <c r="AS503" s="151">
        <f t="shared" si="150"/>
        <v>0.25817791453175049</v>
      </c>
      <c r="AT503" s="143">
        <v>10</v>
      </c>
      <c r="AU503" s="153" t="s">
        <v>6</v>
      </c>
      <c r="AV503" s="316" t="s">
        <v>6</v>
      </c>
    </row>
    <row r="504" spans="1:48" x14ac:dyDescent="0.2">
      <c r="A504" s="227"/>
      <c r="B504" s="272"/>
      <c r="C504" s="135">
        <v>5350363.04</v>
      </c>
      <c r="D504" s="136"/>
      <c r="E504" s="136"/>
      <c r="F504" s="137"/>
      <c r="G504" s="355"/>
      <c r="H504" s="139"/>
      <c r="I504" s="139"/>
      <c r="J504" s="139"/>
      <c r="K504" s="138"/>
      <c r="L504" s="139"/>
      <c r="M504" s="140"/>
      <c r="N504" s="220" t="s">
        <v>528</v>
      </c>
      <c r="O504" s="141">
        <v>1.1299999999999999</v>
      </c>
      <c r="P504" s="142">
        <f t="shared" si="135"/>
        <v>112.99999999999999</v>
      </c>
      <c r="Q504" s="143">
        <v>3668</v>
      </c>
      <c r="R504" s="143">
        <v>3624</v>
      </c>
      <c r="S504" s="143">
        <v>3665</v>
      </c>
      <c r="T504" s="144">
        <f t="shared" si="136"/>
        <v>3</v>
      </c>
      <c r="U504" s="145">
        <f t="shared" si="140"/>
        <v>8.1855388813096858E-4</v>
      </c>
      <c r="V504" s="146">
        <v>3254.1</v>
      </c>
      <c r="W504" s="139">
        <v>1119</v>
      </c>
      <c r="X504" s="219">
        <v>1103</v>
      </c>
      <c r="Y504" s="147">
        <f t="shared" si="137"/>
        <v>16</v>
      </c>
      <c r="Z504" s="275">
        <f t="shared" si="141"/>
        <v>1.4505893019038985E-2</v>
      </c>
      <c r="AA504" s="279">
        <v>1106</v>
      </c>
      <c r="AB504" s="143">
        <v>1065</v>
      </c>
      <c r="AC504" s="144">
        <f t="shared" si="138"/>
        <v>41</v>
      </c>
      <c r="AD504" s="148">
        <f t="shared" si="142"/>
        <v>3.8497652582159626E-2</v>
      </c>
      <c r="AE504" s="149">
        <f t="shared" si="139"/>
        <v>9.787610619469028</v>
      </c>
      <c r="AF504" s="143">
        <v>1780</v>
      </c>
      <c r="AG504" s="138">
        <v>1050</v>
      </c>
      <c r="AH504" s="143">
        <v>145</v>
      </c>
      <c r="AI504" s="144">
        <f t="shared" si="143"/>
        <v>1195</v>
      </c>
      <c r="AJ504" s="145">
        <f t="shared" si="144"/>
        <v>0.6713483146067416</v>
      </c>
      <c r="AK504" s="150">
        <f t="shared" si="145"/>
        <v>0.98666607086897895</v>
      </c>
      <c r="AL504" s="143">
        <v>555</v>
      </c>
      <c r="AM504" s="145">
        <f t="shared" si="146"/>
        <v>0.31179775280898875</v>
      </c>
      <c r="AN504" s="151">
        <f t="shared" si="147"/>
        <v>1.2836571433646582</v>
      </c>
      <c r="AO504" s="143">
        <v>10</v>
      </c>
      <c r="AP504" s="143">
        <v>0</v>
      </c>
      <c r="AQ504" s="144">
        <f t="shared" si="148"/>
        <v>10</v>
      </c>
      <c r="AR504" s="145">
        <f t="shared" si="149"/>
        <v>5.6179775280898875E-3</v>
      </c>
      <c r="AS504" s="151">
        <f t="shared" si="150"/>
        <v>8.4125387881132177E-2</v>
      </c>
      <c r="AT504" s="143">
        <v>20</v>
      </c>
      <c r="AU504" s="153" t="s">
        <v>6</v>
      </c>
      <c r="AV504" s="316" t="s">
        <v>6</v>
      </c>
    </row>
    <row r="505" spans="1:48" x14ac:dyDescent="0.2">
      <c r="A505" s="228"/>
      <c r="B505" s="273"/>
      <c r="C505" s="198">
        <v>5350363.05</v>
      </c>
      <c r="D505" s="199"/>
      <c r="E505" s="199"/>
      <c r="F505" s="201"/>
      <c r="G505" s="356"/>
      <c r="H505" s="205"/>
      <c r="I505" s="205"/>
      <c r="J505" s="205"/>
      <c r="K505" s="202"/>
      <c r="L505" s="205"/>
      <c r="M505" s="206"/>
      <c r="N505" s="207" t="s">
        <v>529</v>
      </c>
      <c r="O505" s="208">
        <v>0.5</v>
      </c>
      <c r="P505" s="209">
        <f t="shared" si="135"/>
        <v>50</v>
      </c>
      <c r="Q505" s="204">
        <v>4538</v>
      </c>
      <c r="R505" s="204">
        <v>4721</v>
      </c>
      <c r="S505" s="204">
        <v>4693</v>
      </c>
      <c r="T505" s="210">
        <f t="shared" si="136"/>
        <v>-155</v>
      </c>
      <c r="U505" s="211">
        <f t="shared" si="140"/>
        <v>-3.3027913914340505E-2</v>
      </c>
      <c r="V505" s="212">
        <v>9018.2999999999993</v>
      </c>
      <c r="W505" s="205">
        <v>1776</v>
      </c>
      <c r="X505" s="203">
        <v>1776</v>
      </c>
      <c r="Y505" s="213">
        <f t="shared" si="137"/>
        <v>0</v>
      </c>
      <c r="Z505" s="278">
        <f t="shared" si="141"/>
        <v>0</v>
      </c>
      <c r="AA505" s="283">
        <v>1694</v>
      </c>
      <c r="AB505" s="204">
        <v>1615</v>
      </c>
      <c r="AC505" s="210">
        <f t="shared" si="138"/>
        <v>79</v>
      </c>
      <c r="AD505" s="214">
        <f t="shared" si="142"/>
        <v>4.8916408668730649E-2</v>
      </c>
      <c r="AE505" s="215">
        <f t="shared" si="139"/>
        <v>33.880000000000003</v>
      </c>
      <c r="AF505" s="204">
        <v>1735</v>
      </c>
      <c r="AG505" s="202">
        <v>820</v>
      </c>
      <c r="AH505" s="204">
        <v>105</v>
      </c>
      <c r="AI505" s="210">
        <f t="shared" si="143"/>
        <v>925</v>
      </c>
      <c r="AJ505" s="211">
        <f t="shared" si="144"/>
        <v>0.5331412103746398</v>
      </c>
      <c r="AK505" s="216">
        <f t="shared" si="145"/>
        <v>0.78354608451920171</v>
      </c>
      <c r="AL505" s="204">
        <v>745</v>
      </c>
      <c r="AM505" s="211">
        <f t="shared" si="146"/>
        <v>0.42939481268011526</v>
      </c>
      <c r="AN505" s="217">
        <f t="shared" si="147"/>
        <v>1.7677988813416137</v>
      </c>
      <c r="AO505" s="204">
        <v>45</v>
      </c>
      <c r="AP505" s="204">
        <v>0</v>
      </c>
      <c r="AQ505" s="210">
        <f t="shared" si="148"/>
        <v>45</v>
      </c>
      <c r="AR505" s="211">
        <f t="shared" si="149"/>
        <v>2.5936599423631124E-2</v>
      </c>
      <c r="AS505" s="217">
        <f t="shared" si="150"/>
        <v>0.38838291465583213</v>
      </c>
      <c r="AT505" s="204">
        <v>25</v>
      </c>
      <c r="AU505" s="218" t="s">
        <v>5</v>
      </c>
      <c r="AV505" s="317" t="s">
        <v>5</v>
      </c>
    </row>
    <row r="506" spans="1:48" x14ac:dyDescent="0.2">
      <c r="A506" s="227"/>
      <c r="B506" s="272"/>
      <c r="C506" s="135">
        <v>5350363.0599999996</v>
      </c>
      <c r="D506" s="136"/>
      <c r="E506" s="136"/>
      <c r="F506" s="137"/>
      <c r="G506" s="355"/>
      <c r="H506" s="139"/>
      <c r="I506" s="139"/>
      <c r="J506" s="139"/>
      <c r="K506" s="138"/>
      <c r="L506" s="139"/>
      <c r="M506" s="140"/>
      <c r="N506" s="220" t="s">
        <v>530</v>
      </c>
      <c r="O506" s="141">
        <v>0.83</v>
      </c>
      <c r="P506" s="142">
        <f t="shared" si="135"/>
        <v>83</v>
      </c>
      <c r="Q506" s="143">
        <v>7307</v>
      </c>
      <c r="R506" s="143">
        <v>6658</v>
      </c>
      <c r="S506" s="143">
        <v>6218</v>
      </c>
      <c r="T506" s="144">
        <f t="shared" si="136"/>
        <v>1089</v>
      </c>
      <c r="U506" s="145">
        <f t="shared" si="140"/>
        <v>0.17513669990350594</v>
      </c>
      <c r="V506" s="146">
        <v>8815.2999999999993</v>
      </c>
      <c r="W506" s="139">
        <v>3439</v>
      </c>
      <c r="X506" s="219">
        <v>2992</v>
      </c>
      <c r="Y506" s="147">
        <f t="shared" si="137"/>
        <v>447</v>
      </c>
      <c r="Z506" s="275">
        <f t="shared" si="141"/>
        <v>0.14939839572192512</v>
      </c>
      <c r="AA506" s="279">
        <v>3326</v>
      </c>
      <c r="AB506" s="143">
        <v>2780</v>
      </c>
      <c r="AC506" s="144">
        <f t="shared" si="138"/>
        <v>546</v>
      </c>
      <c r="AD506" s="148">
        <f t="shared" si="142"/>
        <v>0.19640287769784173</v>
      </c>
      <c r="AE506" s="149">
        <f t="shared" si="139"/>
        <v>40.072289156626503</v>
      </c>
      <c r="AF506" s="143">
        <v>3470</v>
      </c>
      <c r="AG506" s="138">
        <v>1945</v>
      </c>
      <c r="AH506" s="143">
        <v>185</v>
      </c>
      <c r="AI506" s="144">
        <f t="shared" si="143"/>
        <v>2130</v>
      </c>
      <c r="AJ506" s="145">
        <f t="shared" si="144"/>
        <v>0.6138328530259366</v>
      </c>
      <c r="AK506" s="150">
        <f t="shared" si="145"/>
        <v>0.90213684325724297</v>
      </c>
      <c r="AL506" s="143">
        <v>1105</v>
      </c>
      <c r="AM506" s="145">
        <f t="shared" si="146"/>
        <v>0.31844380403458211</v>
      </c>
      <c r="AN506" s="151">
        <f t="shared" si="147"/>
        <v>1.3110186334781764</v>
      </c>
      <c r="AO506" s="143">
        <v>205</v>
      </c>
      <c r="AP506" s="143">
        <v>0</v>
      </c>
      <c r="AQ506" s="144">
        <f t="shared" si="148"/>
        <v>205</v>
      </c>
      <c r="AR506" s="145">
        <f t="shared" si="149"/>
        <v>5.9077809798270896E-2</v>
      </c>
      <c r="AS506" s="151">
        <f t="shared" si="150"/>
        <v>0.88464997227161768</v>
      </c>
      <c r="AT506" s="143">
        <v>35</v>
      </c>
      <c r="AU506" s="153" t="s">
        <v>6</v>
      </c>
      <c r="AV506" s="316" t="s">
        <v>6</v>
      </c>
    </row>
    <row r="507" spans="1:48" x14ac:dyDescent="0.2">
      <c r="A507" s="228"/>
      <c r="B507" s="273"/>
      <c r="C507" s="198">
        <v>5350363.07</v>
      </c>
      <c r="D507" s="199"/>
      <c r="E507" s="199"/>
      <c r="F507" s="201"/>
      <c r="G507" s="356"/>
      <c r="H507" s="205"/>
      <c r="I507" s="205"/>
      <c r="J507" s="205"/>
      <c r="K507" s="202"/>
      <c r="L507" s="205"/>
      <c r="M507" s="206"/>
      <c r="N507" s="207" t="s">
        <v>531</v>
      </c>
      <c r="O507" s="208">
        <v>2.2799999999999998</v>
      </c>
      <c r="P507" s="209">
        <f t="shared" si="135"/>
        <v>227.99999999999997</v>
      </c>
      <c r="Q507" s="204">
        <v>5338</v>
      </c>
      <c r="R507" s="204">
        <v>5566</v>
      </c>
      <c r="S507" s="204">
        <v>5393</v>
      </c>
      <c r="T507" s="210">
        <f t="shared" si="136"/>
        <v>-55</v>
      </c>
      <c r="U507" s="211">
        <f t="shared" si="140"/>
        <v>-1.0198405340255887E-2</v>
      </c>
      <c r="V507" s="212">
        <v>2344.6</v>
      </c>
      <c r="W507" s="205">
        <v>1971</v>
      </c>
      <c r="X507" s="203">
        <v>1964</v>
      </c>
      <c r="Y507" s="213">
        <f t="shared" si="137"/>
        <v>7</v>
      </c>
      <c r="Z507" s="278">
        <f t="shared" si="141"/>
        <v>3.564154786150713E-3</v>
      </c>
      <c r="AA507" s="283">
        <v>1925</v>
      </c>
      <c r="AB507" s="204">
        <v>1925</v>
      </c>
      <c r="AC507" s="210">
        <f t="shared" si="138"/>
        <v>0</v>
      </c>
      <c r="AD507" s="214">
        <f t="shared" si="142"/>
        <v>0</v>
      </c>
      <c r="AE507" s="215">
        <f t="shared" si="139"/>
        <v>8.4429824561403528</v>
      </c>
      <c r="AF507" s="204">
        <v>1790</v>
      </c>
      <c r="AG507" s="202">
        <v>765</v>
      </c>
      <c r="AH507" s="204">
        <v>140</v>
      </c>
      <c r="AI507" s="210">
        <f t="shared" si="143"/>
        <v>905</v>
      </c>
      <c r="AJ507" s="211">
        <f t="shared" si="144"/>
        <v>0.505586592178771</v>
      </c>
      <c r="AK507" s="216">
        <f t="shared" si="145"/>
        <v>0.743049659223879</v>
      </c>
      <c r="AL507" s="204">
        <v>860</v>
      </c>
      <c r="AM507" s="211">
        <f t="shared" si="146"/>
        <v>0.48044692737430167</v>
      </c>
      <c r="AN507" s="217">
        <f t="shared" si="147"/>
        <v>1.9779781116942159</v>
      </c>
      <c r="AO507" s="204">
        <v>30</v>
      </c>
      <c r="AP507" s="204">
        <v>0</v>
      </c>
      <c r="AQ507" s="210">
        <f t="shared" si="148"/>
        <v>30</v>
      </c>
      <c r="AR507" s="211">
        <f t="shared" si="149"/>
        <v>1.6759776536312849E-2</v>
      </c>
      <c r="AS507" s="217">
        <f t="shared" si="150"/>
        <v>0.25096624094147812</v>
      </c>
      <c r="AT507" s="204">
        <v>0</v>
      </c>
      <c r="AU507" s="218" t="s">
        <v>5</v>
      </c>
      <c r="AV507" s="317" t="s">
        <v>5</v>
      </c>
    </row>
    <row r="508" spans="1:48" x14ac:dyDescent="0.2">
      <c r="A508" s="227"/>
      <c r="B508" s="272"/>
      <c r="C508" s="135">
        <v>5350364.01</v>
      </c>
      <c r="D508" s="136"/>
      <c r="E508" s="136"/>
      <c r="F508" s="137"/>
      <c r="G508" s="355"/>
      <c r="H508" s="139"/>
      <c r="I508" s="139"/>
      <c r="J508" s="139"/>
      <c r="K508" s="138"/>
      <c r="L508" s="139"/>
      <c r="M508" s="140"/>
      <c r="N508" s="220" t="s">
        <v>532</v>
      </c>
      <c r="O508" s="141">
        <v>2.91</v>
      </c>
      <c r="P508" s="142">
        <f t="shared" si="135"/>
        <v>291</v>
      </c>
      <c r="Q508" s="143">
        <v>5996</v>
      </c>
      <c r="R508" s="143">
        <v>6009</v>
      </c>
      <c r="S508" s="143">
        <v>5730</v>
      </c>
      <c r="T508" s="144">
        <f t="shared" si="136"/>
        <v>266</v>
      </c>
      <c r="U508" s="145">
        <f t="shared" si="140"/>
        <v>4.6422338568935427E-2</v>
      </c>
      <c r="V508" s="146">
        <v>2062.6999999999998</v>
      </c>
      <c r="W508" s="139">
        <v>2034</v>
      </c>
      <c r="X508" s="219">
        <v>1986</v>
      </c>
      <c r="Y508" s="147">
        <f t="shared" si="137"/>
        <v>48</v>
      </c>
      <c r="Z508" s="275">
        <f t="shared" si="141"/>
        <v>2.4169184290030211E-2</v>
      </c>
      <c r="AA508" s="279">
        <v>1973</v>
      </c>
      <c r="AB508" s="143">
        <v>1890</v>
      </c>
      <c r="AC508" s="144">
        <f t="shared" si="138"/>
        <v>83</v>
      </c>
      <c r="AD508" s="148">
        <f t="shared" si="142"/>
        <v>4.3915343915343914E-2</v>
      </c>
      <c r="AE508" s="149">
        <f t="shared" si="139"/>
        <v>6.7800687285223367</v>
      </c>
      <c r="AF508" s="143">
        <v>2485</v>
      </c>
      <c r="AG508" s="138">
        <v>1490</v>
      </c>
      <c r="AH508" s="143">
        <v>140</v>
      </c>
      <c r="AI508" s="144">
        <f t="shared" si="143"/>
        <v>1630</v>
      </c>
      <c r="AJ508" s="145">
        <f t="shared" si="144"/>
        <v>0.65593561368209252</v>
      </c>
      <c r="AK508" s="150">
        <f t="shared" si="145"/>
        <v>0.96401435829007698</v>
      </c>
      <c r="AL508" s="143">
        <v>765</v>
      </c>
      <c r="AM508" s="145">
        <f t="shared" si="146"/>
        <v>0.30784708249496984</v>
      </c>
      <c r="AN508" s="151">
        <f t="shared" si="147"/>
        <v>1.2673924136673411</v>
      </c>
      <c r="AO508" s="143">
        <v>50</v>
      </c>
      <c r="AP508" s="143">
        <v>10</v>
      </c>
      <c r="AQ508" s="144">
        <f t="shared" si="148"/>
        <v>60</v>
      </c>
      <c r="AR508" s="145">
        <f t="shared" si="149"/>
        <v>2.4144869215291749E-2</v>
      </c>
      <c r="AS508" s="151">
        <f t="shared" si="150"/>
        <v>0.36155297487746141</v>
      </c>
      <c r="AT508" s="143">
        <v>20</v>
      </c>
      <c r="AU508" s="153" t="s">
        <v>6</v>
      </c>
      <c r="AV508" s="316" t="s">
        <v>6</v>
      </c>
    </row>
    <row r="509" spans="1:48" x14ac:dyDescent="0.2">
      <c r="A509" s="227"/>
      <c r="B509" s="272"/>
      <c r="C509" s="135">
        <v>5350364.0199999996</v>
      </c>
      <c r="D509" s="136"/>
      <c r="E509" s="136"/>
      <c r="F509" s="137"/>
      <c r="G509" s="355"/>
      <c r="H509" s="139"/>
      <c r="I509" s="139"/>
      <c r="J509" s="139"/>
      <c r="K509" s="138"/>
      <c r="L509" s="139"/>
      <c r="M509" s="140"/>
      <c r="N509" s="220" t="s">
        <v>533</v>
      </c>
      <c r="O509" s="141">
        <v>0.74</v>
      </c>
      <c r="P509" s="142">
        <f t="shared" si="135"/>
        <v>74</v>
      </c>
      <c r="Q509" s="143">
        <v>3053</v>
      </c>
      <c r="R509" s="143">
        <v>2942</v>
      </c>
      <c r="S509" s="143">
        <v>2984</v>
      </c>
      <c r="T509" s="144">
        <f t="shared" si="136"/>
        <v>69</v>
      </c>
      <c r="U509" s="145">
        <f t="shared" si="140"/>
        <v>2.3123324396782843E-2</v>
      </c>
      <c r="V509" s="146">
        <v>4104.6000000000004</v>
      </c>
      <c r="W509" s="139">
        <v>1004</v>
      </c>
      <c r="X509" s="219">
        <v>1026</v>
      </c>
      <c r="Y509" s="147">
        <f t="shared" si="137"/>
        <v>-22</v>
      </c>
      <c r="Z509" s="275">
        <f t="shared" si="141"/>
        <v>-2.1442495126705652E-2</v>
      </c>
      <c r="AA509" s="279">
        <v>957</v>
      </c>
      <c r="AB509" s="143">
        <v>955</v>
      </c>
      <c r="AC509" s="144">
        <f t="shared" si="138"/>
        <v>2</v>
      </c>
      <c r="AD509" s="148">
        <f t="shared" si="142"/>
        <v>2.0942408376963353E-3</v>
      </c>
      <c r="AE509" s="149">
        <f t="shared" si="139"/>
        <v>12.932432432432432</v>
      </c>
      <c r="AF509" s="143">
        <v>1385</v>
      </c>
      <c r="AG509" s="138">
        <v>800</v>
      </c>
      <c r="AH509" s="143">
        <v>85</v>
      </c>
      <c r="AI509" s="144">
        <f t="shared" si="143"/>
        <v>885</v>
      </c>
      <c r="AJ509" s="145">
        <f t="shared" si="144"/>
        <v>0.63898916967509023</v>
      </c>
      <c r="AK509" s="150">
        <f t="shared" si="145"/>
        <v>0.93910853673694694</v>
      </c>
      <c r="AL509" s="143">
        <v>470</v>
      </c>
      <c r="AM509" s="145">
        <f t="shared" si="146"/>
        <v>0.33935018050541516</v>
      </c>
      <c r="AN509" s="151">
        <f t="shared" si="147"/>
        <v>1.3970892329513422</v>
      </c>
      <c r="AO509" s="143">
        <v>20</v>
      </c>
      <c r="AP509" s="143">
        <v>0</v>
      </c>
      <c r="AQ509" s="144">
        <f t="shared" si="148"/>
        <v>20</v>
      </c>
      <c r="AR509" s="145">
        <f t="shared" si="149"/>
        <v>1.444043321299639E-2</v>
      </c>
      <c r="AS509" s="151">
        <f t="shared" si="150"/>
        <v>0.21623565404825312</v>
      </c>
      <c r="AT509" s="143">
        <v>10</v>
      </c>
      <c r="AU509" s="153" t="s">
        <v>6</v>
      </c>
      <c r="AV509" s="316" t="s">
        <v>6</v>
      </c>
    </row>
    <row r="510" spans="1:48" x14ac:dyDescent="0.2">
      <c r="A510" s="227"/>
      <c r="B510" s="272"/>
      <c r="C510" s="135">
        <v>5350365</v>
      </c>
      <c r="D510" s="136"/>
      <c r="E510" s="136"/>
      <c r="F510" s="137"/>
      <c r="G510" s="355"/>
      <c r="H510" s="139"/>
      <c r="I510" s="139"/>
      <c r="J510" s="139"/>
      <c r="K510" s="138"/>
      <c r="L510" s="139"/>
      <c r="M510" s="140"/>
      <c r="N510" s="220" t="s">
        <v>534</v>
      </c>
      <c r="O510" s="141">
        <v>1.57</v>
      </c>
      <c r="P510" s="142">
        <f t="shared" si="135"/>
        <v>157</v>
      </c>
      <c r="Q510" s="143">
        <v>6497</v>
      </c>
      <c r="R510" s="143">
        <v>6772</v>
      </c>
      <c r="S510" s="143">
        <v>6400</v>
      </c>
      <c r="T510" s="144">
        <f t="shared" si="136"/>
        <v>97</v>
      </c>
      <c r="U510" s="145">
        <f t="shared" si="140"/>
        <v>1.515625E-2</v>
      </c>
      <c r="V510" s="146">
        <v>4145.3</v>
      </c>
      <c r="W510" s="139">
        <v>2028</v>
      </c>
      <c r="X510" s="219">
        <v>2086</v>
      </c>
      <c r="Y510" s="147">
        <f t="shared" si="137"/>
        <v>-58</v>
      </c>
      <c r="Z510" s="275">
        <f t="shared" si="141"/>
        <v>-2.7804410354745925E-2</v>
      </c>
      <c r="AA510" s="279">
        <v>1946</v>
      </c>
      <c r="AB510" s="143">
        <v>1975</v>
      </c>
      <c r="AC510" s="144">
        <f t="shared" si="138"/>
        <v>-29</v>
      </c>
      <c r="AD510" s="148">
        <f t="shared" si="142"/>
        <v>-1.4683544303797468E-2</v>
      </c>
      <c r="AE510" s="149">
        <f t="shared" si="139"/>
        <v>12.394904458598726</v>
      </c>
      <c r="AF510" s="143">
        <v>2750</v>
      </c>
      <c r="AG510" s="138">
        <v>1580</v>
      </c>
      <c r="AH510" s="143">
        <v>200</v>
      </c>
      <c r="AI510" s="144">
        <f t="shared" si="143"/>
        <v>1780</v>
      </c>
      <c r="AJ510" s="145">
        <f t="shared" si="144"/>
        <v>0.64727272727272722</v>
      </c>
      <c r="AK510" s="150">
        <f t="shared" si="145"/>
        <v>0.95128270184595587</v>
      </c>
      <c r="AL510" s="143">
        <v>905</v>
      </c>
      <c r="AM510" s="145">
        <f t="shared" si="146"/>
        <v>0.3290909090909091</v>
      </c>
      <c r="AN510" s="151">
        <f t="shared" si="147"/>
        <v>1.3548522799319431</v>
      </c>
      <c r="AO510" s="143">
        <v>40</v>
      </c>
      <c r="AP510" s="143">
        <v>0</v>
      </c>
      <c r="AQ510" s="144">
        <f t="shared" si="148"/>
        <v>40</v>
      </c>
      <c r="AR510" s="145">
        <f t="shared" si="149"/>
        <v>1.4545454545454545E-2</v>
      </c>
      <c r="AS510" s="151">
        <f t="shared" si="150"/>
        <v>0.21780827698678587</v>
      </c>
      <c r="AT510" s="143">
        <v>20</v>
      </c>
      <c r="AU510" s="153" t="s">
        <v>6</v>
      </c>
      <c r="AV510" s="316" t="s">
        <v>6</v>
      </c>
    </row>
    <row r="511" spans="1:48" x14ac:dyDescent="0.2">
      <c r="A511" s="228"/>
      <c r="B511" s="273"/>
      <c r="C511" s="198">
        <v>5350366</v>
      </c>
      <c r="D511" s="199"/>
      <c r="E511" s="199"/>
      <c r="F511" s="201"/>
      <c r="G511" s="356"/>
      <c r="H511" s="205"/>
      <c r="I511" s="205"/>
      <c r="J511" s="205"/>
      <c r="K511" s="202"/>
      <c r="L511" s="205"/>
      <c r="M511" s="206"/>
      <c r="N511" s="207" t="s">
        <v>535</v>
      </c>
      <c r="O511" s="208">
        <v>1.44</v>
      </c>
      <c r="P511" s="209">
        <f t="shared" si="135"/>
        <v>144</v>
      </c>
      <c r="Q511" s="204">
        <v>6136</v>
      </c>
      <c r="R511" s="204">
        <v>6130</v>
      </c>
      <c r="S511" s="204">
        <v>6176</v>
      </c>
      <c r="T511" s="210">
        <f t="shared" si="136"/>
        <v>-40</v>
      </c>
      <c r="U511" s="211">
        <f t="shared" si="140"/>
        <v>-6.4766839378238338E-3</v>
      </c>
      <c r="V511" s="212">
        <v>4260.2</v>
      </c>
      <c r="W511" s="205">
        <v>2143</v>
      </c>
      <c r="X511" s="203">
        <v>2146</v>
      </c>
      <c r="Y511" s="213">
        <f t="shared" si="137"/>
        <v>-3</v>
      </c>
      <c r="Z511" s="278">
        <f t="shared" si="141"/>
        <v>-1.3979496738117428E-3</v>
      </c>
      <c r="AA511" s="283">
        <v>2069</v>
      </c>
      <c r="AB511" s="204">
        <v>2070</v>
      </c>
      <c r="AC511" s="210">
        <f t="shared" si="138"/>
        <v>-1</v>
      </c>
      <c r="AD511" s="214">
        <f t="shared" si="142"/>
        <v>-4.8309178743961351E-4</v>
      </c>
      <c r="AE511" s="215">
        <f t="shared" si="139"/>
        <v>14.368055555555555</v>
      </c>
      <c r="AF511" s="204">
        <v>2655</v>
      </c>
      <c r="AG511" s="202">
        <v>1340</v>
      </c>
      <c r="AH511" s="204">
        <v>175</v>
      </c>
      <c r="AI511" s="210">
        <f t="shared" si="143"/>
        <v>1515</v>
      </c>
      <c r="AJ511" s="211">
        <f t="shared" si="144"/>
        <v>0.57062146892655363</v>
      </c>
      <c r="AK511" s="216">
        <f t="shared" si="145"/>
        <v>0.83863000837210133</v>
      </c>
      <c r="AL511" s="204">
        <v>975</v>
      </c>
      <c r="AM511" s="211">
        <f t="shared" si="146"/>
        <v>0.3672316384180791</v>
      </c>
      <c r="AN511" s="217">
        <f t="shared" si="147"/>
        <v>1.5118759249482461</v>
      </c>
      <c r="AO511" s="204">
        <v>120</v>
      </c>
      <c r="AP511" s="204">
        <v>10</v>
      </c>
      <c r="AQ511" s="210">
        <f t="shared" si="148"/>
        <v>130</v>
      </c>
      <c r="AR511" s="211">
        <f t="shared" si="149"/>
        <v>4.8964218455743877E-2</v>
      </c>
      <c r="AS511" s="217">
        <f t="shared" si="150"/>
        <v>0.73320582883969809</v>
      </c>
      <c r="AT511" s="204">
        <v>30</v>
      </c>
      <c r="AU511" s="218" t="s">
        <v>5</v>
      </c>
      <c r="AV511" s="316" t="s">
        <v>6</v>
      </c>
    </row>
    <row r="512" spans="1:48" x14ac:dyDescent="0.2">
      <c r="A512" s="228"/>
      <c r="B512" s="273"/>
      <c r="C512" s="198">
        <v>5350367.01</v>
      </c>
      <c r="D512" s="199"/>
      <c r="E512" s="199"/>
      <c r="F512" s="201"/>
      <c r="G512" s="356"/>
      <c r="H512" s="205"/>
      <c r="I512" s="205"/>
      <c r="J512" s="205"/>
      <c r="K512" s="202"/>
      <c r="L512" s="205"/>
      <c r="M512" s="206"/>
      <c r="N512" s="207" t="s">
        <v>536</v>
      </c>
      <c r="O512" s="208">
        <v>0.71</v>
      </c>
      <c r="P512" s="209">
        <f t="shared" si="135"/>
        <v>71</v>
      </c>
      <c r="Q512" s="204">
        <v>4710</v>
      </c>
      <c r="R512" s="204">
        <v>4896</v>
      </c>
      <c r="S512" s="204">
        <v>4875</v>
      </c>
      <c r="T512" s="210">
        <f t="shared" si="136"/>
        <v>-165</v>
      </c>
      <c r="U512" s="211">
        <f t="shared" si="140"/>
        <v>-3.3846153846153845E-2</v>
      </c>
      <c r="V512" s="212">
        <v>6605.9</v>
      </c>
      <c r="W512" s="205">
        <v>1398</v>
      </c>
      <c r="X512" s="203">
        <v>1379</v>
      </c>
      <c r="Y512" s="213">
        <f t="shared" si="137"/>
        <v>19</v>
      </c>
      <c r="Z512" s="278">
        <f t="shared" si="141"/>
        <v>1.3778100072516316E-2</v>
      </c>
      <c r="AA512" s="283">
        <v>1375</v>
      </c>
      <c r="AB512" s="204">
        <v>1350</v>
      </c>
      <c r="AC512" s="210">
        <f t="shared" si="138"/>
        <v>25</v>
      </c>
      <c r="AD512" s="214">
        <f t="shared" si="142"/>
        <v>1.8518518518518517E-2</v>
      </c>
      <c r="AE512" s="215">
        <f t="shared" si="139"/>
        <v>19.366197183098592</v>
      </c>
      <c r="AF512" s="204">
        <v>1925</v>
      </c>
      <c r="AG512" s="202">
        <v>905</v>
      </c>
      <c r="AH512" s="204">
        <v>195</v>
      </c>
      <c r="AI512" s="210">
        <f t="shared" si="143"/>
        <v>1100</v>
      </c>
      <c r="AJ512" s="211">
        <f t="shared" si="144"/>
        <v>0.5714285714285714</v>
      </c>
      <c r="AK512" s="216">
        <f t="shared" si="145"/>
        <v>0.8398161894306192</v>
      </c>
      <c r="AL512" s="204">
        <v>755</v>
      </c>
      <c r="AM512" s="211">
        <f t="shared" si="146"/>
        <v>0.39220779220779223</v>
      </c>
      <c r="AN512" s="217">
        <f t="shared" si="147"/>
        <v>1.6147016122314397</v>
      </c>
      <c r="AO512" s="204">
        <v>35</v>
      </c>
      <c r="AP512" s="204">
        <v>0</v>
      </c>
      <c r="AQ512" s="210">
        <f t="shared" si="148"/>
        <v>35</v>
      </c>
      <c r="AR512" s="211">
        <f t="shared" si="149"/>
        <v>1.8181818181818181E-2</v>
      </c>
      <c r="AS512" s="217">
        <f t="shared" si="150"/>
        <v>0.27226034623348233</v>
      </c>
      <c r="AT512" s="204">
        <v>30</v>
      </c>
      <c r="AU512" s="218" t="s">
        <v>5</v>
      </c>
      <c r="AV512" s="316" t="s">
        <v>6</v>
      </c>
    </row>
    <row r="513" spans="1:49" x14ac:dyDescent="0.2">
      <c r="A513" s="227"/>
      <c r="B513" s="272"/>
      <c r="C513" s="135">
        <v>5350367.0199999996</v>
      </c>
      <c r="D513" s="136"/>
      <c r="E513" s="136"/>
      <c r="F513" s="137"/>
      <c r="G513" s="355"/>
      <c r="H513" s="139"/>
      <c r="I513" s="139"/>
      <c r="J513" s="139"/>
      <c r="K513" s="138"/>
      <c r="L513" s="139"/>
      <c r="M513" s="140"/>
      <c r="N513" s="220" t="s">
        <v>537</v>
      </c>
      <c r="O513" s="141">
        <v>1.03</v>
      </c>
      <c r="P513" s="142">
        <f t="shared" si="135"/>
        <v>103</v>
      </c>
      <c r="Q513" s="143">
        <v>3548</v>
      </c>
      <c r="R513" s="143">
        <v>3620</v>
      </c>
      <c r="S513" s="143">
        <v>3466</v>
      </c>
      <c r="T513" s="144">
        <f t="shared" si="136"/>
        <v>82</v>
      </c>
      <c r="U513" s="145">
        <f t="shared" si="140"/>
        <v>2.3658395845354875E-2</v>
      </c>
      <c r="V513" s="146">
        <v>3442.7</v>
      </c>
      <c r="W513" s="139">
        <v>1218</v>
      </c>
      <c r="X513" s="219">
        <v>1210</v>
      </c>
      <c r="Y513" s="147">
        <f t="shared" si="137"/>
        <v>8</v>
      </c>
      <c r="Z513" s="275">
        <f t="shared" si="141"/>
        <v>6.6115702479338841E-3</v>
      </c>
      <c r="AA513" s="279">
        <v>1186</v>
      </c>
      <c r="AB513" s="143">
        <v>1170</v>
      </c>
      <c r="AC513" s="144">
        <f t="shared" si="138"/>
        <v>16</v>
      </c>
      <c r="AD513" s="148">
        <f t="shared" si="142"/>
        <v>1.3675213675213675E-2</v>
      </c>
      <c r="AE513" s="149">
        <f t="shared" si="139"/>
        <v>11.514563106796116</v>
      </c>
      <c r="AF513" s="143">
        <v>1605</v>
      </c>
      <c r="AG513" s="138">
        <v>925</v>
      </c>
      <c r="AH513" s="143">
        <v>85</v>
      </c>
      <c r="AI513" s="144">
        <f t="shared" si="143"/>
        <v>1010</v>
      </c>
      <c r="AJ513" s="145">
        <f t="shared" si="144"/>
        <v>0.62928348909657317</v>
      </c>
      <c r="AK513" s="150">
        <f t="shared" si="145"/>
        <v>0.9248443082982053</v>
      </c>
      <c r="AL513" s="143">
        <v>520</v>
      </c>
      <c r="AM513" s="145">
        <f t="shared" si="146"/>
        <v>0.32398753894080995</v>
      </c>
      <c r="AN513" s="151">
        <f t="shared" si="147"/>
        <v>1.3338419375244339</v>
      </c>
      <c r="AO513" s="143">
        <v>45</v>
      </c>
      <c r="AP513" s="143">
        <v>20</v>
      </c>
      <c r="AQ513" s="144">
        <f t="shared" si="148"/>
        <v>65</v>
      </c>
      <c r="AR513" s="145">
        <f t="shared" si="149"/>
        <v>4.0498442367601244E-2</v>
      </c>
      <c r="AS513" s="151">
        <f t="shared" si="150"/>
        <v>0.60643659675059147</v>
      </c>
      <c r="AT513" s="143">
        <v>10</v>
      </c>
      <c r="AU513" s="153" t="s">
        <v>6</v>
      </c>
      <c r="AV513" s="316" t="s">
        <v>6</v>
      </c>
    </row>
    <row r="514" spans="1:49" x14ac:dyDescent="0.2">
      <c r="A514" s="228" t="s">
        <v>1161</v>
      </c>
      <c r="B514" s="273" t="s">
        <v>1163</v>
      </c>
      <c r="C514" s="198">
        <v>5350368.01</v>
      </c>
      <c r="D514" s="199">
        <v>5350368</v>
      </c>
      <c r="E514" s="200">
        <v>0.47325727299999998</v>
      </c>
      <c r="F514" s="201"/>
      <c r="G514" s="357"/>
      <c r="H514" s="205">
        <v>8020</v>
      </c>
      <c r="I514" s="203">
        <v>3769</v>
      </c>
      <c r="J514" s="204">
        <v>3395</v>
      </c>
      <c r="K514" s="202"/>
      <c r="L514" s="205"/>
      <c r="M514" s="206"/>
      <c r="N514" s="207"/>
      <c r="O514" s="208">
        <v>0.89</v>
      </c>
      <c r="P514" s="209">
        <f t="shared" ref="P514:P577" si="151">O514*100</f>
        <v>89</v>
      </c>
      <c r="Q514" s="204">
        <v>6843</v>
      </c>
      <c r="R514" s="204">
        <v>5516</v>
      </c>
      <c r="S514" s="204">
        <f>H514*E514</f>
        <v>3795.5233294599998</v>
      </c>
      <c r="T514" s="210">
        <f t="shared" ref="T514:T577" si="152">Q514-S514</f>
        <v>3047.4766705400002</v>
      </c>
      <c r="U514" s="211">
        <f t="shared" si="140"/>
        <v>0.80291343406748961</v>
      </c>
      <c r="V514" s="212">
        <v>7702.6</v>
      </c>
      <c r="W514" s="205">
        <v>3786</v>
      </c>
      <c r="X514" s="203">
        <f>I514*E514</f>
        <v>1783.7066619369998</v>
      </c>
      <c r="Y514" s="213">
        <f t="shared" ref="Y514:Y577" si="153">W514-X514</f>
        <v>2002.2933380630002</v>
      </c>
      <c r="Z514" s="278">
        <f t="shared" si="141"/>
        <v>1.1225463136907434</v>
      </c>
      <c r="AA514" s="283">
        <v>3582</v>
      </c>
      <c r="AB514" s="204">
        <f>J514*E514</f>
        <v>1606.708441835</v>
      </c>
      <c r="AC514" s="210">
        <f t="shared" ref="AC514:AC577" si="154">AA514-AB514</f>
        <v>1975.291558165</v>
      </c>
      <c r="AD514" s="214">
        <f t="shared" si="142"/>
        <v>1.2294026138986649</v>
      </c>
      <c r="AE514" s="215">
        <f t="shared" ref="AE514:AE577" si="155">AA514/P514</f>
        <v>40.247191011235955</v>
      </c>
      <c r="AF514" s="204">
        <v>3160</v>
      </c>
      <c r="AG514" s="202">
        <v>1480</v>
      </c>
      <c r="AH514" s="204">
        <v>115</v>
      </c>
      <c r="AI514" s="210">
        <f t="shared" si="143"/>
        <v>1595</v>
      </c>
      <c r="AJ514" s="211">
        <f t="shared" si="144"/>
        <v>0.504746835443038</v>
      </c>
      <c r="AK514" s="216">
        <f t="shared" si="145"/>
        <v>0.74181548694563804</v>
      </c>
      <c r="AL514" s="204">
        <v>1335</v>
      </c>
      <c r="AM514" s="211">
        <f t="shared" si="146"/>
        <v>0.42246835443037972</v>
      </c>
      <c r="AN514" s="217">
        <f t="shared" si="147"/>
        <v>1.7392829682845463</v>
      </c>
      <c r="AO514" s="204">
        <v>205</v>
      </c>
      <c r="AP514" s="204">
        <v>10</v>
      </c>
      <c r="AQ514" s="210">
        <f t="shared" si="148"/>
        <v>215</v>
      </c>
      <c r="AR514" s="211">
        <f t="shared" si="149"/>
        <v>6.8037974683544306E-2</v>
      </c>
      <c r="AS514" s="217">
        <f t="shared" si="150"/>
        <v>1.0188223399401672</v>
      </c>
      <c r="AT514" s="204">
        <v>20</v>
      </c>
      <c r="AU514" s="218" t="s">
        <v>5</v>
      </c>
      <c r="AV514" s="316" t="s">
        <v>6</v>
      </c>
      <c r="AW514" s="123" t="s">
        <v>51</v>
      </c>
    </row>
    <row r="515" spans="1:49" x14ac:dyDescent="0.2">
      <c r="A515" s="227"/>
      <c r="B515" s="272"/>
      <c r="C515" s="135">
        <v>5350368.0199999996</v>
      </c>
      <c r="D515" s="136">
        <v>5350368</v>
      </c>
      <c r="E515" s="152">
        <v>0.52674272700000002</v>
      </c>
      <c r="F515" s="137"/>
      <c r="G515" s="358"/>
      <c r="H515" s="139">
        <v>8020</v>
      </c>
      <c r="I515" s="219">
        <v>3769</v>
      </c>
      <c r="J515" s="143">
        <v>3395</v>
      </c>
      <c r="K515" s="138"/>
      <c r="L515" s="139"/>
      <c r="M515" s="140"/>
      <c r="N515" s="220"/>
      <c r="O515" s="141">
        <v>1.57</v>
      </c>
      <c r="P515" s="142">
        <f t="shared" si="151"/>
        <v>157</v>
      </c>
      <c r="Q515" s="143">
        <v>4315</v>
      </c>
      <c r="R515" s="143">
        <v>4308</v>
      </c>
      <c r="S515" s="143">
        <f>H515*E515</f>
        <v>4224.4766705399998</v>
      </c>
      <c r="T515" s="144">
        <f t="shared" si="152"/>
        <v>90.523329460000241</v>
      </c>
      <c r="U515" s="145">
        <f t="shared" si="140"/>
        <v>2.1428294323715361E-2</v>
      </c>
      <c r="V515" s="146">
        <v>2742.5</v>
      </c>
      <c r="W515" s="139">
        <v>1464</v>
      </c>
      <c r="X515" s="219">
        <f>I515*E515</f>
        <v>1985.2933380630002</v>
      </c>
      <c r="Y515" s="147">
        <f t="shared" si="153"/>
        <v>-521.29333806300019</v>
      </c>
      <c r="Z515" s="275">
        <f t="shared" si="141"/>
        <v>-0.26257748820716476</v>
      </c>
      <c r="AA515" s="279">
        <v>1399</v>
      </c>
      <c r="AB515" s="143">
        <f>J515*E515</f>
        <v>1788.291558165</v>
      </c>
      <c r="AC515" s="144">
        <f t="shared" si="154"/>
        <v>-389.29155816499997</v>
      </c>
      <c r="AD515" s="148">
        <f t="shared" si="142"/>
        <v>-0.21768908788254834</v>
      </c>
      <c r="AE515" s="149">
        <f t="shared" si="155"/>
        <v>8.9108280254777075</v>
      </c>
      <c r="AF515" s="143">
        <v>1560</v>
      </c>
      <c r="AG515" s="138">
        <v>915</v>
      </c>
      <c r="AH515" s="143">
        <v>65</v>
      </c>
      <c r="AI515" s="144">
        <f t="shared" si="143"/>
        <v>980</v>
      </c>
      <c r="AJ515" s="145">
        <f t="shared" si="144"/>
        <v>0.62820512820512819</v>
      </c>
      <c r="AK515" s="150">
        <f t="shared" si="145"/>
        <v>0.92325946466250763</v>
      </c>
      <c r="AL515" s="143">
        <v>505</v>
      </c>
      <c r="AM515" s="145">
        <f t="shared" si="146"/>
        <v>0.32371794871794873</v>
      </c>
      <c r="AN515" s="151">
        <f t="shared" si="147"/>
        <v>1.3327320468589643</v>
      </c>
      <c r="AO515" s="143">
        <v>45</v>
      </c>
      <c r="AP515" s="143">
        <v>0</v>
      </c>
      <c r="AQ515" s="144">
        <f t="shared" si="148"/>
        <v>45</v>
      </c>
      <c r="AR515" s="145">
        <f t="shared" si="149"/>
        <v>2.8846153846153848E-2</v>
      </c>
      <c r="AS515" s="151">
        <f t="shared" si="150"/>
        <v>0.43195151085119798</v>
      </c>
      <c r="AT515" s="143">
        <v>30</v>
      </c>
      <c r="AU515" s="153" t="s">
        <v>6</v>
      </c>
      <c r="AV515" s="316" t="s">
        <v>6</v>
      </c>
      <c r="AW515" s="123" t="s">
        <v>51</v>
      </c>
    </row>
    <row r="516" spans="1:49" x14ac:dyDescent="0.2">
      <c r="A516" s="227"/>
      <c r="B516" s="272"/>
      <c r="C516" s="135">
        <v>5350369</v>
      </c>
      <c r="D516" s="136"/>
      <c r="E516" s="136"/>
      <c r="F516" s="137"/>
      <c r="G516" s="355"/>
      <c r="H516" s="139"/>
      <c r="I516" s="139"/>
      <c r="J516" s="139"/>
      <c r="K516" s="138"/>
      <c r="L516" s="139"/>
      <c r="M516" s="140"/>
      <c r="N516" s="220" t="s">
        <v>539</v>
      </c>
      <c r="O516" s="141">
        <v>2.4700000000000002</v>
      </c>
      <c r="P516" s="142">
        <f t="shared" si="151"/>
        <v>247.00000000000003</v>
      </c>
      <c r="Q516" s="143">
        <v>8094</v>
      </c>
      <c r="R516" s="143">
        <v>7703</v>
      </c>
      <c r="S516" s="143">
        <v>7333</v>
      </c>
      <c r="T516" s="144">
        <f t="shared" si="152"/>
        <v>761</v>
      </c>
      <c r="U516" s="145">
        <f t="shared" si="140"/>
        <v>0.10377744442929224</v>
      </c>
      <c r="V516" s="146">
        <v>3281.6</v>
      </c>
      <c r="W516" s="139">
        <v>2520</v>
      </c>
      <c r="X516" s="219">
        <v>2396</v>
      </c>
      <c r="Y516" s="147">
        <f t="shared" si="153"/>
        <v>124</v>
      </c>
      <c r="Z516" s="275">
        <f t="shared" si="141"/>
        <v>5.1752921535893157E-2</v>
      </c>
      <c r="AA516" s="279">
        <v>2441</v>
      </c>
      <c r="AB516" s="143">
        <v>2300</v>
      </c>
      <c r="AC516" s="144">
        <f t="shared" si="154"/>
        <v>141</v>
      </c>
      <c r="AD516" s="148">
        <f t="shared" si="142"/>
        <v>6.1304347826086958E-2</v>
      </c>
      <c r="AE516" s="149">
        <f t="shared" si="155"/>
        <v>9.8825910931174086</v>
      </c>
      <c r="AF516" s="143">
        <v>2965</v>
      </c>
      <c r="AG516" s="138">
        <v>1695</v>
      </c>
      <c r="AH516" s="143">
        <v>205</v>
      </c>
      <c r="AI516" s="144">
        <f t="shared" si="143"/>
        <v>1900</v>
      </c>
      <c r="AJ516" s="145">
        <f t="shared" si="144"/>
        <v>0.64080944350758851</v>
      </c>
      <c r="AK516" s="150">
        <f t="shared" si="145"/>
        <v>0.94178375374597267</v>
      </c>
      <c r="AL516" s="143">
        <v>925</v>
      </c>
      <c r="AM516" s="145">
        <f t="shared" si="146"/>
        <v>0.31197301854974707</v>
      </c>
      <c r="AN516" s="151">
        <f t="shared" si="147"/>
        <v>1.2843787044345654</v>
      </c>
      <c r="AO516" s="143">
        <v>115</v>
      </c>
      <c r="AP516" s="143">
        <v>10</v>
      </c>
      <c r="AQ516" s="144">
        <f t="shared" si="148"/>
        <v>125</v>
      </c>
      <c r="AR516" s="145">
        <f t="shared" si="149"/>
        <v>4.2158516020236091E-2</v>
      </c>
      <c r="AS516" s="151">
        <f t="shared" si="150"/>
        <v>0.63129506925976098</v>
      </c>
      <c r="AT516" s="143">
        <v>15</v>
      </c>
      <c r="AU516" s="153" t="s">
        <v>6</v>
      </c>
      <c r="AV516" s="316" t="s">
        <v>6</v>
      </c>
    </row>
    <row r="517" spans="1:49" x14ac:dyDescent="0.2">
      <c r="A517" s="228"/>
      <c r="B517" s="273"/>
      <c r="C517" s="198">
        <v>5350370.01</v>
      </c>
      <c r="D517" s="199"/>
      <c r="E517" s="199"/>
      <c r="F517" s="201"/>
      <c r="G517" s="356"/>
      <c r="H517" s="205"/>
      <c r="I517" s="205"/>
      <c r="J517" s="205"/>
      <c r="K517" s="202"/>
      <c r="L517" s="205"/>
      <c r="M517" s="206"/>
      <c r="N517" s="207" t="s">
        <v>540</v>
      </c>
      <c r="O517" s="208">
        <v>1.77</v>
      </c>
      <c r="P517" s="209">
        <f t="shared" si="151"/>
        <v>177</v>
      </c>
      <c r="Q517" s="204">
        <v>9977</v>
      </c>
      <c r="R517" s="204">
        <v>10205</v>
      </c>
      <c r="S517" s="204">
        <v>10185</v>
      </c>
      <c r="T517" s="210">
        <f t="shared" si="152"/>
        <v>-208</v>
      </c>
      <c r="U517" s="211">
        <f t="shared" si="140"/>
        <v>-2.0422189494354443E-2</v>
      </c>
      <c r="V517" s="212">
        <v>5648.2</v>
      </c>
      <c r="W517" s="205">
        <v>3792</v>
      </c>
      <c r="X517" s="203">
        <v>3798</v>
      </c>
      <c r="Y517" s="213">
        <f t="shared" si="153"/>
        <v>-6</v>
      </c>
      <c r="Z517" s="278">
        <f t="shared" si="141"/>
        <v>-1.5797788309636651E-3</v>
      </c>
      <c r="AA517" s="283">
        <v>3725</v>
      </c>
      <c r="AB517" s="204">
        <v>3590</v>
      </c>
      <c r="AC517" s="210">
        <f t="shared" si="154"/>
        <v>135</v>
      </c>
      <c r="AD517" s="214">
        <f t="shared" si="142"/>
        <v>3.7604456824512536E-2</v>
      </c>
      <c r="AE517" s="215">
        <f t="shared" si="155"/>
        <v>21.045197740112993</v>
      </c>
      <c r="AF517" s="204">
        <v>4195</v>
      </c>
      <c r="AG517" s="202">
        <v>2080</v>
      </c>
      <c r="AH517" s="204">
        <v>260</v>
      </c>
      <c r="AI517" s="210">
        <f t="shared" si="143"/>
        <v>2340</v>
      </c>
      <c r="AJ517" s="211">
        <f t="shared" si="144"/>
        <v>0.55780691299165674</v>
      </c>
      <c r="AK517" s="216">
        <f t="shared" si="145"/>
        <v>0.81979673318674273</v>
      </c>
      <c r="AL517" s="204">
        <v>1565</v>
      </c>
      <c r="AM517" s="211">
        <f t="shared" si="146"/>
        <v>0.37306317044100118</v>
      </c>
      <c r="AN517" s="217">
        <f t="shared" si="147"/>
        <v>1.53588407661241</v>
      </c>
      <c r="AO517" s="204">
        <v>230</v>
      </c>
      <c r="AP517" s="204">
        <v>10</v>
      </c>
      <c r="AQ517" s="210">
        <f t="shared" si="148"/>
        <v>240</v>
      </c>
      <c r="AR517" s="211">
        <f t="shared" si="149"/>
        <v>5.7210965435041714E-2</v>
      </c>
      <c r="AS517" s="217">
        <f t="shared" si="150"/>
        <v>0.85669524917329354</v>
      </c>
      <c r="AT517" s="204">
        <v>45</v>
      </c>
      <c r="AU517" s="218" t="s">
        <v>5</v>
      </c>
      <c r="AV517" s="317" t="s">
        <v>5</v>
      </c>
    </row>
    <row r="518" spans="1:49" x14ac:dyDescent="0.2">
      <c r="A518" s="228"/>
      <c r="B518" s="273"/>
      <c r="C518" s="198">
        <v>5350370.0199999996</v>
      </c>
      <c r="D518" s="199"/>
      <c r="E518" s="199"/>
      <c r="F518" s="201"/>
      <c r="G518" s="356"/>
      <c r="H518" s="205"/>
      <c r="I518" s="205"/>
      <c r="J518" s="205"/>
      <c r="K518" s="202"/>
      <c r="L518" s="205"/>
      <c r="M518" s="206"/>
      <c r="N518" s="207" t="s">
        <v>541</v>
      </c>
      <c r="O518" s="208">
        <v>2.27</v>
      </c>
      <c r="P518" s="209">
        <f t="shared" si="151"/>
        <v>227</v>
      </c>
      <c r="Q518" s="204">
        <v>5580</v>
      </c>
      <c r="R518" s="204">
        <v>4975</v>
      </c>
      <c r="S518" s="204">
        <v>4786</v>
      </c>
      <c r="T518" s="210">
        <f t="shared" si="152"/>
        <v>794</v>
      </c>
      <c r="U518" s="211">
        <f t="shared" ref="U518:U581" si="156">T518/S518</f>
        <v>0.1659005432511492</v>
      </c>
      <c r="V518" s="212">
        <v>2454</v>
      </c>
      <c r="W518" s="205">
        <v>1849</v>
      </c>
      <c r="X518" s="203">
        <v>1667</v>
      </c>
      <c r="Y518" s="213">
        <f t="shared" si="153"/>
        <v>182</v>
      </c>
      <c r="Z518" s="278">
        <f t="shared" si="141"/>
        <v>0.10917816436712657</v>
      </c>
      <c r="AA518" s="283">
        <v>1803</v>
      </c>
      <c r="AB518" s="204">
        <v>1585</v>
      </c>
      <c r="AC518" s="210">
        <f t="shared" si="154"/>
        <v>218</v>
      </c>
      <c r="AD518" s="214">
        <f t="shared" si="142"/>
        <v>0.13753943217665615</v>
      </c>
      <c r="AE518" s="215">
        <f t="shared" si="155"/>
        <v>7.9427312775330394</v>
      </c>
      <c r="AF518" s="204">
        <v>2635</v>
      </c>
      <c r="AG518" s="202">
        <v>1265</v>
      </c>
      <c r="AH518" s="204">
        <v>130</v>
      </c>
      <c r="AI518" s="210">
        <f t="shared" si="143"/>
        <v>1395</v>
      </c>
      <c r="AJ518" s="211">
        <f t="shared" si="144"/>
        <v>0.52941176470588236</v>
      </c>
      <c r="AK518" s="216">
        <f t="shared" si="145"/>
        <v>0.77806499903130899</v>
      </c>
      <c r="AL518" s="204">
        <v>1110</v>
      </c>
      <c r="AM518" s="211">
        <f t="shared" si="146"/>
        <v>0.42125237191650855</v>
      </c>
      <c r="AN518" s="217">
        <f t="shared" si="147"/>
        <v>1.7342768236729349</v>
      </c>
      <c r="AO518" s="204">
        <v>100</v>
      </c>
      <c r="AP518" s="204">
        <v>20</v>
      </c>
      <c r="AQ518" s="210">
        <f t="shared" si="148"/>
        <v>120</v>
      </c>
      <c r="AR518" s="211">
        <f t="shared" si="149"/>
        <v>4.5540796963946868E-2</v>
      </c>
      <c r="AS518" s="217">
        <f t="shared" si="150"/>
        <v>0.68194242320340925</v>
      </c>
      <c r="AT518" s="204">
        <v>15</v>
      </c>
      <c r="AU518" s="218" t="s">
        <v>5</v>
      </c>
      <c r="AV518" s="316" t="s">
        <v>6</v>
      </c>
    </row>
    <row r="519" spans="1:49" x14ac:dyDescent="0.2">
      <c r="A519" s="228"/>
      <c r="B519" s="273"/>
      <c r="C519" s="198">
        <v>5350370.03</v>
      </c>
      <c r="D519" s="199"/>
      <c r="E519" s="199"/>
      <c r="F519" s="201"/>
      <c r="G519" s="356"/>
      <c r="H519" s="205"/>
      <c r="I519" s="205"/>
      <c r="J519" s="205"/>
      <c r="K519" s="202"/>
      <c r="L519" s="205"/>
      <c r="M519" s="206"/>
      <c r="N519" s="207" t="s">
        <v>542</v>
      </c>
      <c r="O519" s="208">
        <v>0.86</v>
      </c>
      <c r="P519" s="209">
        <f t="shared" si="151"/>
        <v>86</v>
      </c>
      <c r="Q519" s="204">
        <v>4137</v>
      </c>
      <c r="R519" s="204">
        <v>3796</v>
      </c>
      <c r="S519" s="204">
        <v>3890</v>
      </c>
      <c r="T519" s="210">
        <f t="shared" si="152"/>
        <v>247</v>
      </c>
      <c r="U519" s="211">
        <f t="shared" si="156"/>
        <v>6.3496143958868892E-2</v>
      </c>
      <c r="V519" s="212">
        <v>4826.2</v>
      </c>
      <c r="W519" s="205">
        <v>1409</v>
      </c>
      <c r="X519" s="203">
        <v>1389</v>
      </c>
      <c r="Y519" s="213">
        <f t="shared" si="153"/>
        <v>20</v>
      </c>
      <c r="Z519" s="278">
        <f t="shared" si="141"/>
        <v>1.4398848092152628E-2</v>
      </c>
      <c r="AA519" s="283">
        <v>1357</v>
      </c>
      <c r="AB519" s="204">
        <v>1315</v>
      </c>
      <c r="AC519" s="210">
        <f t="shared" si="154"/>
        <v>42</v>
      </c>
      <c r="AD519" s="214">
        <f t="shared" si="142"/>
        <v>3.193916349809886E-2</v>
      </c>
      <c r="AE519" s="215">
        <f t="shared" si="155"/>
        <v>15.779069767441861</v>
      </c>
      <c r="AF519" s="204">
        <v>1810</v>
      </c>
      <c r="AG519" s="202">
        <v>975</v>
      </c>
      <c r="AH519" s="204">
        <v>120</v>
      </c>
      <c r="AI519" s="210">
        <f t="shared" si="143"/>
        <v>1095</v>
      </c>
      <c r="AJ519" s="211">
        <f t="shared" si="144"/>
        <v>0.60497237569060769</v>
      </c>
      <c r="AK519" s="216">
        <f t="shared" si="145"/>
        <v>0.88911479171073149</v>
      </c>
      <c r="AL519" s="204">
        <v>665</v>
      </c>
      <c r="AM519" s="211">
        <f t="shared" si="146"/>
        <v>0.36740331491712708</v>
      </c>
      <c r="AN519" s="217">
        <f t="shared" si="147"/>
        <v>1.5125827092735513</v>
      </c>
      <c r="AO519" s="204">
        <v>40</v>
      </c>
      <c r="AP519" s="204">
        <v>10</v>
      </c>
      <c r="AQ519" s="210">
        <f t="shared" si="148"/>
        <v>50</v>
      </c>
      <c r="AR519" s="211">
        <f t="shared" si="149"/>
        <v>2.7624309392265192E-2</v>
      </c>
      <c r="AS519" s="217">
        <f t="shared" si="150"/>
        <v>0.41365522217794276</v>
      </c>
      <c r="AT519" s="204">
        <v>10</v>
      </c>
      <c r="AU519" s="218" t="s">
        <v>5</v>
      </c>
      <c r="AV519" s="317" t="s">
        <v>5</v>
      </c>
    </row>
    <row r="520" spans="1:49" x14ac:dyDescent="0.2">
      <c r="A520" s="227"/>
      <c r="B520" s="272"/>
      <c r="C520" s="135">
        <v>5350371</v>
      </c>
      <c r="D520" s="136"/>
      <c r="E520" s="136"/>
      <c r="F520" s="137"/>
      <c r="G520" s="355"/>
      <c r="H520" s="139"/>
      <c r="I520" s="139"/>
      <c r="J520" s="139"/>
      <c r="K520" s="138"/>
      <c r="L520" s="139"/>
      <c r="M520" s="140"/>
      <c r="N520" s="220" t="s">
        <v>543</v>
      </c>
      <c r="O520" s="141">
        <v>3.72</v>
      </c>
      <c r="P520" s="142">
        <f t="shared" si="151"/>
        <v>372</v>
      </c>
      <c r="Q520" s="143">
        <v>7626</v>
      </c>
      <c r="R520" s="143">
        <v>6999</v>
      </c>
      <c r="S520" s="143">
        <v>6951</v>
      </c>
      <c r="T520" s="144">
        <f t="shared" si="152"/>
        <v>675</v>
      </c>
      <c r="U520" s="145">
        <f t="shared" si="156"/>
        <v>9.7108329736728533E-2</v>
      </c>
      <c r="V520" s="146">
        <v>2052.6999999999998</v>
      </c>
      <c r="W520" s="139">
        <v>2691</v>
      </c>
      <c r="X520" s="219">
        <v>2528</v>
      </c>
      <c r="Y520" s="147">
        <f t="shared" si="153"/>
        <v>163</v>
      </c>
      <c r="Z520" s="275">
        <f t="shared" si="141"/>
        <v>6.4477848101265819E-2</v>
      </c>
      <c r="AA520" s="279">
        <v>2570</v>
      </c>
      <c r="AB520" s="143">
        <v>2395</v>
      </c>
      <c r="AC520" s="144">
        <f t="shared" si="154"/>
        <v>175</v>
      </c>
      <c r="AD520" s="148">
        <f t="shared" si="142"/>
        <v>7.3068893528183715E-2</v>
      </c>
      <c r="AE520" s="149">
        <f t="shared" si="155"/>
        <v>6.908602150537634</v>
      </c>
      <c r="AF520" s="143">
        <v>3245</v>
      </c>
      <c r="AG520" s="138">
        <v>2025</v>
      </c>
      <c r="AH520" s="143">
        <v>165</v>
      </c>
      <c r="AI520" s="144">
        <f t="shared" si="143"/>
        <v>2190</v>
      </c>
      <c r="AJ520" s="145">
        <f t="shared" si="144"/>
        <v>0.67488443759630201</v>
      </c>
      <c r="AK520" s="150">
        <f t="shared" si="145"/>
        <v>0.99186303420426758</v>
      </c>
      <c r="AL520" s="143">
        <v>940</v>
      </c>
      <c r="AM520" s="145">
        <f t="shared" si="146"/>
        <v>0.2896764252696456</v>
      </c>
      <c r="AN520" s="151">
        <f t="shared" si="147"/>
        <v>1.1925846456934417</v>
      </c>
      <c r="AO520" s="143">
        <v>70</v>
      </c>
      <c r="AP520" s="143">
        <v>20</v>
      </c>
      <c r="AQ520" s="144">
        <f t="shared" si="148"/>
        <v>90</v>
      </c>
      <c r="AR520" s="145">
        <f t="shared" si="149"/>
        <v>2.7734976887519261E-2</v>
      </c>
      <c r="AS520" s="151">
        <f t="shared" si="150"/>
        <v>0.41531239255954933</v>
      </c>
      <c r="AT520" s="143">
        <v>15</v>
      </c>
      <c r="AU520" s="153" t="s">
        <v>6</v>
      </c>
      <c r="AV520" s="316" t="s">
        <v>6</v>
      </c>
    </row>
    <row r="521" spans="1:49" x14ac:dyDescent="0.2">
      <c r="A521" s="227"/>
      <c r="B521" s="272"/>
      <c r="C521" s="135">
        <v>5350372</v>
      </c>
      <c r="D521" s="136"/>
      <c r="E521" s="136"/>
      <c r="F521" s="137"/>
      <c r="G521" s="355"/>
      <c r="H521" s="139"/>
      <c r="I521" s="139"/>
      <c r="J521" s="139"/>
      <c r="K521" s="138"/>
      <c r="L521" s="139"/>
      <c r="M521" s="140"/>
      <c r="N521" s="220" t="s">
        <v>544</v>
      </c>
      <c r="O521" s="141">
        <v>1.33</v>
      </c>
      <c r="P521" s="142">
        <f t="shared" si="151"/>
        <v>133</v>
      </c>
      <c r="Q521" s="143">
        <v>4346</v>
      </c>
      <c r="R521" s="143">
        <v>4364</v>
      </c>
      <c r="S521" s="143">
        <v>4256</v>
      </c>
      <c r="T521" s="144">
        <f t="shared" si="152"/>
        <v>90</v>
      </c>
      <c r="U521" s="145">
        <f t="shared" si="156"/>
        <v>2.1146616541353382E-2</v>
      </c>
      <c r="V521" s="146">
        <v>3263</v>
      </c>
      <c r="W521" s="139">
        <v>1504</v>
      </c>
      <c r="X521" s="219">
        <v>1510</v>
      </c>
      <c r="Y521" s="147">
        <f t="shared" si="153"/>
        <v>-6</v>
      </c>
      <c r="Z521" s="275">
        <f t="shared" si="141"/>
        <v>-3.9735099337748344E-3</v>
      </c>
      <c r="AA521" s="279">
        <v>1440</v>
      </c>
      <c r="AB521" s="143">
        <v>1445</v>
      </c>
      <c r="AC521" s="144">
        <f t="shared" si="154"/>
        <v>-5</v>
      </c>
      <c r="AD521" s="148">
        <f t="shared" si="142"/>
        <v>-3.4602076124567475E-3</v>
      </c>
      <c r="AE521" s="149">
        <f t="shared" si="155"/>
        <v>10.827067669172932</v>
      </c>
      <c r="AF521" s="143">
        <v>2070</v>
      </c>
      <c r="AG521" s="138">
        <v>1295</v>
      </c>
      <c r="AH521" s="143">
        <v>105</v>
      </c>
      <c r="AI521" s="144">
        <f t="shared" si="143"/>
        <v>1400</v>
      </c>
      <c r="AJ521" s="145">
        <f t="shared" si="144"/>
        <v>0.67632850241545894</v>
      </c>
      <c r="AK521" s="150">
        <f t="shared" si="145"/>
        <v>0.99398534497826918</v>
      </c>
      <c r="AL521" s="143">
        <v>595</v>
      </c>
      <c r="AM521" s="145">
        <f t="shared" si="146"/>
        <v>0.28743961352657005</v>
      </c>
      <c r="AN521" s="151">
        <f t="shared" si="147"/>
        <v>1.1833757936523563</v>
      </c>
      <c r="AO521" s="143">
        <v>60</v>
      </c>
      <c r="AP521" s="143">
        <v>0</v>
      </c>
      <c r="AQ521" s="144">
        <f t="shared" si="148"/>
        <v>60</v>
      </c>
      <c r="AR521" s="145">
        <f t="shared" si="149"/>
        <v>2.8985507246376812E-2</v>
      </c>
      <c r="AS521" s="151">
        <f t="shared" si="150"/>
        <v>0.43403823312584139</v>
      </c>
      <c r="AT521" s="143">
        <v>15</v>
      </c>
      <c r="AU521" s="153" t="s">
        <v>6</v>
      </c>
      <c r="AV521" s="316" t="s">
        <v>6</v>
      </c>
    </row>
    <row r="522" spans="1:49" x14ac:dyDescent="0.2">
      <c r="A522" s="227"/>
      <c r="B522" s="272"/>
      <c r="C522" s="135">
        <v>5350373</v>
      </c>
      <c r="D522" s="136"/>
      <c r="E522" s="136"/>
      <c r="F522" s="137"/>
      <c r="G522" s="355"/>
      <c r="H522" s="139"/>
      <c r="I522" s="139"/>
      <c r="J522" s="139"/>
      <c r="K522" s="138"/>
      <c r="L522" s="139"/>
      <c r="M522" s="140"/>
      <c r="N522" s="220" t="s">
        <v>545</v>
      </c>
      <c r="O522" s="141">
        <v>0.96</v>
      </c>
      <c r="P522" s="142">
        <f t="shared" si="151"/>
        <v>96</v>
      </c>
      <c r="Q522" s="143">
        <v>4806</v>
      </c>
      <c r="R522" s="143">
        <v>4599</v>
      </c>
      <c r="S522" s="143">
        <v>4544</v>
      </c>
      <c r="T522" s="144">
        <f t="shared" si="152"/>
        <v>262</v>
      </c>
      <c r="U522" s="145">
        <f t="shared" si="156"/>
        <v>5.7658450704225352E-2</v>
      </c>
      <c r="V522" s="146">
        <v>5002.1000000000004</v>
      </c>
      <c r="W522" s="139">
        <v>1869</v>
      </c>
      <c r="X522" s="219">
        <v>1880</v>
      </c>
      <c r="Y522" s="147">
        <f t="shared" si="153"/>
        <v>-11</v>
      </c>
      <c r="Z522" s="275">
        <f t="shared" si="141"/>
        <v>-5.8510638297872338E-3</v>
      </c>
      <c r="AA522" s="279">
        <v>1801</v>
      </c>
      <c r="AB522" s="143">
        <v>1715</v>
      </c>
      <c r="AC522" s="144">
        <f t="shared" si="154"/>
        <v>86</v>
      </c>
      <c r="AD522" s="148">
        <f t="shared" si="142"/>
        <v>5.0145772594752183E-2</v>
      </c>
      <c r="AE522" s="149">
        <f t="shared" si="155"/>
        <v>18.760416666666668</v>
      </c>
      <c r="AF522" s="143">
        <v>2105</v>
      </c>
      <c r="AG522" s="138">
        <v>1150</v>
      </c>
      <c r="AH522" s="143">
        <v>110</v>
      </c>
      <c r="AI522" s="144">
        <f t="shared" si="143"/>
        <v>1260</v>
      </c>
      <c r="AJ522" s="145">
        <f t="shared" si="144"/>
        <v>0.59857482185273159</v>
      </c>
      <c r="AK522" s="150">
        <f t="shared" si="145"/>
        <v>0.87971244546057736</v>
      </c>
      <c r="AL522" s="143">
        <v>750</v>
      </c>
      <c r="AM522" s="145">
        <f t="shared" si="146"/>
        <v>0.35629453681710216</v>
      </c>
      <c r="AN522" s="151">
        <f t="shared" si="147"/>
        <v>1.4668483759318816</v>
      </c>
      <c r="AO522" s="143">
        <v>60</v>
      </c>
      <c r="AP522" s="143">
        <v>15</v>
      </c>
      <c r="AQ522" s="144">
        <f t="shared" si="148"/>
        <v>75</v>
      </c>
      <c r="AR522" s="145">
        <f t="shared" si="149"/>
        <v>3.5629453681710214E-2</v>
      </c>
      <c r="AS522" s="151">
        <f t="shared" si="150"/>
        <v>0.53352680675207342</v>
      </c>
      <c r="AT522" s="143">
        <v>20</v>
      </c>
      <c r="AU522" s="153" t="s">
        <v>6</v>
      </c>
      <c r="AV522" s="316" t="s">
        <v>6</v>
      </c>
    </row>
    <row r="523" spans="1:49" x14ac:dyDescent="0.2">
      <c r="A523" s="227"/>
      <c r="B523" s="272"/>
      <c r="C523" s="135">
        <v>5350374.01</v>
      </c>
      <c r="D523" s="136"/>
      <c r="E523" s="136"/>
      <c r="F523" s="137"/>
      <c r="G523" s="355"/>
      <c r="H523" s="139"/>
      <c r="I523" s="139"/>
      <c r="J523" s="139"/>
      <c r="K523" s="138"/>
      <c r="L523" s="139"/>
      <c r="M523" s="140"/>
      <c r="N523" s="220" t="s">
        <v>546</v>
      </c>
      <c r="O523" s="141">
        <v>1.19</v>
      </c>
      <c r="P523" s="142">
        <f t="shared" si="151"/>
        <v>119</v>
      </c>
      <c r="Q523" s="143">
        <v>4848</v>
      </c>
      <c r="R523" s="143">
        <v>4844</v>
      </c>
      <c r="S523" s="143">
        <v>4897</v>
      </c>
      <c r="T523" s="144">
        <f t="shared" si="152"/>
        <v>-49</v>
      </c>
      <c r="U523" s="145">
        <f t="shared" si="156"/>
        <v>-1.000612619971411E-2</v>
      </c>
      <c r="V523" s="146">
        <v>4081.8</v>
      </c>
      <c r="W523" s="139">
        <v>1717</v>
      </c>
      <c r="X523" s="219">
        <v>1663</v>
      </c>
      <c r="Y523" s="147">
        <f t="shared" si="153"/>
        <v>54</v>
      </c>
      <c r="Z523" s="275">
        <f t="shared" si="141"/>
        <v>3.2471437161755864E-2</v>
      </c>
      <c r="AA523" s="279">
        <v>1656</v>
      </c>
      <c r="AB523" s="143">
        <v>1610</v>
      </c>
      <c r="AC523" s="144">
        <f t="shared" si="154"/>
        <v>46</v>
      </c>
      <c r="AD523" s="148">
        <f t="shared" si="142"/>
        <v>2.8571428571428571E-2</v>
      </c>
      <c r="AE523" s="149">
        <f t="shared" si="155"/>
        <v>13.915966386554622</v>
      </c>
      <c r="AF523" s="143">
        <v>2115</v>
      </c>
      <c r="AG523" s="138">
        <v>1195</v>
      </c>
      <c r="AH523" s="143">
        <v>145</v>
      </c>
      <c r="AI523" s="144">
        <f t="shared" si="143"/>
        <v>1340</v>
      </c>
      <c r="AJ523" s="145">
        <f t="shared" si="144"/>
        <v>0.6335697399527187</v>
      </c>
      <c r="AK523" s="150">
        <f t="shared" si="145"/>
        <v>0.93114371830487108</v>
      </c>
      <c r="AL523" s="143">
        <v>695</v>
      </c>
      <c r="AM523" s="145">
        <f t="shared" si="146"/>
        <v>0.32860520094562645</v>
      </c>
      <c r="AN523" s="151">
        <f t="shared" si="147"/>
        <v>1.3528526416258118</v>
      </c>
      <c r="AO523" s="143">
        <v>45</v>
      </c>
      <c r="AP523" s="143">
        <v>15</v>
      </c>
      <c r="AQ523" s="144">
        <f t="shared" si="148"/>
        <v>60</v>
      </c>
      <c r="AR523" s="145">
        <f t="shared" si="149"/>
        <v>2.8368794326241134E-2</v>
      </c>
      <c r="AS523" s="151">
        <f t="shared" si="150"/>
        <v>0.42480337710188731</v>
      </c>
      <c r="AT523" s="143">
        <v>30</v>
      </c>
      <c r="AU523" s="153" t="s">
        <v>6</v>
      </c>
      <c r="AV523" s="316" t="s">
        <v>6</v>
      </c>
    </row>
    <row r="524" spans="1:49" x14ac:dyDescent="0.2">
      <c r="A524" s="227"/>
      <c r="B524" s="272"/>
      <c r="C524" s="135">
        <v>5350374.0199999996</v>
      </c>
      <c r="D524" s="136"/>
      <c r="E524" s="136"/>
      <c r="F524" s="137"/>
      <c r="G524" s="355"/>
      <c r="H524" s="139"/>
      <c r="I524" s="139"/>
      <c r="J524" s="139"/>
      <c r="K524" s="138"/>
      <c r="L524" s="139"/>
      <c r="M524" s="140"/>
      <c r="N524" s="220" t="s">
        <v>547</v>
      </c>
      <c r="O524" s="141">
        <v>0.8</v>
      </c>
      <c r="P524" s="142">
        <f t="shared" si="151"/>
        <v>80</v>
      </c>
      <c r="Q524" s="143">
        <v>3215</v>
      </c>
      <c r="R524" s="143">
        <v>3265</v>
      </c>
      <c r="S524" s="143">
        <v>3274</v>
      </c>
      <c r="T524" s="144">
        <f t="shared" si="152"/>
        <v>-59</v>
      </c>
      <c r="U524" s="145">
        <f t="shared" si="156"/>
        <v>-1.802076970067196E-2</v>
      </c>
      <c r="V524" s="146">
        <v>4007.7</v>
      </c>
      <c r="W524" s="139">
        <v>1084</v>
      </c>
      <c r="X524" s="219">
        <v>1077</v>
      </c>
      <c r="Y524" s="147">
        <f t="shared" si="153"/>
        <v>7</v>
      </c>
      <c r="Z524" s="275">
        <f t="shared" si="141"/>
        <v>6.4995357474466105E-3</v>
      </c>
      <c r="AA524" s="279">
        <v>1053</v>
      </c>
      <c r="AB524" s="143">
        <v>1040</v>
      </c>
      <c r="AC524" s="144">
        <f t="shared" si="154"/>
        <v>13</v>
      </c>
      <c r="AD524" s="148">
        <f t="shared" si="142"/>
        <v>1.2500000000000001E-2</v>
      </c>
      <c r="AE524" s="149">
        <f t="shared" si="155"/>
        <v>13.1625</v>
      </c>
      <c r="AF524" s="143">
        <v>1330</v>
      </c>
      <c r="AG524" s="138">
        <v>775</v>
      </c>
      <c r="AH524" s="143">
        <v>70</v>
      </c>
      <c r="AI524" s="144">
        <f t="shared" si="143"/>
        <v>845</v>
      </c>
      <c r="AJ524" s="145">
        <f t="shared" si="144"/>
        <v>0.63533834586466165</v>
      </c>
      <c r="AK524" s="150">
        <f t="shared" si="145"/>
        <v>0.93374300009062272</v>
      </c>
      <c r="AL524" s="143">
        <v>455</v>
      </c>
      <c r="AM524" s="145">
        <f t="shared" si="146"/>
        <v>0.34210526315789475</v>
      </c>
      <c r="AN524" s="151">
        <f t="shared" si="147"/>
        <v>1.4084317827149451</v>
      </c>
      <c r="AO524" s="143">
        <v>25</v>
      </c>
      <c r="AP524" s="143">
        <v>10</v>
      </c>
      <c r="AQ524" s="144">
        <f t="shared" si="148"/>
        <v>35</v>
      </c>
      <c r="AR524" s="145">
        <f t="shared" si="149"/>
        <v>2.6315789473684209E-2</v>
      </c>
      <c r="AS524" s="151">
        <f t="shared" si="150"/>
        <v>0.3940610274431981</v>
      </c>
      <c r="AT524" s="143">
        <v>0</v>
      </c>
      <c r="AU524" s="153" t="s">
        <v>6</v>
      </c>
      <c r="AV524" s="317" t="s">
        <v>5</v>
      </c>
    </row>
    <row r="525" spans="1:49" x14ac:dyDescent="0.2">
      <c r="A525" s="228"/>
      <c r="B525" s="273"/>
      <c r="C525" s="198">
        <v>5350374.03</v>
      </c>
      <c r="D525" s="199"/>
      <c r="E525" s="199"/>
      <c r="F525" s="201"/>
      <c r="G525" s="356"/>
      <c r="H525" s="205"/>
      <c r="I525" s="205"/>
      <c r="J525" s="205"/>
      <c r="K525" s="202"/>
      <c r="L525" s="205"/>
      <c r="M525" s="206"/>
      <c r="N525" s="207" t="s">
        <v>548</v>
      </c>
      <c r="O525" s="208">
        <v>0.81</v>
      </c>
      <c r="P525" s="209">
        <f t="shared" si="151"/>
        <v>81</v>
      </c>
      <c r="Q525" s="204">
        <v>4184</v>
      </c>
      <c r="R525" s="204">
        <v>4247</v>
      </c>
      <c r="S525" s="204">
        <v>4186</v>
      </c>
      <c r="T525" s="210">
        <f t="shared" si="152"/>
        <v>-2</v>
      </c>
      <c r="U525" s="211">
        <f t="shared" si="156"/>
        <v>-4.7778308647873863E-4</v>
      </c>
      <c r="V525" s="212">
        <v>5176.8999999999996</v>
      </c>
      <c r="W525" s="205">
        <v>1718</v>
      </c>
      <c r="X525" s="203">
        <v>1697</v>
      </c>
      <c r="Y525" s="213">
        <f t="shared" si="153"/>
        <v>21</v>
      </c>
      <c r="Z525" s="278">
        <f t="shared" si="141"/>
        <v>1.2374779021803181E-2</v>
      </c>
      <c r="AA525" s="283">
        <v>1655</v>
      </c>
      <c r="AB525" s="204">
        <v>1625</v>
      </c>
      <c r="AC525" s="210">
        <f t="shared" si="154"/>
        <v>30</v>
      </c>
      <c r="AD525" s="214">
        <f t="shared" si="142"/>
        <v>1.8461538461538463E-2</v>
      </c>
      <c r="AE525" s="215">
        <f t="shared" si="155"/>
        <v>20.432098765432098</v>
      </c>
      <c r="AF525" s="204">
        <v>1830</v>
      </c>
      <c r="AG525" s="202">
        <v>880</v>
      </c>
      <c r="AH525" s="204">
        <v>130</v>
      </c>
      <c r="AI525" s="210">
        <f t="shared" si="143"/>
        <v>1010</v>
      </c>
      <c r="AJ525" s="211">
        <f t="shared" si="144"/>
        <v>0.55191256830601088</v>
      </c>
      <c r="AK525" s="216">
        <f t="shared" si="145"/>
        <v>0.81113394252383575</v>
      </c>
      <c r="AL525" s="204">
        <v>740</v>
      </c>
      <c r="AM525" s="211">
        <f t="shared" si="146"/>
        <v>0.40437158469945356</v>
      </c>
      <c r="AN525" s="217">
        <f t="shared" si="147"/>
        <v>1.6647793917589011</v>
      </c>
      <c r="AO525" s="204">
        <v>60</v>
      </c>
      <c r="AP525" s="204">
        <v>0</v>
      </c>
      <c r="AQ525" s="210">
        <f t="shared" si="148"/>
        <v>60</v>
      </c>
      <c r="AR525" s="211">
        <f t="shared" si="149"/>
        <v>3.2786885245901641E-2</v>
      </c>
      <c r="AS525" s="217">
        <f t="shared" si="150"/>
        <v>0.49096128009316486</v>
      </c>
      <c r="AT525" s="204">
        <v>10</v>
      </c>
      <c r="AU525" s="218" t="s">
        <v>5</v>
      </c>
      <c r="AV525" s="316" t="s">
        <v>6</v>
      </c>
    </row>
    <row r="526" spans="1:49" x14ac:dyDescent="0.2">
      <c r="A526" s="228"/>
      <c r="B526" s="273"/>
      <c r="C526" s="198">
        <v>5350375.01</v>
      </c>
      <c r="D526" s="199"/>
      <c r="E526" s="199"/>
      <c r="F526" s="201"/>
      <c r="G526" s="356"/>
      <c r="H526" s="205"/>
      <c r="I526" s="205"/>
      <c r="J526" s="205"/>
      <c r="K526" s="202"/>
      <c r="L526" s="205"/>
      <c r="M526" s="206"/>
      <c r="N526" s="207" t="s">
        <v>549</v>
      </c>
      <c r="O526" s="208">
        <v>0.95</v>
      </c>
      <c r="P526" s="209">
        <f t="shared" si="151"/>
        <v>95</v>
      </c>
      <c r="Q526" s="204">
        <v>6324</v>
      </c>
      <c r="R526" s="204">
        <v>6131</v>
      </c>
      <c r="S526" s="204">
        <v>6150</v>
      </c>
      <c r="T526" s="210">
        <f t="shared" si="152"/>
        <v>174</v>
      </c>
      <c r="U526" s="211">
        <f t="shared" si="156"/>
        <v>2.8292682926829269E-2</v>
      </c>
      <c r="V526" s="212">
        <v>6633.1</v>
      </c>
      <c r="W526" s="205">
        <v>2817</v>
      </c>
      <c r="X526" s="203">
        <v>2586</v>
      </c>
      <c r="Y526" s="213">
        <f t="shared" si="153"/>
        <v>231</v>
      </c>
      <c r="Z526" s="278">
        <f t="shared" si="141"/>
        <v>8.9327146171693739E-2</v>
      </c>
      <c r="AA526" s="283">
        <v>2733</v>
      </c>
      <c r="AB526" s="204">
        <v>2510</v>
      </c>
      <c r="AC526" s="210">
        <f t="shared" si="154"/>
        <v>223</v>
      </c>
      <c r="AD526" s="214">
        <f t="shared" si="142"/>
        <v>8.8844621513944219E-2</v>
      </c>
      <c r="AE526" s="215">
        <f t="shared" si="155"/>
        <v>28.768421052631577</v>
      </c>
      <c r="AF526" s="204">
        <v>2240</v>
      </c>
      <c r="AG526" s="202">
        <v>1155</v>
      </c>
      <c r="AH526" s="204">
        <v>120</v>
      </c>
      <c r="AI526" s="210">
        <f t="shared" si="143"/>
        <v>1275</v>
      </c>
      <c r="AJ526" s="211">
        <f t="shared" si="144"/>
        <v>0.5691964285714286</v>
      </c>
      <c r="AK526" s="216">
        <f t="shared" si="145"/>
        <v>0.83653565744065594</v>
      </c>
      <c r="AL526" s="204">
        <v>825</v>
      </c>
      <c r="AM526" s="211">
        <f t="shared" si="146"/>
        <v>0.36830357142857145</v>
      </c>
      <c r="AN526" s="217">
        <f t="shared" si="147"/>
        <v>1.5162890243170855</v>
      </c>
      <c r="AO526" s="204">
        <v>95</v>
      </c>
      <c r="AP526" s="204">
        <v>15</v>
      </c>
      <c r="AQ526" s="210">
        <f t="shared" si="148"/>
        <v>110</v>
      </c>
      <c r="AR526" s="211">
        <f t="shared" si="149"/>
        <v>4.9107142857142856E-2</v>
      </c>
      <c r="AS526" s="217">
        <f t="shared" si="150"/>
        <v>0.73534602442525365</v>
      </c>
      <c r="AT526" s="204">
        <v>25</v>
      </c>
      <c r="AU526" s="218" t="s">
        <v>5</v>
      </c>
      <c r="AV526" s="316" t="s">
        <v>6</v>
      </c>
    </row>
    <row r="527" spans="1:49" x14ac:dyDescent="0.2">
      <c r="A527" s="227"/>
      <c r="B527" s="272"/>
      <c r="C527" s="135">
        <v>5350375.0199999996</v>
      </c>
      <c r="D527" s="136"/>
      <c r="E527" s="136"/>
      <c r="F527" s="137"/>
      <c r="G527" s="355"/>
      <c r="H527" s="139"/>
      <c r="I527" s="139"/>
      <c r="J527" s="139"/>
      <c r="K527" s="138"/>
      <c r="L527" s="139"/>
      <c r="M527" s="140"/>
      <c r="N527" s="220" t="s">
        <v>550</v>
      </c>
      <c r="O527" s="141">
        <v>0.61</v>
      </c>
      <c r="P527" s="142">
        <f t="shared" si="151"/>
        <v>61</v>
      </c>
      <c r="Q527" s="143">
        <v>1959</v>
      </c>
      <c r="R527" s="143">
        <v>1950</v>
      </c>
      <c r="S527" s="143">
        <v>1961</v>
      </c>
      <c r="T527" s="144">
        <f t="shared" si="152"/>
        <v>-2</v>
      </c>
      <c r="U527" s="145">
        <f t="shared" si="156"/>
        <v>-1.0198878123406426E-3</v>
      </c>
      <c r="V527" s="146">
        <v>3214.1</v>
      </c>
      <c r="W527" s="139">
        <v>702</v>
      </c>
      <c r="X527" s="219">
        <v>695</v>
      </c>
      <c r="Y527" s="147">
        <f t="shared" si="153"/>
        <v>7</v>
      </c>
      <c r="Z527" s="275">
        <f t="shared" si="141"/>
        <v>1.0071942446043165E-2</v>
      </c>
      <c r="AA527" s="279">
        <v>694</v>
      </c>
      <c r="AB527" s="143">
        <v>685</v>
      </c>
      <c r="AC527" s="144">
        <f t="shared" si="154"/>
        <v>9</v>
      </c>
      <c r="AD527" s="148">
        <f t="shared" si="142"/>
        <v>1.3138686131386862E-2</v>
      </c>
      <c r="AE527" s="149">
        <f t="shared" si="155"/>
        <v>11.377049180327869</v>
      </c>
      <c r="AF527" s="143">
        <v>865</v>
      </c>
      <c r="AG527" s="138">
        <v>560</v>
      </c>
      <c r="AH527" s="143">
        <v>60</v>
      </c>
      <c r="AI527" s="144">
        <f t="shared" si="143"/>
        <v>620</v>
      </c>
      <c r="AJ527" s="145">
        <f t="shared" si="144"/>
        <v>0.7167630057803468</v>
      </c>
      <c r="AK527" s="150">
        <f t="shared" si="145"/>
        <v>1.0534110584187535</v>
      </c>
      <c r="AL527" s="143">
        <v>220</v>
      </c>
      <c r="AM527" s="145">
        <f t="shared" si="146"/>
        <v>0.25433526011560692</v>
      </c>
      <c r="AN527" s="151">
        <f t="shared" si="147"/>
        <v>1.0470866788347657</v>
      </c>
      <c r="AO527" s="143">
        <v>25</v>
      </c>
      <c r="AP527" s="143">
        <v>0</v>
      </c>
      <c r="AQ527" s="144">
        <f t="shared" si="148"/>
        <v>25</v>
      </c>
      <c r="AR527" s="145">
        <f t="shared" si="149"/>
        <v>2.8901734104046242E-2</v>
      </c>
      <c r="AS527" s="151">
        <f t="shared" si="150"/>
        <v>0.4327837873653621</v>
      </c>
      <c r="AT527" s="143">
        <v>0</v>
      </c>
      <c r="AU527" s="153" t="s">
        <v>6</v>
      </c>
      <c r="AV527" s="316" t="s">
        <v>6</v>
      </c>
    </row>
    <row r="528" spans="1:49" x14ac:dyDescent="0.2">
      <c r="A528" s="228"/>
      <c r="B528" s="273"/>
      <c r="C528" s="198">
        <v>5350375.03</v>
      </c>
      <c r="D528" s="199"/>
      <c r="E528" s="199"/>
      <c r="F528" s="201"/>
      <c r="G528" s="356"/>
      <c r="H528" s="205"/>
      <c r="I528" s="205"/>
      <c r="J528" s="205"/>
      <c r="K528" s="202"/>
      <c r="L528" s="205"/>
      <c r="M528" s="206"/>
      <c r="N528" s="207" t="s">
        <v>551</v>
      </c>
      <c r="O528" s="208">
        <v>0.81</v>
      </c>
      <c r="P528" s="209">
        <f t="shared" si="151"/>
        <v>81</v>
      </c>
      <c r="Q528" s="204">
        <v>5318</v>
      </c>
      <c r="R528" s="204">
        <v>5412</v>
      </c>
      <c r="S528" s="204">
        <v>5342</v>
      </c>
      <c r="T528" s="210">
        <f t="shared" si="152"/>
        <v>-24</v>
      </c>
      <c r="U528" s="211">
        <f t="shared" si="156"/>
        <v>-4.4926993635342567E-3</v>
      </c>
      <c r="V528" s="212">
        <v>6537.2</v>
      </c>
      <c r="W528" s="205">
        <v>1917</v>
      </c>
      <c r="X528" s="203">
        <v>1900</v>
      </c>
      <c r="Y528" s="213">
        <f t="shared" si="153"/>
        <v>17</v>
      </c>
      <c r="Z528" s="278">
        <f t="shared" si="141"/>
        <v>8.9473684210526309E-3</v>
      </c>
      <c r="AA528" s="283">
        <v>1866</v>
      </c>
      <c r="AB528" s="204">
        <v>1840</v>
      </c>
      <c r="AC528" s="210">
        <f t="shared" si="154"/>
        <v>26</v>
      </c>
      <c r="AD528" s="214">
        <f t="shared" si="142"/>
        <v>1.4130434782608696E-2</v>
      </c>
      <c r="AE528" s="215">
        <f t="shared" si="155"/>
        <v>23.037037037037038</v>
      </c>
      <c r="AF528" s="204">
        <v>2165</v>
      </c>
      <c r="AG528" s="202">
        <v>1115</v>
      </c>
      <c r="AH528" s="204">
        <v>105</v>
      </c>
      <c r="AI528" s="210">
        <f t="shared" si="143"/>
        <v>1220</v>
      </c>
      <c r="AJ528" s="211">
        <f t="shared" si="144"/>
        <v>0.56351039260969982</v>
      </c>
      <c r="AK528" s="216">
        <f t="shared" si="145"/>
        <v>0.82817901359555302</v>
      </c>
      <c r="AL528" s="204">
        <v>860</v>
      </c>
      <c r="AM528" s="211">
        <f t="shared" si="146"/>
        <v>0.39722863741339492</v>
      </c>
      <c r="AN528" s="217">
        <f t="shared" si="147"/>
        <v>1.6353722032021463</v>
      </c>
      <c r="AO528" s="204">
        <v>50</v>
      </c>
      <c r="AP528" s="204">
        <v>0</v>
      </c>
      <c r="AQ528" s="210">
        <f t="shared" si="148"/>
        <v>50</v>
      </c>
      <c r="AR528" s="211">
        <f t="shared" si="149"/>
        <v>2.3094688221709007E-2</v>
      </c>
      <c r="AS528" s="217">
        <f t="shared" si="150"/>
        <v>0.34582722962682516</v>
      </c>
      <c r="AT528" s="204">
        <v>35</v>
      </c>
      <c r="AU528" s="218" t="s">
        <v>5</v>
      </c>
      <c r="AV528" s="317" t="s">
        <v>5</v>
      </c>
    </row>
    <row r="529" spans="1:49" x14ac:dyDescent="0.2">
      <c r="A529" s="227"/>
      <c r="B529" s="272"/>
      <c r="C529" s="135">
        <v>5350375.04</v>
      </c>
      <c r="D529" s="136"/>
      <c r="E529" s="136"/>
      <c r="F529" s="137"/>
      <c r="G529" s="355"/>
      <c r="H529" s="139"/>
      <c r="I529" s="139"/>
      <c r="J529" s="139"/>
      <c r="K529" s="138"/>
      <c r="L529" s="139"/>
      <c r="M529" s="140"/>
      <c r="N529" s="220" t="s">
        <v>552</v>
      </c>
      <c r="O529" s="141">
        <v>0.92</v>
      </c>
      <c r="P529" s="142">
        <f t="shared" si="151"/>
        <v>92</v>
      </c>
      <c r="Q529" s="143">
        <v>5300</v>
      </c>
      <c r="R529" s="143">
        <v>5477</v>
      </c>
      <c r="S529" s="143">
        <v>5598</v>
      </c>
      <c r="T529" s="144">
        <f t="shared" si="152"/>
        <v>-298</v>
      </c>
      <c r="U529" s="145">
        <f t="shared" si="156"/>
        <v>-5.3233297606287963E-2</v>
      </c>
      <c r="V529" s="146">
        <v>5733.4</v>
      </c>
      <c r="W529" s="139">
        <v>1667</v>
      </c>
      <c r="X529" s="219">
        <v>1661</v>
      </c>
      <c r="Y529" s="147">
        <f t="shared" si="153"/>
        <v>6</v>
      </c>
      <c r="Z529" s="275">
        <f t="shared" si="141"/>
        <v>3.6122817579771222E-3</v>
      </c>
      <c r="AA529" s="279">
        <v>1633</v>
      </c>
      <c r="AB529" s="143">
        <v>1640</v>
      </c>
      <c r="AC529" s="144">
        <f t="shared" si="154"/>
        <v>-7</v>
      </c>
      <c r="AD529" s="148">
        <f t="shared" si="142"/>
        <v>-4.2682926829268296E-3</v>
      </c>
      <c r="AE529" s="149">
        <f t="shared" si="155"/>
        <v>17.75</v>
      </c>
      <c r="AF529" s="143">
        <v>2350</v>
      </c>
      <c r="AG529" s="138">
        <v>1325</v>
      </c>
      <c r="AH529" s="143">
        <v>190</v>
      </c>
      <c r="AI529" s="144">
        <f t="shared" si="143"/>
        <v>1515</v>
      </c>
      <c r="AJ529" s="145">
        <f t="shared" si="144"/>
        <v>0.64468085106382977</v>
      </c>
      <c r="AK529" s="150">
        <f t="shared" si="145"/>
        <v>0.94747347754379974</v>
      </c>
      <c r="AL529" s="143">
        <v>775</v>
      </c>
      <c r="AM529" s="145">
        <f t="shared" si="146"/>
        <v>0.32978723404255317</v>
      </c>
      <c r="AN529" s="151">
        <f t="shared" si="147"/>
        <v>1.3577190180345378</v>
      </c>
      <c r="AO529" s="143">
        <v>25</v>
      </c>
      <c r="AP529" s="143">
        <v>0</v>
      </c>
      <c r="AQ529" s="144">
        <f t="shared" si="148"/>
        <v>25</v>
      </c>
      <c r="AR529" s="145">
        <f t="shared" si="149"/>
        <v>1.0638297872340425E-2</v>
      </c>
      <c r="AS529" s="151">
        <f t="shared" si="150"/>
        <v>0.15930126641320774</v>
      </c>
      <c r="AT529" s="143">
        <v>30</v>
      </c>
      <c r="AU529" s="153" t="s">
        <v>6</v>
      </c>
      <c r="AV529" s="317" t="s">
        <v>5</v>
      </c>
    </row>
    <row r="530" spans="1:49" x14ac:dyDescent="0.2">
      <c r="A530" s="227"/>
      <c r="B530" s="272"/>
      <c r="C530" s="135">
        <v>5350375.05</v>
      </c>
      <c r="D530" s="136"/>
      <c r="E530" s="136"/>
      <c r="F530" s="137"/>
      <c r="G530" s="355"/>
      <c r="H530" s="139"/>
      <c r="I530" s="139"/>
      <c r="J530" s="139"/>
      <c r="K530" s="138"/>
      <c r="L530" s="139"/>
      <c r="M530" s="140"/>
      <c r="N530" s="220" t="s">
        <v>553</v>
      </c>
      <c r="O530" s="141">
        <v>1.1299999999999999</v>
      </c>
      <c r="P530" s="142">
        <f t="shared" si="151"/>
        <v>112.99999999999999</v>
      </c>
      <c r="Q530" s="143">
        <v>7208</v>
      </c>
      <c r="R530" s="143">
        <v>7320</v>
      </c>
      <c r="S530" s="143">
        <v>7379</v>
      </c>
      <c r="T530" s="144">
        <f t="shared" si="152"/>
        <v>-171</v>
      </c>
      <c r="U530" s="145">
        <f t="shared" si="156"/>
        <v>-2.3173871798346658E-2</v>
      </c>
      <c r="V530" s="146">
        <v>6374.8</v>
      </c>
      <c r="W530" s="139">
        <v>2484</v>
      </c>
      <c r="X530" s="219">
        <v>2776</v>
      </c>
      <c r="Y530" s="147">
        <f t="shared" si="153"/>
        <v>-292</v>
      </c>
      <c r="Z530" s="275">
        <f t="shared" si="141"/>
        <v>-0.10518731988472622</v>
      </c>
      <c r="AA530" s="279">
        <v>2449</v>
      </c>
      <c r="AB530" s="143">
        <v>2715</v>
      </c>
      <c r="AC530" s="144">
        <f t="shared" si="154"/>
        <v>-266</v>
      </c>
      <c r="AD530" s="148">
        <f t="shared" si="142"/>
        <v>-9.7974217311233888E-2</v>
      </c>
      <c r="AE530" s="149">
        <f t="shared" si="155"/>
        <v>21.67256637168142</v>
      </c>
      <c r="AF530" s="143">
        <v>3060</v>
      </c>
      <c r="AG530" s="138">
        <v>1850</v>
      </c>
      <c r="AH530" s="143">
        <v>160</v>
      </c>
      <c r="AI530" s="144">
        <f t="shared" si="143"/>
        <v>2010</v>
      </c>
      <c r="AJ530" s="145">
        <f t="shared" si="144"/>
        <v>0.65686274509803921</v>
      </c>
      <c r="AK530" s="150">
        <f t="shared" si="145"/>
        <v>0.96537694324255008</v>
      </c>
      <c r="AL530" s="143">
        <v>960</v>
      </c>
      <c r="AM530" s="145">
        <f t="shared" si="146"/>
        <v>0.31372549019607843</v>
      </c>
      <c r="AN530" s="151">
        <f t="shared" si="147"/>
        <v>1.2915935503630265</v>
      </c>
      <c r="AO530" s="143">
        <v>65</v>
      </c>
      <c r="AP530" s="143">
        <v>10</v>
      </c>
      <c r="AQ530" s="144">
        <f t="shared" si="148"/>
        <v>75</v>
      </c>
      <c r="AR530" s="145">
        <f t="shared" si="149"/>
        <v>2.4509803921568627E-2</v>
      </c>
      <c r="AS530" s="151">
        <f t="shared" si="150"/>
        <v>0.36701762359905704</v>
      </c>
      <c r="AT530" s="143">
        <v>15</v>
      </c>
      <c r="AU530" s="153" t="s">
        <v>6</v>
      </c>
      <c r="AV530" s="316" t="s">
        <v>6</v>
      </c>
    </row>
    <row r="531" spans="1:49" x14ac:dyDescent="0.2">
      <c r="A531" s="227"/>
      <c r="B531" s="272"/>
      <c r="C531" s="135">
        <v>5350376.01</v>
      </c>
      <c r="D531" s="136"/>
      <c r="E531" s="136"/>
      <c r="F531" s="137"/>
      <c r="G531" s="355"/>
      <c r="H531" s="139"/>
      <c r="I531" s="139"/>
      <c r="J531" s="139"/>
      <c r="K531" s="138"/>
      <c r="L531" s="139"/>
      <c r="M531" s="140"/>
      <c r="N531" s="220" t="s">
        <v>554</v>
      </c>
      <c r="O531" s="141">
        <v>1.05</v>
      </c>
      <c r="P531" s="142">
        <f t="shared" si="151"/>
        <v>105</v>
      </c>
      <c r="Q531" s="143">
        <v>5094</v>
      </c>
      <c r="R531" s="143">
        <v>5248</v>
      </c>
      <c r="S531" s="143">
        <v>5346</v>
      </c>
      <c r="T531" s="144">
        <f t="shared" si="152"/>
        <v>-252</v>
      </c>
      <c r="U531" s="145">
        <f t="shared" si="156"/>
        <v>-4.7138047138047139E-2</v>
      </c>
      <c r="V531" s="146">
        <v>4866.3</v>
      </c>
      <c r="W531" s="139">
        <v>1697</v>
      </c>
      <c r="X531" s="219">
        <v>1667</v>
      </c>
      <c r="Y531" s="147">
        <f t="shared" si="153"/>
        <v>30</v>
      </c>
      <c r="Z531" s="275">
        <f t="shared" si="141"/>
        <v>1.7996400719856028E-2</v>
      </c>
      <c r="AA531" s="279">
        <v>1584</v>
      </c>
      <c r="AB531" s="143">
        <v>1585</v>
      </c>
      <c r="AC531" s="144">
        <f t="shared" si="154"/>
        <v>-1</v>
      </c>
      <c r="AD531" s="148">
        <f t="shared" si="142"/>
        <v>-6.3091482649842276E-4</v>
      </c>
      <c r="AE531" s="149">
        <f t="shared" si="155"/>
        <v>15.085714285714285</v>
      </c>
      <c r="AF531" s="143">
        <v>1975</v>
      </c>
      <c r="AG531" s="138">
        <v>1115</v>
      </c>
      <c r="AH531" s="143">
        <v>150</v>
      </c>
      <c r="AI531" s="144">
        <f t="shared" si="143"/>
        <v>1265</v>
      </c>
      <c r="AJ531" s="145">
        <f t="shared" si="144"/>
        <v>0.64050632911392402</v>
      </c>
      <c r="AK531" s="150">
        <f t="shared" si="145"/>
        <v>0.94133827308963713</v>
      </c>
      <c r="AL531" s="143">
        <v>665</v>
      </c>
      <c r="AM531" s="145">
        <f t="shared" si="146"/>
        <v>0.33670886075949369</v>
      </c>
      <c r="AN531" s="151">
        <f t="shared" si="147"/>
        <v>1.3862150398912041</v>
      </c>
      <c r="AO531" s="143">
        <v>15</v>
      </c>
      <c r="AP531" s="143">
        <v>10</v>
      </c>
      <c r="AQ531" s="144">
        <f t="shared" si="148"/>
        <v>25</v>
      </c>
      <c r="AR531" s="145">
        <f t="shared" si="149"/>
        <v>1.2658227848101266E-2</v>
      </c>
      <c r="AS531" s="151">
        <f t="shared" si="150"/>
        <v>0.18954834231444972</v>
      </c>
      <c r="AT531" s="143">
        <v>20</v>
      </c>
      <c r="AU531" s="153" t="s">
        <v>6</v>
      </c>
      <c r="AV531" s="316" t="s">
        <v>6</v>
      </c>
    </row>
    <row r="532" spans="1:49" x14ac:dyDescent="0.2">
      <c r="A532" s="227"/>
      <c r="B532" s="272"/>
      <c r="C532" s="135">
        <v>5350376.0199999996</v>
      </c>
      <c r="D532" s="136"/>
      <c r="E532" s="136"/>
      <c r="F532" s="137"/>
      <c r="G532" s="355"/>
      <c r="H532" s="139"/>
      <c r="I532" s="139"/>
      <c r="J532" s="139"/>
      <c r="K532" s="138"/>
      <c r="L532" s="139"/>
      <c r="M532" s="140"/>
      <c r="N532" s="220" t="s">
        <v>555</v>
      </c>
      <c r="O532" s="141">
        <v>0.85</v>
      </c>
      <c r="P532" s="142">
        <f t="shared" si="151"/>
        <v>85</v>
      </c>
      <c r="Q532" s="143">
        <v>5176</v>
      </c>
      <c r="R532" s="143">
        <v>5278</v>
      </c>
      <c r="S532" s="143">
        <v>5319</v>
      </c>
      <c r="T532" s="144">
        <f t="shared" si="152"/>
        <v>-143</v>
      </c>
      <c r="U532" s="145">
        <f t="shared" si="156"/>
        <v>-2.6884752773077645E-2</v>
      </c>
      <c r="V532" s="146">
        <v>6067.3</v>
      </c>
      <c r="W532" s="139">
        <v>1656</v>
      </c>
      <c r="X532" s="219">
        <v>1644</v>
      </c>
      <c r="Y532" s="147">
        <f t="shared" si="153"/>
        <v>12</v>
      </c>
      <c r="Z532" s="275">
        <f t="shared" si="141"/>
        <v>7.2992700729927005E-3</v>
      </c>
      <c r="AA532" s="279">
        <v>1614</v>
      </c>
      <c r="AB532" s="143">
        <v>1605</v>
      </c>
      <c r="AC532" s="144">
        <f t="shared" si="154"/>
        <v>9</v>
      </c>
      <c r="AD532" s="148">
        <f t="shared" si="142"/>
        <v>5.6074766355140183E-3</v>
      </c>
      <c r="AE532" s="149">
        <f t="shared" si="155"/>
        <v>18.988235294117647</v>
      </c>
      <c r="AF532" s="143">
        <v>2095</v>
      </c>
      <c r="AG532" s="138">
        <v>1185</v>
      </c>
      <c r="AH532" s="143">
        <v>170</v>
      </c>
      <c r="AI532" s="144">
        <f t="shared" si="143"/>
        <v>1355</v>
      </c>
      <c r="AJ532" s="145">
        <f t="shared" si="144"/>
        <v>0.6467780429594272</v>
      </c>
      <c r="AK532" s="150">
        <f t="shared" si="145"/>
        <v>0.95055567502976412</v>
      </c>
      <c r="AL532" s="143">
        <v>650</v>
      </c>
      <c r="AM532" s="145">
        <f t="shared" si="146"/>
        <v>0.31026252983293556</v>
      </c>
      <c r="AN532" s="151">
        <f t="shared" si="147"/>
        <v>1.2773367003142699</v>
      </c>
      <c r="AO532" s="143">
        <v>50</v>
      </c>
      <c r="AP532" s="143">
        <v>15</v>
      </c>
      <c r="AQ532" s="144">
        <f t="shared" si="148"/>
        <v>65</v>
      </c>
      <c r="AR532" s="145">
        <f t="shared" si="149"/>
        <v>3.1026252983293555E-2</v>
      </c>
      <c r="AS532" s="151">
        <f t="shared" si="150"/>
        <v>0.46459701087575145</v>
      </c>
      <c r="AT532" s="143">
        <v>15</v>
      </c>
      <c r="AU532" s="153" t="s">
        <v>6</v>
      </c>
      <c r="AV532" s="316" t="s">
        <v>6</v>
      </c>
    </row>
    <row r="533" spans="1:49" x14ac:dyDescent="0.2">
      <c r="A533" s="227"/>
      <c r="B533" s="272"/>
      <c r="C533" s="135">
        <v>5350376.04</v>
      </c>
      <c r="D533" s="136"/>
      <c r="E533" s="136"/>
      <c r="F533" s="137"/>
      <c r="G533" s="355"/>
      <c r="H533" s="139"/>
      <c r="I533" s="139"/>
      <c r="J533" s="139"/>
      <c r="K533" s="138"/>
      <c r="L533" s="139"/>
      <c r="M533" s="140"/>
      <c r="N533" s="220" t="s">
        <v>556</v>
      </c>
      <c r="O533" s="141">
        <v>1.19</v>
      </c>
      <c r="P533" s="142">
        <f t="shared" si="151"/>
        <v>119</v>
      </c>
      <c r="Q533" s="143">
        <v>5460</v>
      </c>
      <c r="R533" s="143">
        <v>5256</v>
      </c>
      <c r="S533" s="143">
        <v>5304</v>
      </c>
      <c r="T533" s="144">
        <f t="shared" si="152"/>
        <v>156</v>
      </c>
      <c r="U533" s="145">
        <f t="shared" si="156"/>
        <v>2.9411764705882353E-2</v>
      </c>
      <c r="V533" s="146">
        <v>4572.8999999999996</v>
      </c>
      <c r="W533" s="139">
        <v>1866</v>
      </c>
      <c r="X533" s="219">
        <v>1676</v>
      </c>
      <c r="Y533" s="147">
        <f t="shared" si="153"/>
        <v>190</v>
      </c>
      <c r="Z533" s="275">
        <f t="shared" si="141"/>
        <v>0.11336515513126491</v>
      </c>
      <c r="AA533" s="279">
        <v>1804</v>
      </c>
      <c r="AB533" s="143">
        <v>1635</v>
      </c>
      <c r="AC533" s="144">
        <f t="shared" si="154"/>
        <v>169</v>
      </c>
      <c r="AD533" s="148">
        <f t="shared" si="142"/>
        <v>0.10336391437308869</v>
      </c>
      <c r="AE533" s="149">
        <f t="shared" si="155"/>
        <v>15.159663865546218</v>
      </c>
      <c r="AF533" s="143">
        <v>1935</v>
      </c>
      <c r="AG533" s="138">
        <v>1260</v>
      </c>
      <c r="AH533" s="143">
        <v>115</v>
      </c>
      <c r="AI533" s="144">
        <f t="shared" si="143"/>
        <v>1375</v>
      </c>
      <c r="AJ533" s="145">
        <f t="shared" si="144"/>
        <v>0.710594315245478</v>
      </c>
      <c r="AK533" s="150">
        <f t="shared" si="145"/>
        <v>1.0443450676059056</v>
      </c>
      <c r="AL533" s="143">
        <v>495</v>
      </c>
      <c r="AM533" s="145">
        <f t="shared" si="146"/>
        <v>0.2558139534883721</v>
      </c>
      <c r="AN533" s="151">
        <f t="shared" si="147"/>
        <v>1.053174392083805</v>
      </c>
      <c r="AO533" s="143">
        <v>60</v>
      </c>
      <c r="AP533" s="143">
        <v>0</v>
      </c>
      <c r="AQ533" s="144">
        <f t="shared" si="148"/>
        <v>60</v>
      </c>
      <c r="AR533" s="145">
        <f t="shared" si="149"/>
        <v>3.1007751937984496E-2</v>
      </c>
      <c r="AS533" s="151">
        <f t="shared" si="150"/>
        <v>0.46431997032066752</v>
      </c>
      <c r="AT533" s="143">
        <v>0</v>
      </c>
      <c r="AU533" s="153" t="s">
        <v>6</v>
      </c>
      <c r="AV533" s="316" t="s">
        <v>6</v>
      </c>
    </row>
    <row r="534" spans="1:49" x14ac:dyDescent="0.2">
      <c r="A534" s="227"/>
      <c r="B534" s="272"/>
      <c r="C534" s="135">
        <v>5350376.05</v>
      </c>
      <c r="D534" s="136"/>
      <c r="E534" s="136"/>
      <c r="F534" s="137"/>
      <c r="G534" s="355"/>
      <c r="H534" s="139"/>
      <c r="I534" s="139"/>
      <c r="J534" s="139"/>
      <c r="K534" s="138"/>
      <c r="L534" s="139"/>
      <c r="M534" s="140"/>
      <c r="N534" s="220" t="s">
        <v>557</v>
      </c>
      <c r="O534" s="141">
        <v>1.29</v>
      </c>
      <c r="P534" s="142">
        <f t="shared" si="151"/>
        <v>129</v>
      </c>
      <c r="Q534" s="143">
        <v>6860</v>
      </c>
      <c r="R534" s="143">
        <v>7132</v>
      </c>
      <c r="S534" s="143">
        <v>6653</v>
      </c>
      <c r="T534" s="144">
        <f t="shared" si="152"/>
        <v>207</v>
      </c>
      <c r="U534" s="145">
        <f t="shared" si="156"/>
        <v>3.1113783255674134E-2</v>
      </c>
      <c r="V534" s="146">
        <v>5328.2</v>
      </c>
      <c r="W534" s="139">
        <v>2045</v>
      </c>
      <c r="X534" s="219">
        <v>1953</v>
      </c>
      <c r="Y534" s="147">
        <f t="shared" si="153"/>
        <v>92</v>
      </c>
      <c r="Z534" s="275">
        <f t="shared" si="141"/>
        <v>4.7107014848950336E-2</v>
      </c>
      <c r="AA534" s="279">
        <v>1998</v>
      </c>
      <c r="AB534" s="143">
        <v>1915</v>
      </c>
      <c r="AC534" s="144">
        <f t="shared" si="154"/>
        <v>83</v>
      </c>
      <c r="AD534" s="148">
        <f t="shared" si="142"/>
        <v>4.3342036553524803E-2</v>
      </c>
      <c r="AE534" s="149">
        <f t="shared" si="155"/>
        <v>15.488372093023257</v>
      </c>
      <c r="AF534" s="143">
        <v>2540</v>
      </c>
      <c r="AG534" s="138">
        <v>1580</v>
      </c>
      <c r="AH534" s="143">
        <v>385</v>
      </c>
      <c r="AI534" s="144">
        <f t="shared" si="143"/>
        <v>1965</v>
      </c>
      <c r="AJ534" s="145">
        <f t="shared" si="144"/>
        <v>0.77362204724409445</v>
      </c>
      <c r="AK534" s="150">
        <f t="shared" si="145"/>
        <v>1.1369755596080873</v>
      </c>
      <c r="AL534" s="143">
        <v>470</v>
      </c>
      <c r="AM534" s="145">
        <f t="shared" si="146"/>
        <v>0.18503937007874016</v>
      </c>
      <c r="AN534" s="151">
        <f t="shared" si="147"/>
        <v>0.76179865655023982</v>
      </c>
      <c r="AO534" s="143">
        <v>60</v>
      </c>
      <c r="AP534" s="143">
        <v>10</v>
      </c>
      <c r="AQ534" s="144">
        <f t="shared" si="148"/>
        <v>70</v>
      </c>
      <c r="AR534" s="145">
        <f t="shared" si="149"/>
        <v>2.7559055118110236E-2</v>
      </c>
      <c r="AS534" s="151">
        <f t="shared" si="150"/>
        <v>0.41267808385783739</v>
      </c>
      <c r="AT534" s="143">
        <v>35</v>
      </c>
      <c r="AU534" s="153" t="s">
        <v>6</v>
      </c>
      <c r="AV534" s="316" t="s">
        <v>6</v>
      </c>
    </row>
    <row r="535" spans="1:49" x14ac:dyDescent="0.2">
      <c r="A535" s="227"/>
      <c r="B535" s="272"/>
      <c r="C535" s="135">
        <v>5350376.0599999996</v>
      </c>
      <c r="D535" s="136"/>
      <c r="E535" s="136"/>
      <c r="F535" s="137"/>
      <c r="G535" s="355"/>
      <c r="H535" s="139"/>
      <c r="I535" s="139"/>
      <c r="J535" s="139"/>
      <c r="K535" s="138"/>
      <c r="L535" s="139"/>
      <c r="M535" s="140"/>
      <c r="N535" s="220" t="s">
        <v>558</v>
      </c>
      <c r="O535" s="141">
        <v>2.19</v>
      </c>
      <c r="P535" s="142">
        <f t="shared" si="151"/>
        <v>219</v>
      </c>
      <c r="Q535" s="143">
        <v>484</v>
      </c>
      <c r="R535" s="143">
        <v>515</v>
      </c>
      <c r="S535" s="143">
        <v>20</v>
      </c>
      <c r="T535" s="144">
        <f t="shared" si="152"/>
        <v>464</v>
      </c>
      <c r="U535" s="145">
        <f t="shared" si="156"/>
        <v>23.2</v>
      </c>
      <c r="V535" s="146">
        <v>220.8</v>
      </c>
      <c r="W535" s="139">
        <v>229</v>
      </c>
      <c r="X535" s="219">
        <v>9</v>
      </c>
      <c r="Y535" s="147">
        <f t="shared" si="153"/>
        <v>220</v>
      </c>
      <c r="Z535" s="275">
        <f t="shared" si="141"/>
        <v>24.444444444444443</v>
      </c>
      <c r="AA535" s="279">
        <v>219</v>
      </c>
      <c r="AB535" s="143">
        <v>8</v>
      </c>
      <c r="AC535" s="144">
        <f t="shared" si="154"/>
        <v>211</v>
      </c>
      <c r="AD535" s="148">
        <f t="shared" si="142"/>
        <v>26.375</v>
      </c>
      <c r="AE535" s="149">
        <f t="shared" si="155"/>
        <v>1</v>
      </c>
      <c r="AF535" s="143">
        <v>30</v>
      </c>
      <c r="AG535" s="138">
        <v>20</v>
      </c>
      <c r="AH535" s="143">
        <v>10</v>
      </c>
      <c r="AI535" s="144">
        <f t="shared" si="143"/>
        <v>30</v>
      </c>
      <c r="AJ535" s="145">
        <f t="shared" si="144"/>
        <v>1</v>
      </c>
      <c r="AK535" s="150">
        <f t="shared" si="145"/>
        <v>1.4696783315035837</v>
      </c>
      <c r="AL535" s="143">
        <v>10</v>
      </c>
      <c r="AM535" s="145">
        <f t="shared" si="146"/>
        <v>0.33333333333333331</v>
      </c>
      <c r="AN535" s="151">
        <f t="shared" si="147"/>
        <v>1.3723181472607155</v>
      </c>
      <c r="AO535" s="143">
        <v>0</v>
      </c>
      <c r="AP535" s="143">
        <v>0</v>
      </c>
      <c r="AQ535" s="144">
        <f t="shared" si="148"/>
        <v>0</v>
      </c>
      <c r="AR535" s="145">
        <f t="shared" si="149"/>
        <v>0</v>
      </c>
      <c r="AS535" s="151">
        <f t="shared" si="150"/>
        <v>0</v>
      </c>
      <c r="AT535" s="143">
        <v>0</v>
      </c>
      <c r="AU535" s="153" t="s">
        <v>6</v>
      </c>
      <c r="AV535" s="314" t="s">
        <v>1067</v>
      </c>
    </row>
    <row r="536" spans="1:49" x14ac:dyDescent="0.2">
      <c r="A536" s="227"/>
      <c r="B536" s="272"/>
      <c r="C536" s="135">
        <v>5350376.08</v>
      </c>
      <c r="D536" s="136"/>
      <c r="E536" s="136"/>
      <c r="F536" s="137"/>
      <c r="G536" s="355"/>
      <c r="H536" s="139"/>
      <c r="I536" s="139"/>
      <c r="J536" s="139"/>
      <c r="K536" s="138"/>
      <c r="L536" s="139"/>
      <c r="M536" s="140"/>
      <c r="N536" s="220" t="s">
        <v>560</v>
      </c>
      <c r="O536" s="141">
        <v>0.88</v>
      </c>
      <c r="P536" s="142">
        <f t="shared" si="151"/>
        <v>88</v>
      </c>
      <c r="Q536" s="143">
        <v>6157</v>
      </c>
      <c r="R536" s="143">
        <v>6378</v>
      </c>
      <c r="S536" s="143">
        <v>6816</v>
      </c>
      <c r="T536" s="144">
        <f t="shared" si="152"/>
        <v>-659</v>
      </c>
      <c r="U536" s="145">
        <f t="shared" si="156"/>
        <v>-9.6684272300469484E-2</v>
      </c>
      <c r="V536" s="146">
        <v>7006.1</v>
      </c>
      <c r="W536" s="139">
        <v>2176</v>
      </c>
      <c r="X536" s="219">
        <v>2168</v>
      </c>
      <c r="Y536" s="147">
        <f t="shared" si="153"/>
        <v>8</v>
      </c>
      <c r="Z536" s="275">
        <f t="shared" si="141"/>
        <v>3.6900369003690036E-3</v>
      </c>
      <c r="AA536" s="279">
        <v>2123</v>
      </c>
      <c r="AB536" s="143">
        <v>2135</v>
      </c>
      <c r="AC536" s="144">
        <f t="shared" si="154"/>
        <v>-12</v>
      </c>
      <c r="AD536" s="148">
        <f t="shared" si="142"/>
        <v>-5.6206088992974239E-3</v>
      </c>
      <c r="AE536" s="149">
        <f t="shared" si="155"/>
        <v>24.125</v>
      </c>
      <c r="AF536" s="143">
        <v>2550</v>
      </c>
      <c r="AG536" s="138">
        <v>1440</v>
      </c>
      <c r="AH536" s="143">
        <v>230</v>
      </c>
      <c r="AI536" s="144">
        <f t="shared" si="143"/>
        <v>1670</v>
      </c>
      <c r="AJ536" s="145">
        <f t="shared" si="144"/>
        <v>0.65490196078431373</v>
      </c>
      <c r="AK536" s="150">
        <f t="shared" si="145"/>
        <v>0.9624952210239156</v>
      </c>
      <c r="AL536" s="143">
        <v>795</v>
      </c>
      <c r="AM536" s="145">
        <f t="shared" si="146"/>
        <v>0.31176470588235294</v>
      </c>
      <c r="AN536" s="151">
        <f t="shared" si="147"/>
        <v>1.2835210906732577</v>
      </c>
      <c r="AO536" s="143">
        <v>65</v>
      </c>
      <c r="AP536" s="143">
        <v>15</v>
      </c>
      <c r="AQ536" s="144">
        <f t="shared" si="148"/>
        <v>80</v>
      </c>
      <c r="AR536" s="145">
        <f t="shared" si="149"/>
        <v>3.1372549019607843E-2</v>
      </c>
      <c r="AS536" s="151">
        <f t="shared" si="150"/>
        <v>0.46978255820679304</v>
      </c>
      <c r="AT536" s="143">
        <v>0</v>
      </c>
      <c r="AU536" s="153" t="s">
        <v>6</v>
      </c>
      <c r="AV536" s="316" t="s">
        <v>6</v>
      </c>
    </row>
    <row r="537" spans="1:49" x14ac:dyDescent="0.2">
      <c r="A537" s="227"/>
      <c r="B537" s="272"/>
      <c r="C537" s="135">
        <v>5350376.09</v>
      </c>
      <c r="D537" s="136"/>
      <c r="E537" s="136"/>
      <c r="F537" s="137"/>
      <c r="G537" s="355"/>
      <c r="H537" s="139"/>
      <c r="I537" s="139"/>
      <c r="J537" s="139"/>
      <c r="K537" s="138"/>
      <c r="L537" s="139"/>
      <c r="M537" s="140"/>
      <c r="N537" s="220" t="s">
        <v>561</v>
      </c>
      <c r="O537" s="141">
        <v>0.8</v>
      </c>
      <c r="P537" s="142">
        <f t="shared" si="151"/>
        <v>80</v>
      </c>
      <c r="Q537" s="143">
        <v>4638</v>
      </c>
      <c r="R537" s="143">
        <v>4865</v>
      </c>
      <c r="S537" s="143">
        <v>4911</v>
      </c>
      <c r="T537" s="144">
        <f t="shared" si="152"/>
        <v>-273</v>
      </c>
      <c r="U537" s="145">
        <f t="shared" si="156"/>
        <v>-5.5589492974954184E-2</v>
      </c>
      <c r="V537" s="146">
        <v>5790.3</v>
      </c>
      <c r="W537" s="139">
        <v>1644</v>
      </c>
      <c r="X537" s="219">
        <v>1649</v>
      </c>
      <c r="Y537" s="147">
        <f t="shared" si="153"/>
        <v>-5</v>
      </c>
      <c r="Z537" s="275">
        <f t="shared" si="141"/>
        <v>-3.0321406913280777E-3</v>
      </c>
      <c r="AA537" s="279">
        <v>1602</v>
      </c>
      <c r="AB537" s="143">
        <v>1605</v>
      </c>
      <c r="AC537" s="144">
        <f t="shared" si="154"/>
        <v>-3</v>
      </c>
      <c r="AD537" s="148">
        <f t="shared" si="142"/>
        <v>-1.869158878504673E-3</v>
      </c>
      <c r="AE537" s="149">
        <f t="shared" si="155"/>
        <v>20.024999999999999</v>
      </c>
      <c r="AF537" s="143">
        <v>1985</v>
      </c>
      <c r="AG537" s="138">
        <v>1225</v>
      </c>
      <c r="AH537" s="143">
        <v>230</v>
      </c>
      <c r="AI537" s="144">
        <f t="shared" si="143"/>
        <v>1455</v>
      </c>
      <c r="AJ537" s="145">
        <f t="shared" si="144"/>
        <v>0.73299748110831231</v>
      </c>
      <c r="AK537" s="150">
        <f t="shared" si="145"/>
        <v>1.077270515031594</v>
      </c>
      <c r="AL537" s="143">
        <v>455</v>
      </c>
      <c r="AM537" s="145">
        <f t="shared" si="146"/>
        <v>0.22921914357682618</v>
      </c>
      <c r="AN537" s="151">
        <f t="shared" si="147"/>
        <v>0.9436847712901143</v>
      </c>
      <c r="AO537" s="143">
        <v>60</v>
      </c>
      <c r="AP537" s="143">
        <v>10</v>
      </c>
      <c r="AQ537" s="144">
        <f t="shared" si="148"/>
        <v>70</v>
      </c>
      <c r="AR537" s="145">
        <f t="shared" si="149"/>
        <v>3.5264483627204031E-2</v>
      </c>
      <c r="AS537" s="151">
        <f t="shared" si="150"/>
        <v>0.52806162871481466</v>
      </c>
      <c r="AT537" s="143">
        <v>10</v>
      </c>
      <c r="AU537" s="153" t="s">
        <v>6</v>
      </c>
      <c r="AV537" s="316" t="s">
        <v>6</v>
      </c>
    </row>
    <row r="538" spans="1:49" x14ac:dyDescent="0.2">
      <c r="A538" s="228"/>
      <c r="B538" s="273"/>
      <c r="C538" s="198">
        <v>5350376.1100000003</v>
      </c>
      <c r="D538" s="199"/>
      <c r="E538" s="199"/>
      <c r="F538" s="201"/>
      <c r="G538" s="356"/>
      <c r="H538" s="205"/>
      <c r="I538" s="205"/>
      <c r="J538" s="205"/>
      <c r="K538" s="202"/>
      <c r="L538" s="205"/>
      <c r="M538" s="206"/>
      <c r="N538" s="207" t="s">
        <v>562</v>
      </c>
      <c r="O538" s="208">
        <v>0.47</v>
      </c>
      <c r="P538" s="209">
        <f t="shared" si="151"/>
        <v>47</v>
      </c>
      <c r="Q538" s="204">
        <v>3416</v>
      </c>
      <c r="R538" s="204">
        <v>3627</v>
      </c>
      <c r="S538" s="204">
        <v>3747</v>
      </c>
      <c r="T538" s="210">
        <f t="shared" si="152"/>
        <v>-331</v>
      </c>
      <c r="U538" s="211">
        <f t="shared" si="156"/>
        <v>-8.8337336535895386E-2</v>
      </c>
      <c r="V538" s="212">
        <v>7257.3</v>
      </c>
      <c r="W538" s="205">
        <v>1067</v>
      </c>
      <c r="X538" s="203">
        <v>1060</v>
      </c>
      <c r="Y538" s="213">
        <f t="shared" si="153"/>
        <v>7</v>
      </c>
      <c r="Z538" s="278">
        <f t="shared" si="141"/>
        <v>6.6037735849056606E-3</v>
      </c>
      <c r="AA538" s="283">
        <v>1014</v>
      </c>
      <c r="AB538" s="204">
        <v>1025</v>
      </c>
      <c r="AC538" s="210">
        <f t="shared" si="154"/>
        <v>-11</v>
      </c>
      <c r="AD538" s="214">
        <f t="shared" si="142"/>
        <v>-1.0731707317073172E-2</v>
      </c>
      <c r="AE538" s="215">
        <f t="shared" si="155"/>
        <v>21.574468085106382</v>
      </c>
      <c r="AF538" s="204">
        <v>1335</v>
      </c>
      <c r="AG538" s="202">
        <v>615</v>
      </c>
      <c r="AH538" s="204">
        <v>95</v>
      </c>
      <c r="AI538" s="210">
        <f t="shared" si="143"/>
        <v>710</v>
      </c>
      <c r="AJ538" s="211">
        <f t="shared" si="144"/>
        <v>0.53183520599250933</v>
      </c>
      <c r="AK538" s="216">
        <f t="shared" si="145"/>
        <v>0.78162667817793585</v>
      </c>
      <c r="AL538" s="204">
        <v>595</v>
      </c>
      <c r="AM538" s="211">
        <f t="shared" si="146"/>
        <v>0.44569288389513106</v>
      </c>
      <c r="AN538" s="217">
        <f t="shared" si="147"/>
        <v>1.8348972980227547</v>
      </c>
      <c r="AO538" s="204">
        <v>20</v>
      </c>
      <c r="AP538" s="204">
        <v>10</v>
      </c>
      <c r="AQ538" s="210">
        <f t="shared" si="148"/>
        <v>30</v>
      </c>
      <c r="AR538" s="211">
        <f t="shared" si="149"/>
        <v>2.247191011235955E-2</v>
      </c>
      <c r="AS538" s="217">
        <f t="shared" si="150"/>
        <v>0.33650155152452871</v>
      </c>
      <c r="AT538" s="204">
        <v>0</v>
      </c>
      <c r="AU538" s="218" t="s">
        <v>5</v>
      </c>
      <c r="AV538" s="317" t="s">
        <v>5</v>
      </c>
    </row>
    <row r="539" spans="1:49" x14ac:dyDescent="0.2">
      <c r="A539" s="227"/>
      <c r="B539" s="272"/>
      <c r="C539" s="135">
        <v>5350376.12</v>
      </c>
      <c r="D539" s="136"/>
      <c r="E539" s="136"/>
      <c r="F539" s="137"/>
      <c r="G539" s="355"/>
      <c r="H539" s="139"/>
      <c r="I539" s="139"/>
      <c r="J539" s="139"/>
      <c r="K539" s="138"/>
      <c r="L539" s="139"/>
      <c r="M539" s="140"/>
      <c r="N539" s="220" t="s">
        <v>563</v>
      </c>
      <c r="O539" s="141">
        <v>0.91</v>
      </c>
      <c r="P539" s="142">
        <f t="shared" si="151"/>
        <v>91</v>
      </c>
      <c r="Q539" s="143">
        <v>5318</v>
      </c>
      <c r="R539" s="143">
        <v>5460</v>
      </c>
      <c r="S539" s="143">
        <v>5507</v>
      </c>
      <c r="T539" s="144">
        <f t="shared" si="152"/>
        <v>-189</v>
      </c>
      <c r="U539" s="145">
        <f t="shared" si="156"/>
        <v>-3.4319956419102959E-2</v>
      </c>
      <c r="V539" s="146">
        <v>5829.2</v>
      </c>
      <c r="W539" s="139">
        <v>1922</v>
      </c>
      <c r="X539" s="219">
        <v>1889</v>
      </c>
      <c r="Y539" s="147">
        <f t="shared" si="153"/>
        <v>33</v>
      </c>
      <c r="Z539" s="275">
        <f t="shared" si="141"/>
        <v>1.7469560614081524E-2</v>
      </c>
      <c r="AA539" s="279">
        <v>1887</v>
      </c>
      <c r="AB539" s="143">
        <v>1860</v>
      </c>
      <c r="AC539" s="144">
        <f t="shared" si="154"/>
        <v>27</v>
      </c>
      <c r="AD539" s="148">
        <f t="shared" si="142"/>
        <v>1.4516129032258065E-2</v>
      </c>
      <c r="AE539" s="149">
        <f t="shared" si="155"/>
        <v>20.736263736263737</v>
      </c>
      <c r="AF539" s="143">
        <v>2110</v>
      </c>
      <c r="AG539" s="138">
        <v>1320</v>
      </c>
      <c r="AH539" s="143">
        <v>105</v>
      </c>
      <c r="AI539" s="144">
        <f t="shared" si="143"/>
        <v>1425</v>
      </c>
      <c r="AJ539" s="145">
        <f t="shared" si="144"/>
        <v>0.67535545023696686</v>
      </c>
      <c r="AK539" s="150">
        <f t="shared" si="145"/>
        <v>0.99255527127611698</v>
      </c>
      <c r="AL539" s="143">
        <v>630</v>
      </c>
      <c r="AM539" s="145">
        <f t="shared" si="146"/>
        <v>0.29857819905213268</v>
      </c>
      <c r="AN539" s="151">
        <f t="shared" si="147"/>
        <v>1.2292328428069916</v>
      </c>
      <c r="AO539" s="143">
        <v>35</v>
      </c>
      <c r="AP539" s="143">
        <v>10</v>
      </c>
      <c r="AQ539" s="144">
        <f t="shared" si="148"/>
        <v>45</v>
      </c>
      <c r="AR539" s="145">
        <f t="shared" si="149"/>
        <v>2.132701421800948E-2</v>
      </c>
      <c r="AS539" s="151">
        <f t="shared" si="150"/>
        <v>0.31935751513169136</v>
      </c>
      <c r="AT539" s="143">
        <v>15</v>
      </c>
      <c r="AU539" s="153" t="s">
        <v>6</v>
      </c>
      <c r="AV539" s="316" t="s">
        <v>6</v>
      </c>
    </row>
    <row r="540" spans="1:49" x14ac:dyDescent="0.2">
      <c r="A540" s="227"/>
      <c r="B540" s="272"/>
      <c r="C540" s="135">
        <v>5350376.13</v>
      </c>
      <c r="D540" s="136"/>
      <c r="E540" s="136"/>
      <c r="F540" s="137"/>
      <c r="G540" s="355"/>
      <c r="H540" s="139"/>
      <c r="I540" s="139"/>
      <c r="J540" s="139"/>
      <c r="K540" s="138"/>
      <c r="L540" s="139"/>
      <c r="M540" s="140"/>
      <c r="N540" s="220" t="s">
        <v>564</v>
      </c>
      <c r="O540" s="141">
        <v>0.51</v>
      </c>
      <c r="P540" s="142">
        <f t="shared" si="151"/>
        <v>51</v>
      </c>
      <c r="Q540" s="143">
        <v>3902</v>
      </c>
      <c r="R540" s="143">
        <v>3976</v>
      </c>
      <c r="S540" s="143">
        <v>4028</v>
      </c>
      <c r="T540" s="144">
        <f t="shared" si="152"/>
        <v>-126</v>
      </c>
      <c r="U540" s="145">
        <f t="shared" si="156"/>
        <v>-3.128103277060576E-2</v>
      </c>
      <c r="V540" s="146">
        <v>7636</v>
      </c>
      <c r="W540" s="139">
        <v>1386</v>
      </c>
      <c r="X540" s="219">
        <v>1375</v>
      </c>
      <c r="Y540" s="147">
        <f t="shared" si="153"/>
        <v>11</v>
      </c>
      <c r="Z540" s="275">
        <f t="shared" si="141"/>
        <v>8.0000000000000002E-3</v>
      </c>
      <c r="AA540" s="279">
        <v>1362</v>
      </c>
      <c r="AB540" s="143">
        <v>1335</v>
      </c>
      <c r="AC540" s="144">
        <f t="shared" si="154"/>
        <v>27</v>
      </c>
      <c r="AD540" s="148">
        <f t="shared" si="142"/>
        <v>2.0224719101123594E-2</v>
      </c>
      <c r="AE540" s="149">
        <f t="shared" si="155"/>
        <v>26.705882352941178</v>
      </c>
      <c r="AF540" s="143">
        <v>1405</v>
      </c>
      <c r="AG540" s="138">
        <v>845</v>
      </c>
      <c r="AH540" s="143">
        <v>110</v>
      </c>
      <c r="AI540" s="144">
        <f t="shared" si="143"/>
        <v>955</v>
      </c>
      <c r="AJ540" s="145">
        <f t="shared" si="144"/>
        <v>0.67971530249110323</v>
      </c>
      <c r="AK540" s="150">
        <f t="shared" si="145"/>
        <v>0.99896285166257826</v>
      </c>
      <c r="AL540" s="143">
        <v>390</v>
      </c>
      <c r="AM540" s="145">
        <f t="shared" si="146"/>
        <v>0.27758007117437722</v>
      </c>
      <c r="AN540" s="151">
        <f t="shared" si="147"/>
        <v>1.1427845069715568</v>
      </c>
      <c r="AO540" s="143">
        <v>50</v>
      </c>
      <c r="AP540" s="143">
        <v>0</v>
      </c>
      <c r="AQ540" s="144">
        <f t="shared" si="148"/>
        <v>50</v>
      </c>
      <c r="AR540" s="145">
        <f t="shared" si="149"/>
        <v>3.5587188612099648E-2</v>
      </c>
      <c r="AS540" s="151">
        <f t="shared" si="150"/>
        <v>0.53289391611535697</v>
      </c>
      <c r="AT540" s="143">
        <v>0</v>
      </c>
      <c r="AU540" s="153" t="s">
        <v>6</v>
      </c>
      <c r="AV540" s="316" t="s">
        <v>6</v>
      </c>
    </row>
    <row r="541" spans="1:49" x14ac:dyDescent="0.2">
      <c r="A541" s="227"/>
      <c r="B541" s="272"/>
      <c r="C541" s="135">
        <v>5350376.1399999997</v>
      </c>
      <c r="D541" s="136"/>
      <c r="E541" s="136"/>
      <c r="F541" s="137"/>
      <c r="G541" s="355"/>
      <c r="H541" s="139"/>
      <c r="I541" s="139"/>
      <c r="J541" s="139"/>
      <c r="K541" s="138"/>
      <c r="L541" s="139"/>
      <c r="M541" s="140"/>
      <c r="N541" s="220" t="s">
        <v>565</v>
      </c>
      <c r="O541" s="141">
        <v>0.74</v>
      </c>
      <c r="P541" s="142">
        <f t="shared" si="151"/>
        <v>74</v>
      </c>
      <c r="Q541" s="143">
        <v>3763</v>
      </c>
      <c r="R541" s="143">
        <v>3788</v>
      </c>
      <c r="S541" s="143">
        <v>3800</v>
      </c>
      <c r="T541" s="144">
        <f t="shared" si="152"/>
        <v>-37</v>
      </c>
      <c r="U541" s="145">
        <f t="shared" si="156"/>
        <v>-9.7368421052631583E-3</v>
      </c>
      <c r="V541" s="146">
        <v>5110.7</v>
      </c>
      <c r="W541" s="139">
        <v>1091</v>
      </c>
      <c r="X541" s="219">
        <v>1086</v>
      </c>
      <c r="Y541" s="147">
        <f t="shared" si="153"/>
        <v>5</v>
      </c>
      <c r="Z541" s="275">
        <f t="shared" si="141"/>
        <v>4.6040515653775326E-3</v>
      </c>
      <c r="AA541" s="279">
        <v>1053</v>
      </c>
      <c r="AB541" s="143">
        <v>1075</v>
      </c>
      <c r="AC541" s="144">
        <f t="shared" si="154"/>
        <v>-22</v>
      </c>
      <c r="AD541" s="148">
        <f t="shared" si="142"/>
        <v>-2.0465116279069766E-2</v>
      </c>
      <c r="AE541" s="149">
        <f t="shared" si="155"/>
        <v>14.22972972972973</v>
      </c>
      <c r="AF541" s="143">
        <v>1505</v>
      </c>
      <c r="AG541" s="138">
        <v>950</v>
      </c>
      <c r="AH541" s="143">
        <v>135</v>
      </c>
      <c r="AI541" s="144">
        <f t="shared" si="143"/>
        <v>1085</v>
      </c>
      <c r="AJ541" s="145">
        <f t="shared" si="144"/>
        <v>0.72093023255813948</v>
      </c>
      <c r="AK541" s="150">
        <f t="shared" si="145"/>
        <v>1.059535541316537</v>
      </c>
      <c r="AL541" s="143">
        <v>385</v>
      </c>
      <c r="AM541" s="145">
        <f t="shared" si="146"/>
        <v>0.2558139534883721</v>
      </c>
      <c r="AN541" s="151">
        <f t="shared" si="147"/>
        <v>1.053174392083805</v>
      </c>
      <c r="AO541" s="143">
        <v>15</v>
      </c>
      <c r="AP541" s="143">
        <v>0</v>
      </c>
      <c r="AQ541" s="144">
        <f t="shared" si="148"/>
        <v>15</v>
      </c>
      <c r="AR541" s="145">
        <f t="shared" si="149"/>
        <v>9.9667774086378731E-3</v>
      </c>
      <c r="AS541" s="151">
        <f t="shared" si="150"/>
        <v>0.14924570474592885</v>
      </c>
      <c r="AT541" s="143">
        <v>15</v>
      </c>
      <c r="AU541" s="153" t="s">
        <v>6</v>
      </c>
      <c r="AV541" s="316" t="s">
        <v>6</v>
      </c>
    </row>
    <row r="542" spans="1:49" x14ac:dyDescent="0.2">
      <c r="A542" s="227"/>
      <c r="B542" s="272"/>
      <c r="C542" s="135">
        <v>5350376.1500000004</v>
      </c>
      <c r="D542" s="136">
        <v>5350376.07</v>
      </c>
      <c r="E542" s="152">
        <v>0.45953247000000003</v>
      </c>
      <c r="F542" s="137"/>
      <c r="G542" s="358"/>
      <c r="H542" s="139">
        <v>7575</v>
      </c>
      <c r="I542" s="219">
        <v>2851</v>
      </c>
      <c r="J542" s="143">
        <v>2675</v>
      </c>
      <c r="K542" s="138"/>
      <c r="L542" s="139"/>
      <c r="M542" s="140"/>
      <c r="N542" s="220"/>
      <c r="O542" s="141">
        <v>0.92</v>
      </c>
      <c r="P542" s="142">
        <f t="shared" si="151"/>
        <v>92</v>
      </c>
      <c r="Q542" s="143">
        <v>3696</v>
      </c>
      <c r="R542" s="143">
        <v>3943</v>
      </c>
      <c r="S542" s="143">
        <f>H542*E542</f>
        <v>3480.9584602500004</v>
      </c>
      <c r="T542" s="144">
        <f t="shared" si="152"/>
        <v>215.04153974999963</v>
      </c>
      <c r="U542" s="145">
        <f t="shared" si="156"/>
        <v>6.1776531436848997E-2</v>
      </c>
      <c r="V542" s="146">
        <v>4016.5</v>
      </c>
      <c r="W542" s="139">
        <v>1574</v>
      </c>
      <c r="X542" s="219">
        <f>I542*E542</f>
        <v>1310.1270719700001</v>
      </c>
      <c r="Y542" s="147">
        <f t="shared" si="153"/>
        <v>263.87292802999991</v>
      </c>
      <c r="Z542" s="275">
        <f t="shared" si="141"/>
        <v>0.20141017896319161</v>
      </c>
      <c r="AA542" s="279">
        <v>1518</v>
      </c>
      <c r="AB542" s="143">
        <f>J542*E542</f>
        <v>1229.24935725</v>
      </c>
      <c r="AC542" s="144">
        <f t="shared" si="154"/>
        <v>288.75064275</v>
      </c>
      <c r="AD542" s="148">
        <f t="shared" si="142"/>
        <v>0.23489997456331799</v>
      </c>
      <c r="AE542" s="149">
        <f t="shared" si="155"/>
        <v>16.5</v>
      </c>
      <c r="AF542" s="143">
        <v>1290</v>
      </c>
      <c r="AG542" s="138">
        <v>805</v>
      </c>
      <c r="AH542" s="143">
        <v>105</v>
      </c>
      <c r="AI542" s="144">
        <f t="shared" si="143"/>
        <v>910</v>
      </c>
      <c r="AJ542" s="145">
        <f t="shared" si="144"/>
        <v>0.70542635658914732</v>
      </c>
      <c r="AK542" s="150">
        <f t="shared" si="145"/>
        <v>1.03674983075059</v>
      </c>
      <c r="AL542" s="143">
        <v>340</v>
      </c>
      <c r="AM542" s="145">
        <f t="shared" si="146"/>
        <v>0.26356589147286824</v>
      </c>
      <c r="AN542" s="151">
        <f t="shared" si="147"/>
        <v>1.0850887676014962</v>
      </c>
      <c r="AO542" s="143">
        <v>20</v>
      </c>
      <c r="AP542" s="143">
        <v>0</v>
      </c>
      <c r="AQ542" s="144">
        <f t="shared" si="148"/>
        <v>20</v>
      </c>
      <c r="AR542" s="145">
        <f t="shared" si="149"/>
        <v>1.5503875968992248E-2</v>
      </c>
      <c r="AS542" s="151">
        <f t="shared" si="150"/>
        <v>0.23215998516033376</v>
      </c>
      <c r="AT542" s="143">
        <v>10</v>
      </c>
      <c r="AU542" s="153" t="s">
        <v>6</v>
      </c>
      <c r="AV542" s="316" t="s">
        <v>6</v>
      </c>
      <c r="AW542" s="123" t="s">
        <v>51</v>
      </c>
    </row>
    <row r="543" spans="1:49" x14ac:dyDescent="0.2">
      <c r="A543" s="228"/>
      <c r="B543" s="273"/>
      <c r="C543" s="198">
        <v>5350376.16</v>
      </c>
      <c r="D543" s="199">
        <v>5350376.07</v>
      </c>
      <c r="E543" s="200">
        <v>0.54046753000000003</v>
      </c>
      <c r="F543" s="201"/>
      <c r="G543" s="357"/>
      <c r="H543" s="205">
        <v>7575</v>
      </c>
      <c r="I543" s="203">
        <v>2851</v>
      </c>
      <c r="J543" s="204">
        <v>2675</v>
      </c>
      <c r="K543" s="202"/>
      <c r="L543" s="205"/>
      <c r="M543" s="206"/>
      <c r="N543" s="207"/>
      <c r="O543" s="208">
        <v>0.27</v>
      </c>
      <c r="P543" s="209">
        <f t="shared" si="151"/>
        <v>27</v>
      </c>
      <c r="Q543" s="204">
        <v>4226</v>
      </c>
      <c r="R543" s="204">
        <v>3737</v>
      </c>
      <c r="S543" s="204">
        <f>H543*E543</f>
        <v>4094.0415397500001</v>
      </c>
      <c r="T543" s="210">
        <f t="shared" si="152"/>
        <v>131.95846024999992</v>
      </c>
      <c r="U543" s="211">
        <f t="shared" si="156"/>
        <v>3.2231832278393997E-2</v>
      </c>
      <c r="V543" s="212">
        <v>15565.4</v>
      </c>
      <c r="W543" s="205">
        <v>1672</v>
      </c>
      <c r="X543" s="203">
        <f>I543*E543</f>
        <v>1540.8729280300001</v>
      </c>
      <c r="Y543" s="213">
        <f t="shared" si="153"/>
        <v>131.12707196999986</v>
      </c>
      <c r="Z543" s="278">
        <f t="shared" si="141"/>
        <v>8.5099212001631633E-2</v>
      </c>
      <c r="AA543" s="283">
        <v>1621</v>
      </c>
      <c r="AB543" s="204">
        <f>J543*E543</f>
        <v>1445.75064275</v>
      </c>
      <c r="AC543" s="210">
        <f t="shared" si="154"/>
        <v>175.24935725</v>
      </c>
      <c r="AD543" s="214">
        <f t="shared" si="142"/>
        <v>0.12121686276179247</v>
      </c>
      <c r="AE543" s="215">
        <f t="shared" si="155"/>
        <v>60.037037037037038</v>
      </c>
      <c r="AF543" s="204">
        <v>1325</v>
      </c>
      <c r="AG543" s="202">
        <v>620</v>
      </c>
      <c r="AH543" s="204">
        <v>90</v>
      </c>
      <c r="AI543" s="210">
        <f t="shared" si="143"/>
        <v>710</v>
      </c>
      <c r="AJ543" s="211">
        <f t="shared" si="144"/>
        <v>0.53584905660377358</v>
      </c>
      <c r="AK543" s="216">
        <f t="shared" si="145"/>
        <v>0.78752574744720327</v>
      </c>
      <c r="AL543" s="204">
        <v>510</v>
      </c>
      <c r="AM543" s="211">
        <f t="shared" si="146"/>
        <v>0.38490566037735852</v>
      </c>
      <c r="AN543" s="217">
        <f t="shared" si="147"/>
        <v>1.5846390681576568</v>
      </c>
      <c r="AO543" s="204">
        <v>75</v>
      </c>
      <c r="AP543" s="204">
        <v>10</v>
      </c>
      <c r="AQ543" s="210">
        <f t="shared" si="148"/>
        <v>85</v>
      </c>
      <c r="AR543" s="211">
        <f t="shared" si="149"/>
        <v>6.4150943396226415E-2</v>
      </c>
      <c r="AS543" s="217">
        <f t="shared" si="150"/>
        <v>0.96061669331436217</v>
      </c>
      <c r="AT543" s="204">
        <v>25</v>
      </c>
      <c r="AU543" s="218" t="s">
        <v>5</v>
      </c>
      <c r="AV543" s="316" t="s">
        <v>6</v>
      </c>
      <c r="AW543" s="123" t="s">
        <v>51</v>
      </c>
    </row>
    <row r="544" spans="1:49" x14ac:dyDescent="0.2">
      <c r="A544" s="227" t="s">
        <v>1161</v>
      </c>
      <c r="B544" s="272" t="s">
        <v>1177</v>
      </c>
      <c r="C544" s="135">
        <v>5350377.01</v>
      </c>
      <c r="D544" s="136"/>
      <c r="E544" s="136"/>
      <c r="F544" s="137"/>
      <c r="G544" s="355"/>
      <c r="H544" s="139"/>
      <c r="I544" s="139"/>
      <c r="J544" s="139"/>
      <c r="K544" s="138"/>
      <c r="L544" s="139"/>
      <c r="M544" s="140"/>
      <c r="N544" s="220" t="s">
        <v>566</v>
      </c>
      <c r="O544" s="141">
        <v>2.06</v>
      </c>
      <c r="P544" s="142">
        <f t="shared" si="151"/>
        <v>206</v>
      </c>
      <c r="Q544" s="143">
        <v>8996</v>
      </c>
      <c r="R544" s="143">
        <v>6650</v>
      </c>
      <c r="S544" s="143">
        <v>6483</v>
      </c>
      <c r="T544" s="144">
        <f t="shared" si="152"/>
        <v>2513</v>
      </c>
      <c r="U544" s="145">
        <f t="shared" si="156"/>
        <v>0.38762918401974394</v>
      </c>
      <c r="V544" s="146">
        <v>4366.1000000000004</v>
      </c>
      <c r="W544" s="139">
        <v>3752</v>
      </c>
      <c r="X544" s="219">
        <v>2160</v>
      </c>
      <c r="Y544" s="147">
        <f t="shared" si="153"/>
        <v>1592</v>
      </c>
      <c r="Z544" s="275">
        <f t="shared" si="141"/>
        <v>0.73703703703703705</v>
      </c>
      <c r="AA544" s="279">
        <v>3574</v>
      </c>
      <c r="AB544" s="143">
        <v>2090</v>
      </c>
      <c r="AC544" s="144">
        <f t="shared" si="154"/>
        <v>1484</v>
      </c>
      <c r="AD544" s="148">
        <f t="shared" si="142"/>
        <v>0.71004784688995215</v>
      </c>
      <c r="AE544" s="149">
        <f t="shared" si="155"/>
        <v>17.349514563106798</v>
      </c>
      <c r="AF544" s="143">
        <v>4055</v>
      </c>
      <c r="AG544" s="138">
        <v>2585</v>
      </c>
      <c r="AH544" s="143">
        <v>270</v>
      </c>
      <c r="AI544" s="144">
        <f t="shared" si="143"/>
        <v>2855</v>
      </c>
      <c r="AJ544" s="145">
        <f t="shared" si="144"/>
        <v>0.70406905055487057</v>
      </c>
      <c r="AK544" s="150">
        <f t="shared" si="145"/>
        <v>1.0347550274827946</v>
      </c>
      <c r="AL544" s="143">
        <v>1050</v>
      </c>
      <c r="AM544" s="145">
        <f t="shared" si="146"/>
        <v>0.25893958076448831</v>
      </c>
      <c r="AN544" s="151">
        <f t="shared" si="147"/>
        <v>1.0660424571815672</v>
      </c>
      <c r="AO544" s="143">
        <v>95</v>
      </c>
      <c r="AP544" s="143">
        <v>25</v>
      </c>
      <c r="AQ544" s="144">
        <f t="shared" si="148"/>
        <v>120</v>
      </c>
      <c r="AR544" s="145">
        <f t="shared" si="149"/>
        <v>2.9593094944512947E-2</v>
      </c>
      <c r="AS544" s="151">
        <f t="shared" si="150"/>
        <v>0.44313644516423761</v>
      </c>
      <c r="AT544" s="143">
        <v>35</v>
      </c>
      <c r="AU544" s="153" t="s">
        <v>6</v>
      </c>
      <c r="AV544" s="316" t="s">
        <v>6</v>
      </c>
    </row>
    <row r="545" spans="1:48" x14ac:dyDescent="0.2">
      <c r="A545" s="227"/>
      <c r="B545" s="272"/>
      <c r="C545" s="135">
        <v>5350377.0199999996</v>
      </c>
      <c r="D545" s="136"/>
      <c r="E545" s="136"/>
      <c r="F545" s="137"/>
      <c r="G545" s="355"/>
      <c r="H545" s="139"/>
      <c r="I545" s="139"/>
      <c r="J545" s="139"/>
      <c r="K545" s="138"/>
      <c r="L545" s="139"/>
      <c r="M545" s="140"/>
      <c r="N545" s="220" t="s">
        <v>567</v>
      </c>
      <c r="O545" s="141">
        <v>1.91</v>
      </c>
      <c r="P545" s="142">
        <f t="shared" si="151"/>
        <v>191</v>
      </c>
      <c r="Q545" s="143">
        <v>4405</v>
      </c>
      <c r="R545" s="143">
        <v>4683</v>
      </c>
      <c r="S545" s="143">
        <v>4643</v>
      </c>
      <c r="T545" s="144">
        <f t="shared" si="152"/>
        <v>-238</v>
      </c>
      <c r="U545" s="145">
        <f t="shared" si="156"/>
        <v>-5.1259961231962095E-2</v>
      </c>
      <c r="V545" s="146">
        <v>2311.1999999999998</v>
      </c>
      <c r="W545" s="139">
        <v>1493</v>
      </c>
      <c r="X545" s="219">
        <v>1466</v>
      </c>
      <c r="Y545" s="147">
        <f t="shared" si="153"/>
        <v>27</v>
      </c>
      <c r="Z545" s="275">
        <f t="shared" si="141"/>
        <v>1.8417462482946793E-2</v>
      </c>
      <c r="AA545" s="279">
        <v>1407</v>
      </c>
      <c r="AB545" s="143">
        <v>1420</v>
      </c>
      <c r="AC545" s="144">
        <f t="shared" si="154"/>
        <v>-13</v>
      </c>
      <c r="AD545" s="148">
        <f t="shared" si="142"/>
        <v>-9.1549295774647887E-3</v>
      </c>
      <c r="AE545" s="149">
        <f t="shared" si="155"/>
        <v>7.3664921465968582</v>
      </c>
      <c r="AF545" s="143">
        <v>1775</v>
      </c>
      <c r="AG545" s="138">
        <v>1175</v>
      </c>
      <c r="AH545" s="143">
        <v>115</v>
      </c>
      <c r="AI545" s="144">
        <f t="shared" si="143"/>
        <v>1290</v>
      </c>
      <c r="AJ545" s="145">
        <f t="shared" si="144"/>
        <v>0.72676056338028172</v>
      </c>
      <c r="AK545" s="150">
        <f t="shared" si="145"/>
        <v>1.0681042521913369</v>
      </c>
      <c r="AL545" s="143">
        <v>415</v>
      </c>
      <c r="AM545" s="145">
        <f t="shared" si="146"/>
        <v>0.23380281690140844</v>
      </c>
      <c r="AN545" s="151">
        <f t="shared" si="147"/>
        <v>0.96255554554343159</v>
      </c>
      <c r="AO545" s="143">
        <v>50</v>
      </c>
      <c r="AP545" s="143">
        <v>10</v>
      </c>
      <c r="AQ545" s="144">
        <f t="shared" si="148"/>
        <v>60</v>
      </c>
      <c r="AR545" s="145">
        <f t="shared" si="149"/>
        <v>3.3802816901408447E-2</v>
      </c>
      <c r="AS545" s="151">
        <f t="shared" si="150"/>
        <v>0.50617416482844602</v>
      </c>
      <c r="AT545" s="143">
        <v>10</v>
      </c>
      <c r="AU545" s="153" t="s">
        <v>6</v>
      </c>
      <c r="AV545" s="316" t="s">
        <v>6</v>
      </c>
    </row>
    <row r="546" spans="1:48" x14ac:dyDescent="0.2">
      <c r="A546" s="227"/>
      <c r="B546" s="272"/>
      <c r="C546" s="135">
        <v>5350377.03</v>
      </c>
      <c r="D546" s="136"/>
      <c r="E546" s="136"/>
      <c r="F546" s="137"/>
      <c r="G546" s="355"/>
      <c r="H546" s="139"/>
      <c r="I546" s="139"/>
      <c r="J546" s="139"/>
      <c r="K546" s="138"/>
      <c r="L546" s="139"/>
      <c r="M546" s="140"/>
      <c r="N546" s="220" t="s">
        <v>568</v>
      </c>
      <c r="O546" s="141">
        <v>0.65</v>
      </c>
      <c r="P546" s="142">
        <f t="shared" si="151"/>
        <v>65</v>
      </c>
      <c r="Q546" s="143">
        <v>2815</v>
      </c>
      <c r="R546" s="143">
        <v>2866</v>
      </c>
      <c r="S546" s="143">
        <v>2928</v>
      </c>
      <c r="T546" s="144">
        <f t="shared" si="152"/>
        <v>-113</v>
      </c>
      <c r="U546" s="145">
        <f t="shared" si="156"/>
        <v>-3.8592896174863389E-2</v>
      </c>
      <c r="V546" s="146">
        <v>4329.3999999999996</v>
      </c>
      <c r="W546" s="139">
        <v>892</v>
      </c>
      <c r="X546" s="219">
        <v>894</v>
      </c>
      <c r="Y546" s="147">
        <f t="shared" si="153"/>
        <v>-2</v>
      </c>
      <c r="Z546" s="275">
        <f t="shared" si="141"/>
        <v>-2.2371364653243847E-3</v>
      </c>
      <c r="AA546" s="279">
        <v>868</v>
      </c>
      <c r="AB546" s="143">
        <v>870</v>
      </c>
      <c r="AC546" s="144">
        <f t="shared" si="154"/>
        <v>-2</v>
      </c>
      <c r="AD546" s="148">
        <f t="shared" si="142"/>
        <v>-2.2988505747126436E-3</v>
      </c>
      <c r="AE546" s="149">
        <f t="shared" si="155"/>
        <v>13.353846153846154</v>
      </c>
      <c r="AF546" s="143">
        <v>1130</v>
      </c>
      <c r="AG546" s="138">
        <v>725</v>
      </c>
      <c r="AH546" s="143">
        <v>55</v>
      </c>
      <c r="AI546" s="144">
        <f t="shared" si="143"/>
        <v>780</v>
      </c>
      <c r="AJ546" s="145">
        <f t="shared" si="144"/>
        <v>0.69026548672566368</v>
      </c>
      <c r="AK546" s="150">
        <f t="shared" si="145"/>
        <v>1.0144682288254825</v>
      </c>
      <c r="AL546" s="143">
        <v>300</v>
      </c>
      <c r="AM546" s="145">
        <f t="shared" si="146"/>
        <v>0.26548672566371684</v>
      </c>
      <c r="AN546" s="151">
        <f t="shared" si="147"/>
        <v>1.0929967544554373</v>
      </c>
      <c r="AO546" s="143">
        <v>40</v>
      </c>
      <c r="AP546" s="143">
        <v>10</v>
      </c>
      <c r="AQ546" s="144">
        <f t="shared" si="148"/>
        <v>50</v>
      </c>
      <c r="AR546" s="145">
        <f t="shared" si="149"/>
        <v>4.4247787610619468E-2</v>
      </c>
      <c r="AS546" s="151">
        <f t="shared" si="150"/>
        <v>0.66258048862130658</v>
      </c>
      <c r="AT546" s="143">
        <v>0</v>
      </c>
      <c r="AU546" s="153" t="s">
        <v>6</v>
      </c>
      <c r="AV546" s="316" t="s">
        <v>6</v>
      </c>
    </row>
    <row r="547" spans="1:48" x14ac:dyDescent="0.2">
      <c r="A547" s="227"/>
      <c r="B547" s="272"/>
      <c r="C547" s="135">
        <v>5350377.04</v>
      </c>
      <c r="D547" s="136"/>
      <c r="E547" s="136"/>
      <c r="F547" s="137"/>
      <c r="G547" s="355"/>
      <c r="H547" s="139"/>
      <c r="I547" s="139"/>
      <c r="J547" s="139"/>
      <c r="K547" s="138"/>
      <c r="L547" s="139"/>
      <c r="M547" s="140"/>
      <c r="N547" s="220" t="s">
        <v>569</v>
      </c>
      <c r="O547" s="141">
        <v>0.88</v>
      </c>
      <c r="P547" s="142">
        <f t="shared" si="151"/>
        <v>88</v>
      </c>
      <c r="Q547" s="143">
        <v>5939</v>
      </c>
      <c r="R547" s="143">
        <v>6114</v>
      </c>
      <c r="S547" s="143">
        <v>6380</v>
      </c>
      <c r="T547" s="144">
        <f t="shared" si="152"/>
        <v>-441</v>
      </c>
      <c r="U547" s="145">
        <f t="shared" si="156"/>
        <v>-6.912225705329153E-2</v>
      </c>
      <c r="V547" s="146">
        <v>6722.1</v>
      </c>
      <c r="W547" s="139">
        <v>1746</v>
      </c>
      <c r="X547" s="219">
        <v>1715</v>
      </c>
      <c r="Y547" s="147">
        <f t="shared" si="153"/>
        <v>31</v>
      </c>
      <c r="Z547" s="275">
        <f t="shared" si="141"/>
        <v>1.8075801749271137E-2</v>
      </c>
      <c r="AA547" s="279">
        <v>1682</v>
      </c>
      <c r="AB547" s="143">
        <v>1670</v>
      </c>
      <c r="AC547" s="144">
        <f t="shared" si="154"/>
        <v>12</v>
      </c>
      <c r="AD547" s="148">
        <f t="shared" si="142"/>
        <v>7.18562874251497E-3</v>
      </c>
      <c r="AE547" s="149">
        <f t="shared" si="155"/>
        <v>19.113636363636363</v>
      </c>
      <c r="AF547" s="143">
        <v>2500</v>
      </c>
      <c r="AG547" s="138">
        <v>1515</v>
      </c>
      <c r="AH547" s="143">
        <v>225</v>
      </c>
      <c r="AI547" s="144">
        <f t="shared" si="143"/>
        <v>1740</v>
      </c>
      <c r="AJ547" s="145">
        <f t="shared" si="144"/>
        <v>0.69599999999999995</v>
      </c>
      <c r="AK547" s="150">
        <f t="shared" si="145"/>
        <v>1.0228961187264942</v>
      </c>
      <c r="AL547" s="143">
        <v>660</v>
      </c>
      <c r="AM547" s="145">
        <f t="shared" si="146"/>
        <v>0.26400000000000001</v>
      </c>
      <c r="AN547" s="151">
        <f t="shared" si="147"/>
        <v>1.0868759726304869</v>
      </c>
      <c r="AO547" s="143">
        <v>70</v>
      </c>
      <c r="AP547" s="143">
        <v>20</v>
      </c>
      <c r="AQ547" s="144">
        <f t="shared" si="148"/>
        <v>90</v>
      </c>
      <c r="AR547" s="145">
        <f t="shared" si="149"/>
        <v>3.5999999999999997E-2</v>
      </c>
      <c r="AS547" s="151">
        <f t="shared" si="150"/>
        <v>0.53907548554229501</v>
      </c>
      <c r="AT547" s="143">
        <v>0</v>
      </c>
      <c r="AU547" s="153" t="s">
        <v>6</v>
      </c>
      <c r="AV547" s="316" t="s">
        <v>6</v>
      </c>
    </row>
    <row r="548" spans="1:48" x14ac:dyDescent="0.2">
      <c r="A548" s="227"/>
      <c r="B548" s="272"/>
      <c r="C548" s="135">
        <v>5350377.0599999996</v>
      </c>
      <c r="D548" s="136"/>
      <c r="E548" s="136"/>
      <c r="F548" s="137"/>
      <c r="G548" s="355"/>
      <c r="H548" s="139"/>
      <c r="I548" s="139"/>
      <c r="J548" s="139"/>
      <c r="K548" s="138"/>
      <c r="L548" s="139"/>
      <c r="M548" s="140"/>
      <c r="N548" s="220" t="s">
        <v>570</v>
      </c>
      <c r="O548" s="141">
        <v>0.51</v>
      </c>
      <c r="P548" s="142">
        <f t="shared" si="151"/>
        <v>51</v>
      </c>
      <c r="Q548" s="143">
        <v>3809</v>
      </c>
      <c r="R548" s="143">
        <v>3856</v>
      </c>
      <c r="S548" s="143">
        <v>3650</v>
      </c>
      <c r="T548" s="144">
        <f t="shared" si="152"/>
        <v>159</v>
      </c>
      <c r="U548" s="145">
        <f t="shared" si="156"/>
        <v>4.3561643835616441E-2</v>
      </c>
      <c r="V548" s="146">
        <v>7442.4</v>
      </c>
      <c r="W548" s="139">
        <v>1001</v>
      </c>
      <c r="X548" s="219">
        <v>964</v>
      </c>
      <c r="Y548" s="147">
        <f t="shared" si="153"/>
        <v>37</v>
      </c>
      <c r="Z548" s="275">
        <f t="shared" si="141"/>
        <v>3.8381742738589214E-2</v>
      </c>
      <c r="AA548" s="279">
        <v>980</v>
      </c>
      <c r="AB548" s="143">
        <v>965</v>
      </c>
      <c r="AC548" s="144">
        <f t="shared" si="154"/>
        <v>15</v>
      </c>
      <c r="AD548" s="148">
        <f t="shared" si="142"/>
        <v>1.5544041450777202E-2</v>
      </c>
      <c r="AE548" s="149">
        <f t="shared" si="155"/>
        <v>19.215686274509803</v>
      </c>
      <c r="AF548" s="143">
        <v>1425</v>
      </c>
      <c r="AG548" s="138">
        <v>875</v>
      </c>
      <c r="AH548" s="143">
        <v>210</v>
      </c>
      <c r="AI548" s="144">
        <f t="shared" si="143"/>
        <v>1085</v>
      </c>
      <c r="AJ548" s="145">
        <f t="shared" si="144"/>
        <v>0.76140350877192986</v>
      </c>
      <c r="AK548" s="150">
        <f t="shared" si="145"/>
        <v>1.1190182383729042</v>
      </c>
      <c r="AL548" s="143">
        <v>310</v>
      </c>
      <c r="AM548" s="145">
        <f t="shared" si="146"/>
        <v>0.21754385964912282</v>
      </c>
      <c r="AN548" s="151">
        <f t="shared" si="147"/>
        <v>0.89561815926488819</v>
      </c>
      <c r="AO548" s="143">
        <v>10</v>
      </c>
      <c r="AP548" s="143">
        <v>0</v>
      </c>
      <c r="AQ548" s="144">
        <f t="shared" si="148"/>
        <v>10</v>
      </c>
      <c r="AR548" s="145">
        <f t="shared" si="149"/>
        <v>7.0175438596491229E-3</v>
      </c>
      <c r="AS548" s="151">
        <f t="shared" si="150"/>
        <v>0.1050829406515195</v>
      </c>
      <c r="AT548" s="143">
        <v>20</v>
      </c>
      <c r="AU548" s="153" t="s">
        <v>6</v>
      </c>
      <c r="AV548" s="316" t="s">
        <v>6</v>
      </c>
    </row>
    <row r="549" spans="1:48" x14ac:dyDescent="0.2">
      <c r="A549" s="227"/>
      <c r="B549" s="272"/>
      <c r="C549" s="135">
        <v>5350377.07</v>
      </c>
      <c r="D549" s="136"/>
      <c r="E549" s="136"/>
      <c r="F549" s="137"/>
      <c r="G549" s="355"/>
      <c r="H549" s="139"/>
      <c r="I549" s="139"/>
      <c r="J549" s="139"/>
      <c r="K549" s="138"/>
      <c r="L549" s="139"/>
      <c r="M549" s="140"/>
      <c r="N549" s="220" t="s">
        <v>571</v>
      </c>
      <c r="O549" s="141">
        <v>0.76</v>
      </c>
      <c r="P549" s="142">
        <f t="shared" si="151"/>
        <v>76</v>
      </c>
      <c r="Q549" s="143">
        <v>4857</v>
      </c>
      <c r="R549" s="143">
        <v>5162</v>
      </c>
      <c r="S549" s="143">
        <v>4913</v>
      </c>
      <c r="T549" s="144">
        <f t="shared" si="152"/>
        <v>-56</v>
      </c>
      <c r="U549" s="145">
        <f t="shared" si="156"/>
        <v>-1.1398330958681051E-2</v>
      </c>
      <c r="V549" s="146">
        <v>6351.5</v>
      </c>
      <c r="W549" s="139">
        <v>1321</v>
      </c>
      <c r="X549" s="219">
        <v>1427</v>
      </c>
      <c r="Y549" s="147">
        <f t="shared" si="153"/>
        <v>-106</v>
      </c>
      <c r="Z549" s="275">
        <f t="shared" si="141"/>
        <v>-7.4281709880868962E-2</v>
      </c>
      <c r="AA549" s="279">
        <v>1282</v>
      </c>
      <c r="AB549" s="143">
        <v>1390</v>
      </c>
      <c r="AC549" s="144">
        <f t="shared" si="154"/>
        <v>-108</v>
      </c>
      <c r="AD549" s="148">
        <f t="shared" si="142"/>
        <v>-7.7697841726618699E-2</v>
      </c>
      <c r="AE549" s="149">
        <f t="shared" si="155"/>
        <v>16.868421052631579</v>
      </c>
      <c r="AF549" s="143">
        <v>1940</v>
      </c>
      <c r="AG549" s="138">
        <v>1160</v>
      </c>
      <c r="AH549" s="143">
        <v>160</v>
      </c>
      <c r="AI549" s="144">
        <f t="shared" si="143"/>
        <v>1320</v>
      </c>
      <c r="AJ549" s="145">
        <f t="shared" si="144"/>
        <v>0.68041237113402064</v>
      </c>
      <c r="AK549" s="150">
        <f t="shared" si="145"/>
        <v>0.99998731834264465</v>
      </c>
      <c r="AL549" s="143">
        <v>535</v>
      </c>
      <c r="AM549" s="145">
        <f t="shared" si="146"/>
        <v>0.27577319587628868</v>
      </c>
      <c r="AN549" s="151">
        <f t="shared" si="147"/>
        <v>1.1353456836873448</v>
      </c>
      <c r="AO549" s="143">
        <v>50</v>
      </c>
      <c r="AP549" s="143">
        <v>20</v>
      </c>
      <c r="AQ549" s="144">
        <f t="shared" si="148"/>
        <v>70</v>
      </c>
      <c r="AR549" s="145">
        <f t="shared" si="149"/>
        <v>3.608247422680412E-2</v>
      </c>
      <c r="AS549" s="151">
        <f t="shared" si="150"/>
        <v>0.54031048092727163</v>
      </c>
      <c r="AT549" s="143">
        <v>10</v>
      </c>
      <c r="AU549" s="153" t="s">
        <v>6</v>
      </c>
      <c r="AV549" s="316" t="s">
        <v>6</v>
      </c>
    </row>
    <row r="550" spans="1:48" x14ac:dyDescent="0.2">
      <c r="A550" s="228"/>
      <c r="B550" s="273"/>
      <c r="C550" s="198">
        <v>5350378.0199999996</v>
      </c>
      <c r="D550" s="199"/>
      <c r="E550" s="199"/>
      <c r="F550" s="201"/>
      <c r="G550" s="356"/>
      <c r="H550" s="205"/>
      <c r="I550" s="205"/>
      <c r="J550" s="205"/>
      <c r="K550" s="202"/>
      <c r="L550" s="205"/>
      <c r="M550" s="206"/>
      <c r="N550" s="207" t="s">
        <v>572</v>
      </c>
      <c r="O550" s="208">
        <v>1.06</v>
      </c>
      <c r="P550" s="209">
        <f t="shared" si="151"/>
        <v>106</v>
      </c>
      <c r="Q550" s="204">
        <v>3257</v>
      </c>
      <c r="R550" s="204">
        <v>3374</v>
      </c>
      <c r="S550" s="204">
        <v>3295</v>
      </c>
      <c r="T550" s="210">
        <f t="shared" si="152"/>
        <v>-38</v>
      </c>
      <c r="U550" s="211">
        <f t="shared" si="156"/>
        <v>-1.1532625189681336E-2</v>
      </c>
      <c r="V550" s="212">
        <v>3073.8</v>
      </c>
      <c r="W550" s="205">
        <v>979</v>
      </c>
      <c r="X550" s="203">
        <v>952</v>
      </c>
      <c r="Y550" s="213">
        <f t="shared" si="153"/>
        <v>27</v>
      </c>
      <c r="Z550" s="278">
        <f t="shared" si="141"/>
        <v>2.8361344537815126E-2</v>
      </c>
      <c r="AA550" s="283">
        <v>929</v>
      </c>
      <c r="AB550" s="204">
        <v>925</v>
      </c>
      <c r="AC550" s="210">
        <f t="shared" si="154"/>
        <v>4</v>
      </c>
      <c r="AD550" s="214">
        <f t="shared" si="142"/>
        <v>4.3243243243243244E-3</v>
      </c>
      <c r="AE550" s="215">
        <f t="shared" si="155"/>
        <v>8.7641509433962259</v>
      </c>
      <c r="AF550" s="204">
        <v>1350</v>
      </c>
      <c r="AG550" s="202">
        <v>710</v>
      </c>
      <c r="AH550" s="204">
        <v>70</v>
      </c>
      <c r="AI550" s="210">
        <f t="shared" si="143"/>
        <v>780</v>
      </c>
      <c r="AJ550" s="211">
        <f t="shared" si="144"/>
        <v>0.57777777777777772</v>
      </c>
      <c r="AK550" s="216">
        <f t="shared" si="145"/>
        <v>0.84914748042429267</v>
      </c>
      <c r="AL550" s="204">
        <v>535</v>
      </c>
      <c r="AM550" s="211">
        <f t="shared" si="146"/>
        <v>0.39629629629629631</v>
      </c>
      <c r="AN550" s="217">
        <f t="shared" si="147"/>
        <v>1.6315337972988511</v>
      </c>
      <c r="AO550" s="204">
        <v>30</v>
      </c>
      <c r="AP550" s="204">
        <v>0</v>
      </c>
      <c r="AQ550" s="210">
        <f t="shared" si="148"/>
        <v>30</v>
      </c>
      <c r="AR550" s="211">
        <f t="shared" si="149"/>
        <v>2.2222222222222223E-2</v>
      </c>
      <c r="AS550" s="217">
        <f t="shared" si="150"/>
        <v>0.33276264539647843</v>
      </c>
      <c r="AT550" s="204">
        <v>10</v>
      </c>
      <c r="AU550" s="218" t="s">
        <v>5</v>
      </c>
      <c r="AV550" s="316" t="s">
        <v>6</v>
      </c>
    </row>
    <row r="551" spans="1:48" x14ac:dyDescent="0.2">
      <c r="A551" s="227"/>
      <c r="B551" s="272"/>
      <c r="C551" s="135">
        <v>5350378.03</v>
      </c>
      <c r="D551" s="136"/>
      <c r="E551" s="136"/>
      <c r="F551" s="137"/>
      <c r="G551" s="355"/>
      <c r="H551" s="139"/>
      <c r="I551" s="139"/>
      <c r="J551" s="139"/>
      <c r="K551" s="138"/>
      <c r="L551" s="139"/>
      <c r="M551" s="140"/>
      <c r="N551" s="220" t="s">
        <v>573</v>
      </c>
      <c r="O551" s="141">
        <v>2.21</v>
      </c>
      <c r="P551" s="142">
        <f t="shared" si="151"/>
        <v>221</v>
      </c>
      <c r="Q551" s="143">
        <v>7363</v>
      </c>
      <c r="R551" s="143">
        <v>7593</v>
      </c>
      <c r="S551" s="143">
        <v>6926</v>
      </c>
      <c r="T551" s="144">
        <f t="shared" si="152"/>
        <v>437</v>
      </c>
      <c r="U551" s="145">
        <f t="shared" si="156"/>
        <v>6.3095581865434597E-2</v>
      </c>
      <c r="V551" s="146">
        <v>3336.5</v>
      </c>
      <c r="W551" s="139">
        <v>2503</v>
      </c>
      <c r="X551" s="219">
        <v>2079</v>
      </c>
      <c r="Y551" s="147">
        <f t="shared" si="153"/>
        <v>424</v>
      </c>
      <c r="Z551" s="275">
        <f t="shared" si="141"/>
        <v>0.20394420394420396</v>
      </c>
      <c r="AA551" s="279">
        <v>2434</v>
      </c>
      <c r="AB551" s="143">
        <v>2015</v>
      </c>
      <c r="AC551" s="144">
        <f t="shared" si="154"/>
        <v>419</v>
      </c>
      <c r="AD551" s="148">
        <f t="shared" si="142"/>
        <v>0.20794044665012407</v>
      </c>
      <c r="AE551" s="149">
        <f t="shared" si="155"/>
        <v>11.013574660633484</v>
      </c>
      <c r="AF551" s="143">
        <v>3530</v>
      </c>
      <c r="AG551" s="138">
        <v>2030</v>
      </c>
      <c r="AH551" s="143">
        <v>240</v>
      </c>
      <c r="AI551" s="144">
        <f t="shared" si="143"/>
        <v>2270</v>
      </c>
      <c r="AJ551" s="145">
        <f t="shared" si="144"/>
        <v>0.64305949008498586</v>
      </c>
      <c r="AK551" s="150">
        <f t="shared" si="145"/>
        <v>0.94509059844564736</v>
      </c>
      <c r="AL551" s="143">
        <v>1110</v>
      </c>
      <c r="AM551" s="145">
        <f t="shared" si="146"/>
        <v>0.31444759206798867</v>
      </c>
      <c r="AN551" s="151">
        <f t="shared" si="147"/>
        <v>1.2945664108720065</v>
      </c>
      <c r="AO551" s="143">
        <v>100</v>
      </c>
      <c r="AP551" s="143">
        <v>10</v>
      </c>
      <c r="AQ551" s="144">
        <f t="shared" si="148"/>
        <v>110</v>
      </c>
      <c r="AR551" s="145">
        <f t="shared" si="149"/>
        <v>3.1161473087818695E-2</v>
      </c>
      <c r="AS551" s="151">
        <f t="shared" si="150"/>
        <v>0.4666218398619173</v>
      </c>
      <c r="AT551" s="143">
        <v>40</v>
      </c>
      <c r="AU551" s="153" t="s">
        <v>6</v>
      </c>
      <c r="AV551" s="316" t="s">
        <v>6</v>
      </c>
    </row>
    <row r="552" spans="1:48" x14ac:dyDescent="0.2">
      <c r="A552" s="227"/>
      <c r="B552" s="272"/>
      <c r="C552" s="135">
        <v>5350378.04</v>
      </c>
      <c r="D552" s="136"/>
      <c r="E552" s="136"/>
      <c r="F552" s="137"/>
      <c r="G552" s="355"/>
      <c r="H552" s="139"/>
      <c r="I552" s="139"/>
      <c r="J552" s="139"/>
      <c r="K552" s="138"/>
      <c r="L552" s="139"/>
      <c r="M552" s="140"/>
      <c r="N552" s="220" t="s">
        <v>574</v>
      </c>
      <c r="O552" s="141">
        <v>1.28</v>
      </c>
      <c r="P552" s="142">
        <f t="shared" si="151"/>
        <v>128</v>
      </c>
      <c r="Q552" s="143">
        <v>6148</v>
      </c>
      <c r="R552" s="143">
        <v>6109</v>
      </c>
      <c r="S552" s="143">
        <v>6064</v>
      </c>
      <c r="T552" s="144">
        <f t="shared" si="152"/>
        <v>84</v>
      </c>
      <c r="U552" s="145">
        <f t="shared" si="156"/>
        <v>1.3852242744063324E-2</v>
      </c>
      <c r="V552" s="146">
        <v>4806.5</v>
      </c>
      <c r="W552" s="139">
        <v>1826</v>
      </c>
      <c r="X552" s="219">
        <v>1732</v>
      </c>
      <c r="Y552" s="147">
        <f t="shared" si="153"/>
        <v>94</v>
      </c>
      <c r="Z552" s="275">
        <f t="shared" si="141"/>
        <v>5.4272517321016164E-2</v>
      </c>
      <c r="AA552" s="279">
        <v>1753</v>
      </c>
      <c r="AB552" s="143">
        <v>1680</v>
      </c>
      <c r="AC552" s="144">
        <f t="shared" si="154"/>
        <v>73</v>
      </c>
      <c r="AD552" s="148">
        <f t="shared" si="142"/>
        <v>4.3452380952380951E-2</v>
      </c>
      <c r="AE552" s="149">
        <f t="shared" si="155"/>
        <v>13.6953125</v>
      </c>
      <c r="AF552" s="143">
        <v>2460</v>
      </c>
      <c r="AG552" s="138">
        <v>1415</v>
      </c>
      <c r="AH552" s="143">
        <v>190</v>
      </c>
      <c r="AI552" s="144">
        <f t="shared" si="143"/>
        <v>1605</v>
      </c>
      <c r="AJ552" s="145">
        <f t="shared" si="144"/>
        <v>0.65243902439024393</v>
      </c>
      <c r="AK552" s="150">
        <f t="shared" si="145"/>
        <v>0.95887549677367967</v>
      </c>
      <c r="AL552" s="143">
        <v>765</v>
      </c>
      <c r="AM552" s="145">
        <f t="shared" si="146"/>
        <v>0.31097560975609756</v>
      </c>
      <c r="AN552" s="151">
        <f t="shared" si="147"/>
        <v>1.2802724178712774</v>
      </c>
      <c r="AO552" s="143">
        <v>80</v>
      </c>
      <c r="AP552" s="143">
        <v>10</v>
      </c>
      <c r="AQ552" s="144">
        <f t="shared" si="148"/>
        <v>90</v>
      </c>
      <c r="AR552" s="145">
        <f t="shared" si="149"/>
        <v>3.6585365853658534E-2</v>
      </c>
      <c r="AS552" s="151">
        <f t="shared" si="150"/>
        <v>0.54784094059176325</v>
      </c>
      <c r="AT552" s="143">
        <v>0</v>
      </c>
      <c r="AU552" s="153" t="s">
        <v>6</v>
      </c>
      <c r="AV552" s="316" t="s">
        <v>6</v>
      </c>
    </row>
    <row r="553" spans="1:48" x14ac:dyDescent="0.2">
      <c r="A553" s="227"/>
      <c r="B553" s="272"/>
      <c r="C553" s="135">
        <v>5350378.05</v>
      </c>
      <c r="D553" s="136"/>
      <c r="E553" s="136"/>
      <c r="F553" s="137"/>
      <c r="G553" s="355"/>
      <c r="H553" s="139"/>
      <c r="I553" s="139"/>
      <c r="J553" s="139"/>
      <c r="K553" s="138"/>
      <c r="L553" s="139"/>
      <c r="M553" s="140"/>
      <c r="N553" s="220" t="s">
        <v>575</v>
      </c>
      <c r="O553" s="141">
        <v>0.73</v>
      </c>
      <c r="P553" s="142">
        <f t="shared" si="151"/>
        <v>73</v>
      </c>
      <c r="Q553" s="143">
        <v>3907</v>
      </c>
      <c r="R553" s="143">
        <v>4028</v>
      </c>
      <c r="S553" s="143">
        <v>4042</v>
      </c>
      <c r="T553" s="144">
        <f t="shared" si="152"/>
        <v>-135</v>
      </c>
      <c r="U553" s="145">
        <f t="shared" si="156"/>
        <v>-3.3399307273626916E-2</v>
      </c>
      <c r="V553" s="146">
        <v>5369.7</v>
      </c>
      <c r="W553" s="139">
        <v>1235</v>
      </c>
      <c r="X553" s="219">
        <v>1213</v>
      </c>
      <c r="Y553" s="147">
        <f t="shared" si="153"/>
        <v>22</v>
      </c>
      <c r="Z553" s="275">
        <f t="shared" si="141"/>
        <v>1.8136850783182192E-2</v>
      </c>
      <c r="AA553" s="279">
        <v>1201</v>
      </c>
      <c r="AB553" s="143">
        <v>1165</v>
      </c>
      <c r="AC553" s="144">
        <f t="shared" si="154"/>
        <v>36</v>
      </c>
      <c r="AD553" s="148">
        <f t="shared" si="142"/>
        <v>3.0901287553648068E-2</v>
      </c>
      <c r="AE553" s="149">
        <f t="shared" si="155"/>
        <v>16.452054794520549</v>
      </c>
      <c r="AF553" s="143">
        <v>1745</v>
      </c>
      <c r="AG553" s="138">
        <v>1030</v>
      </c>
      <c r="AH553" s="143">
        <v>100</v>
      </c>
      <c r="AI553" s="144">
        <f t="shared" si="143"/>
        <v>1130</v>
      </c>
      <c r="AJ553" s="145">
        <f t="shared" si="144"/>
        <v>0.64756446991404015</v>
      </c>
      <c r="AK553" s="150">
        <f t="shared" si="145"/>
        <v>0.95171146968426912</v>
      </c>
      <c r="AL553" s="143">
        <v>585</v>
      </c>
      <c r="AM553" s="145">
        <f t="shared" si="146"/>
        <v>0.33524355300859598</v>
      </c>
      <c r="AN553" s="151">
        <f t="shared" si="147"/>
        <v>1.380182434637568</v>
      </c>
      <c r="AO553" s="143">
        <v>20</v>
      </c>
      <c r="AP553" s="143">
        <v>0</v>
      </c>
      <c r="AQ553" s="144">
        <f t="shared" si="148"/>
        <v>20</v>
      </c>
      <c r="AR553" s="145">
        <f t="shared" si="149"/>
        <v>1.1461318051575931E-2</v>
      </c>
      <c r="AS553" s="151">
        <f t="shared" si="150"/>
        <v>0.17162543315577683</v>
      </c>
      <c r="AT553" s="143">
        <v>0</v>
      </c>
      <c r="AU553" s="153" t="s">
        <v>6</v>
      </c>
      <c r="AV553" s="316" t="s">
        <v>6</v>
      </c>
    </row>
    <row r="554" spans="1:48" x14ac:dyDescent="0.2">
      <c r="A554" s="227"/>
      <c r="B554" s="272"/>
      <c r="C554" s="135">
        <v>5350378.0599999996</v>
      </c>
      <c r="D554" s="136"/>
      <c r="E554" s="136"/>
      <c r="F554" s="137"/>
      <c r="G554" s="355"/>
      <c r="H554" s="139"/>
      <c r="I554" s="139"/>
      <c r="J554" s="139"/>
      <c r="K554" s="138"/>
      <c r="L554" s="139"/>
      <c r="M554" s="140"/>
      <c r="N554" s="220" t="s">
        <v>576</v>
      </c>
      <c r="O554" s="141">
        <v>1.79</v>
      </c>
      <c r="P554" s="142">
        <f t="shared" si="151"/>
        <v>179</v>
      </c>
      <c r="Q554" s="143">
        <v>6063</v>
      </c>
      <c r="R554" s="143">
        <v>6252</v>
      </c>
      <c r="S554" s="143">
        <v>6269</v>
      </c>
      <c r="T554" s="144">
        <f t="shared" si="152"/>
        <v>-206</v>
      </c>
      <c r="U554" s="145">
        <f t="shared" si="156"/>
        <v>-3.2860105279948953E-2</v>
      </c>
      <c r="V554" s="146">
        <v>3386.2</v>
      </c>
      <c r="W554" s="139">
        <v>1754</v>
      </c>
      <c r="X554" s="219">
        <v>1731</v>
      </c>
      <c r="Y554" s="147">
        <f t="shared" si="153"/>
        <v>23</v>
      </c>
      <c r="Z554" s="275">
        <f t="shared" si="141"/>
        <v>1.3287117273252455E-2</v>
      </c>
      <c r="AA554" s="279">
        <v>1671</v>
      </c>
      <c r="AB554" s="143">
        <v>1670</v>
      </c>
      <c r="AC554" s="144">
        <f t="shared" si="154"/>
        <v>1</v>
      </c>
      <c r="AD554" s="148">
        <f t="shared" si="142"/>
        <v>5.9880239520958083E-4</v>
      </c>
      <c r="AE554" s="149">
        <f t="shared" si="155"/>
        <v>9.3351955307262564</v>
      </c>
      <c r="AF554" s="143">
        <v>2635</v>
      </c>
      <c r="AG554" s="138">
        <v>1455</v>
      </c>
      <c r="AH554" s="143">
        <v>160</v>
      </c>
      <c r="AI554" s="144">
        <f t="shared" si="143"/>
        <v>1615</v>
      </c>
      <c r="AJ554" s="145">
        <f t="shared" si="144"/>
        <v>0.61290322580645162</v>
      </c>
      <c r="AK554" s="150">
        <f t="shared" si="145"/>
        <v>0.90077059027639006</v>
      </c>
      <c r="AL554" s="143">
        <v>905</v>
      </c>
      <c r="AM554" s="145">
        <f t="shared" si="146"/>
        <v>0.34345351043643263</v>
      </c>
      <c r="AN554" s="151">
        <f t="shared" si="147"/>
        <v>1.4139824553369424</v>
      </c>
      <c r="AO554" s="143">
        <v>75</v>
      </c>
      <c r="AP554" s="143">
        <v>10</v>
      </c>
      <c r="AQ554" s="144">
        <f t="shared" si="148"/>
        <v>85</v>
      </c>
      <c r="AR554" s="145">
        <f t="shared" si="149"/>
        <v>3.2258064516129031E-2</v>
      </c>
      <c r="AS554" s="151">
        <f t="shared" si="150"/>
        <v>0.48304254976908156</v>
      </c>
      <c r="AT554" s="143">
        <v>25</v>
      </c>
      <c r="AU554" s="153" t="s">
        <v>6</v>
      </c>
      <c r="AV554" s="316" t="s">
        <v>6</v>
      </c>
    </row>
    <row r="555" spans="1:48" x14ac:dyDescent="0.2">
      <c r="A555" s="227"/>
      <c r="B555" s="272"/>
      <c r="C555" s="135">
        <v>5350378.07</v>
      </c>
      <c r="D555" s="136"/>
      <c r="E555" s="136"/>
      <c r="F555" s="137"/>
      <c r="G555" s="355"/>
      <c r="H555" s="139"/>
      <c r="I555" s="139"/>
      <c r="J555" s="139"/>
      <c r="K555" s="138"/>
      <c r="L555" s="139"/>
      <c r="M555" s="140"/>
      <c r="N555" s="220" t="s">
        <v>577</v>
      </c>
      <c r="O555" s="141">
        <v>2.8</v>
      </c>
      <c r="P555" s="142">
        <f t="shared" si="151"/>
        <v>280</v>
      </c>
      <c r="Q555" s="143">
        <v>7099</v>
      </c>
      <c r="R555" s="143">
        <v>7281</v>
      </c>
      <c r="S555" s="143">
        <v>7141</v>
      </c>
      <c r="T555" s="144">
        <f t="shared" si="152"/>
        <v>-42</v>
      </c>
      <c r="U555" s="145">
        <f t="shared" si="156"/>
        <v>-5.8815291975913737E-3</v>
      </c>
      <c r="V555" s="146">
        <v>2535.1999999999998</v>
      </c>
      <c r="W555" s="139">
        <v>2311</v>
      </c>
      <c r="X555" s="219">
        <v>2375</v>
      </c>
      <c r="Y555" s="147">
        <f t="shared" si="153"/>
        <v>-64</v>
      </c>
      <c r="Z555" s="275">
        <f t="shared" si="141"/>
        <v>-2.6947368421052633E-2</v>
      </c>
      <c r="AA555" s="279">
        <v>2226</v>
      </c>
      <c r="AB555" s="143">
        <v>2300</v>
      </c>
      <c r="AC555" s="144">
        <f t="shared" si="154"/>
        <v>-74</v>
      </c>
      <c r="AD555" s="148">
        <f t="shared" si="142"/>
        <v>-3.2173913043478261E-2</v>
      </c>
      <c r="AE555" s="149">
        <f t="shared" si="155"/>
        <v>7.95</v>
      </c>
      <c r="AF555" s="143">
        <v>2980</v>
      </c>
      <c r="AG555" s="138">
        <v>1665</v>
      </c>
      <c r="AH555" s="143">
        <v>210</v>
      </c>
      <c r="AI555" s="144">
        <f t="shared" si="143"/>
        <v>1875</v>
      </c>
      <c r="AJ555" s="145">
        <f t="shared" si="144"/>
        <v>0.62919463087248317</v>
      </c>
      <c r="AK555" s="150">
        <f t="shared" si="145"/>
        <v>0.92471371529168434</v>
      </c>
      <c r="AL555" s="143">
        <v>985</v>
      </c>
      <c r="AM555" s="145">
        <f t="shared" si="146"/>
        <v>0.33053691275167785</v>
      </c>
      <c r="AN555" s="151">
        <f t="shared" si="147"/>
        <v>1.3608054111259782</v>
      </c>
      <c r="AO555" s="143">
        <v>105</v>
      </c>
      <c r="AP555" s="143">
        <v>0</v>
      </c>
      <c r="AQ555" s="144">
        <f t="shared" si="148"/>
        <v>105</v>
      </c>
      <c r="AR555" s="145">
        <f t="shared" si="149"/>
        <v>3.5234899328859058E-2</v>
      </c>
      <c r="AS555" s="151">
        <f t="shared" si="150"/>
        <v>0.5276186239927384</v>
      </c>
      <c r="AT555" s="143">
        <v>10</v>
      </c>
      <c r="AU555" s="153" t="s">
        <v>6</v>
      </c>
      <c r="AV555" s="316" t="s">
        <v>6</v>
      </c>
    </row>
    <row r="556" spans="1:48" x14ac:dyDescent="0.2">
      <c r="A556" s="227"/>
      <c r="B556" s="272"/>
      <c r="C556" s="135">
        <v>5350378.08</v>
      </c>
      <c r="D556" s="136"/>
      <c r="E556" s="136"/>
      <c r="F556" s="137"/>
      <c r="G556" s="355"/>
      <c r="H556" s="139"/>
      <c r="I556" s="139"/>
      <c r="J556" s="139"/>
      <c r="K556" s="138"/>
      <c r="L556" s="139"/>
      <c r="M556" s="140"/>
      <c r="N556" s="220" t="s">
        <v>578</v>
      </c>
      <c r="O556" s="141">
        <v>0.89</v>
      </c>
      <c r="P556" s="142">
        <f t="shared" si="151"/>
        <v>89</v>
      </c>
      <c r="Q556" s="143">
        <v>6263</v>
      </c>
      <c r="R556" s="143">
        <v>6571</v>
      </c>
      <c r="S556" s="143">
        <v>6572</v>
      </c>
      <c r="T556" s="144">
        <f t="shared" si="152"/>
        <v>-309</v>
      </c>
      <c r="U556" s="145">
        <f t="shared" si="156"/>
        <v>-4.7017650639074864E-2</v>
      </c>
      <c r="V556" s="146">
        <v>7071.2</v>
      </c>
      <c r="W556" s="139">
        <v>1997</v>
      </c>
      <c r="X556" s="219">
        <v>1925</v>
      </c>
      <c r="Y556" s="147">
        <f t="shared" si="153"/>
        <v>72</v>
      </c>
      <c r="Z556" s="275">
        <f t="shared" si="141"/>
        <v>3.7402597402597403E-2</v>
      </c>
      <c r="AA556" s="279">
        <v>1953</v>
      </c>
      <c r="AB556" s="143">
        <v>1885</v>
      </c>
      <c r="AC556" s="144">
        <f t="shared" si="154"/>
        <v>68</v>
      </c>
      <c r="AD556" s="148">
        <f t="shared" si="142"/>
        <v>3.6074270557029178E-2</v>
      </c>
      <c r="AE556" s="149">
        <f t="shared" si="155"/>
        <v>21.943820224719101</v>
      </c>
      <c r="AF556" s="143">
        <v>2780</v>
      </c>
      <c r="AG556" s="138">
        <v>1690</v>
      </c>
      <c r="AH556" s="143">
        <v>220</v>
      </c>
      <c r="AI556" s="144">
        <f t="shared" si="143"/>
        <v>1910</v>
      </c>
      <c r="AJ556" s="145">
        <f t="shared" si="144"/>
        <v>0.68705035971223016</v>
      </c>
      <c r="AK556" s="150">
        <f t="shared" si="145"/>
        <v>1.0097430263208074</v>
      </c>
      <c r="AL556" s="143">
        <v>785</v>
      </c>
      <c r="AM556" s="145">
        <f t="shared" si="146"/>
        <v>0.28237410071942448</v>
      </c>
      <c r="AN556" s="151">
        <f t="shared" si="147"/>
        <v>1.1625213082010741</v>
      </c>
      <c r="AO556" s="143">
        <v>60</v>
      </c>
      <c r="AP556" s="143">
        <v>10</v>
      </c>
      <c r="AQ556" s="144">
        <f t="shared" si="148"/>
        <v>70</v>
      </c>
      <c r="AR556" s="145">
        <f t="shared" si="149"/>
        <v>2.5179856115107913E-2</v>
      </c>
      <c r="AS556" s="151">
        <f t="shared" si="150"/>
        <v>0.37705119892047012</v>
      </c>
      <c r="AT556" s="143">
        <v>20</v>
      </c>
      <c r="AU556" s="153" t="s">
        <v>6</v>
      </c>
      <c r="AV556" s="316" t="s">
        <v>6</v>
      </c>
    </row>
    <row r="557" spans="1:48" x14ac:dyDescent="0.2">
      <c r="A557" s="227"/>
      <c r="B557" s="272"/>
      <c r="C557" s="135">
        <v>5350378.1100000003</v>
      </c>
      <c r="D557" s="136"/>
      <c r="E557" s="136"/>
      <c r="F557" s="137"/>
      <c r="G557" s="355"/>
      <c r="H557" s="139"/>
      <c r="I557" s="139"/>
      <c r="J557" s="139"/>
      <c r="K557" s="138"/>
      <c r="L557" s="139"/>
      <c r="M557" s="140"/>
      <c r="N557" s="220" t="s">
        <v>580</v>
      </c>
      <c r="O557" s="141">
        <v>0.96</v>
      </c>
      <c r="P557" s="142">
        <f t="shared" si="151"/>
        <v>96</v>
      </c>
      <c r="Q557" s="143">
        <v>5693</v>
      </c>
      <c r="R557" s="143">
        <v>5874</v>
      </c>
      <c r="S557" s="143">
        <v>5519</v>
      </c>
      <c r="T557" s="144">
        <f t="shared" si="152"/>
        <v>174</v>
      </c>
      <c r="U557" s="145">
        <f t="shared" si="156"/>
        <v>3.1527450625113244E-2</v>
      </c>
      <c r="V557" s="146">
        <v>5910.5</v>
      </c>
      <c r="W557" s="139">
        <v>1748</v>
      </c>
      <c r="X557" s="219">
        <v>1691</v>
      </c>
      <c r="Y557" s="147">
        <f t="shared" si="153"/>
        <v>57</v>
      </c>
      <c r="Z557" s="275">
        <f t="shared" si="141"/>
        <v>3.3707865168539325E-2</v>
      </c>
      <c r="AA557" s="279">
        <v>1713</v>
      </c>
      <c r="AB557" s="143">
        <v>1595</v>
      </c>
      <c r="AC557" s="144">
        <f t="shared" si="154"/>
        <v>118</v>
      </c>
      <c r="AD557" s="148">
        <f t="shared" si="142"/>
        <v>7.3981191222570533E-2</v>
      </c>
      <c r="AE557" s="149">
        <f t="shared" si="155"/>
        <v>17.84375</v>
      </c>
      <c r="AF557" s="143">
        <v>2610</v>
      </c>
      <c r="AG557" s="138">
        <v>1420</v>
      </c>
      <c r="AH557" s="143">
        <v>195</v>
      </c>
      <c r="AI557" s="144">
        <f t="shared" si="143"/>
        <v>1615</v>
      </c>
      <c r="AJ557" s="145">
        <f t="shared" si="144"/>
        <v>0.61877394636015326</v>
      </c>
      <c r="AK557" s="150">
        <f t="shared" si="145"/>
        <v>0.90939866106447809</v>
      </c>
      <c r="AL557" s="143">
        <v>910</v>
      </c>
      <c r="AM557" s="145">
        <f t="shared" si="146"/>
        <v>0.34865900383141762</v>
      </c>
      <c r="AN557" s="151">
        <f t="shared" si="147"/>
        <v>1.4354132344910935</v>
      </c>
      <c r="AO557" s="143">
        <v>50</v>
      </c>
      <c r="AP557" s="143">
        <v>0</v>
      </c>
      <c r="AQ557" s="144">
        <f t="shared" si="148"/>
        <v>50</v>
      </c>
      <c r="AR557" s="145">
        <f t="shared" si="149"/>
        <v>1.9157088122605363E-2</v>
      </c>
      <c r="AS557" s="151">
        <f t="shared" si="150"/>
        <v>0.28686434947972272</v>
      </c>
      <c r="AT557" s="143">
        <v>30</v>
      </c>
      <c r="AU557" s="153" t="s">
        <v>6</v>
      </c>
      <c r="AV557" s="316" t="s">
        <v>6</v>
      </c>
    </row>
    <row r="558" spans="1:48" x14ac:dyDescent="0.2">
      <c r="A558" s="227"/>
      <c r="B558" s="272"/>
      <c r="C558" s="135">
        <v>5350378.12</v>
      </c>
      <c r="D558" s="136"/>
      <c r="E558" s="136"/>
      <c r="F558" s="137"/>
      <c r="G558" s="355"/>
      <c r="H558" s="139"/>
      <c r="I558" s="139"/>
      <c r="J558" s="139"/>
      <c r="K558" s="138"/>
      <c r="L558" s="139"/>
      <c r="M558" s="140"/>
      <c r="N558" s="220" t="s">
        <v>581</v>
      </c>
      <c r="O558" s="141">
        <v>0.78</v>
      </c>
      <c r="P558" s="142">
        <f t="shared" si="151"/>
        <v>78</v>
      </c>
      <c r="Q558" s="143">
        <v>5181</v>
      </c>
      <c r="R558" s="143">
        <v>5293</v>
      </c>
      <c r="S558" s="143">
        <v>5367</v>
      </c>
      <c r="T558" s="144">
        <f t="shared" si="152"/>
        <v>-186</v>
      </c>
      <c r="U558" s="145">
        <f t="shared" si="156"/>
        <v>-3.4656232532140861E-2</v>
      </c>
      <c r="V558" s="146">
        <v>6609.3</v>
      </c>
      <c r="W558" s="139">
        <v>1904</v>
      </c>
      <c r="X558" s="219">
        <v>1881</v>
      </c>
      <c r="Y558" s="147">
        <f t="shared" si="153"/>
        <v>23</v>
      </c>
      <c r="Z558" s="275">
        <f t="shared" si="141"/>
        <v>1.2227538543328018E-2</v>
      </c>
      <c r="AA558" s="279">
        <v>1828</v>
      </c>
      <c r="AB558" s="143">
        <v>1790</v>
      </c>
      <c r="AC558" s="144">
        <f t="shared" si="154"/>
        <v>38</v>
      </c>
      <c r="AD558" s="148">
        <f t="shared" si="142"/>
        <v>2.1229050279329607E-2</v>
      </c>
      <c r="AE558" s="149">
        <f t="shared" si="155"/>
        <v>23.435897435897434</v>
      </c>
      <c r="AF558" s="143">
        <v>2045</v>
      </c>
      <c r="AG558" s="138">
        <v>1045</v>
      </c>
      <c r="AH558" s="143">
        <v>215</v>
      </c>
      <c r="AI558" s="144">
        <f t="shared" si="143"/>
        <v>1260</v>
      </c>
      <c r="AJ558" s="145">
        <f t="shared" si="144"/>
        <v>0.61613691931540338</v>
      </c>
      <c r="AK558" s="150">
        <f t="shared" si="145"/>
        <v>0.90552307955722022</v>
      </c>
      <c r="AL558" s="143">
        <v>730</v>
      </c>
      <c r="AM558" s="145">
        <f t="shared" si="146"/>
        <v>0.35696821515892418</v>
      </c>
      <c r="AN558" s="151">
        <f t="shared" si="147"/>
        <v>1.4696218789735782</v>
      </c>
      <c r="AO558" s="143">
        <v>45</v>
      </c>
      <c r="AP558" s="143">
        <v>10</v>
      </c>
      <c r="AQ558" s="144">
        <f t="shared" si="148"/>
        <v>55</v>
      </c>
      <c r="AR558" s="145">
        <f t="shared" si="149"/>
        <v>2.6894865525672371E-2</v>
      </c>
      <c r="AS558" s="151">
        <f t="shared" si="150"/>
        <v>0.40273229699573793</v>
      </c>
      <c r="AT558" s="143">
        <v>10</v>
      </c>
      <c r="AU558" s="153" t="s">
        <v>6</v>
      </c>
      <c r="AV558" s="316" t="s">
        <v>6</v>
      </c>
    </row>
    <row r="559" spans="1:48" x14ac:dyDescent="0.2">
      <c r="A559" s="227"/>
      <c r="B559" s="272"/>
      <c r="C559" s="135">
        <v>5350378.1399999997</v>
      </c>
      <c r="D559" s="136"/>
      <c r="E559" s="136"/>
      <c r="F559" s="137"/>
      <c r="G559" s="355"/>
      <c r="H559" s="139"/>
      <c r="I559" s="139"/>
      <c r="J559" s="139"/>
      <c r="K559" s="138"/>
      <c r="L559" s="139"/>
      <c r="M559" s="140"/>
      <c r="N559" s="220" t="s">
        <v>582</v>
      </c>
      <c r="O559" s="141">
        <v>0.93</v>
      </c>
      <c r="P559" s="142">
        <f t="shared" si="151"/>
        <v>93</v>
      </c>
      <c r="Q559" s="143">
        <v>3892</v>
      </c>
      <c r="R559" s="143">
        <v>4074</v>
      </c>
      <c r="S559" s="143">
        <v>4072</v>
      </c>
      <c r="T559" s="144">
        <f t="shared" si="152"/>
        <v>-180</v>
      </c>
      <c r="U559" s="145">
        <f t="shared" si="156"/>
        <v>-4.4204322200392929E-2</v>
      </c>
      <c r="V559" s="146">
        <v>4189</v>
      </c>
      <c r="W559" s="139">
        <v>1184</v>
      </c>
      <c r="X559" s="219">
        <v>1181</v>
      </c>
      <c r="Y559" s="147">
        <f t="shared" si="153"/>
        <v>3</v>
      </c>
      <c r="Z559" s="275">
        <f t="shared" si="141"/>
        <v>2.5402201524132089E-3</v>
      </c>
      <c r="AA559" s="279">
        <v>1168</v>
      </c>
      <c r="AB559" s="143">
        <v>1145</v>
      </c>
      <c r="AC559" s="144">
        <f t="shared" si="154"/>
        <v>23</v>
      </c>
      <c r="AD559" s="148">
        <f t="shared" si="142"/>
        <v>2.0087336244541485E-2</v>
      </c>
      <c r="AE559" s="149">
        <f t="shared" si="155"/>
        <v>12.559139784946236</v>
      </c>
      <c r="AF559" s="143">
        <v>1545</v>
      </c>
      <c r="AG559" s="138">
        <v>910</v>
      </c>
      <c r="AH559" s="143">
        <v>110</v>
      </c>
      <c r="AI559" s="144">
        <f t="shared" si="143"/>
        <v>1020</v>
      </c>
      <c r="AJ559" s="145">
        <f t="shared" si="144"/>
        <v>0.66019417475728159</v>
      </c>
      <c r="AK559" s="150">
        <f t="shared" si="145"/>
        <v>0.97027307322566692</v>
      </c>
      <c r="AL559" s="143">
        <v>485</v>
      </c>
      <c r="AM559" s="145">
        <f t="shared" si="146"/>
        <v>0.31391585760517798</v>
      </c>
      <c r="AN559" s="151">
        <f t="shared" si="147"/>
        <v>1.2923772843134895</v>
      </c>
      <c r="AO559" s="143">
        <v>15</v>
      </c>
      <c r="AP559" s="143">
        <v>10</v>
      </c>
      <c r="AQ559" s="144">
        <f t="shared" si="148"/>
        <v>25</v>
      </c>
      <c r="AR559" s="145">
        <f t="shared" si="149"/>
        <v>1.6181229773462782E-2</v>
      </c>
      <c r="AS559" s="151">
        <f t="shared" si="150"/>
        <v>0.24230289713335804</v>
      </c>
      <c r="AT559" s="143">
        <v>15</v>
      </c>
      <c r="AU559" s="153" t="s">
        <v>6</v>
      </c>
      <c r="AV559" s="316" t="s">
        <v>6</v>
      </c>
    </row>
    <row r="560" spans="1:48" x14ac:dyDescent="0.2">
      <c r="A560" s="227"/>
      <c r="B560" s="272"/>
      <c r="C560" s="135">
        <v>5350378.16</v>
      </c>
      <c r="D560" s="136"/>
      <c r="E560" s="136"/>
      <c r="F560" s="137"/>
      <c r="G560" s="355"/>
      <c r="H560" s="139"/>
      <c r="I560" s="139"/>
      <c r="J560" s="139"/>
      <c r="K560" s="138"/>
      <c r="L560" s="139"/>
      <c r="M560" s="140"/>
      <c r="N560" s="220" t="s">
        <v>583</v>
      </c>
      <c r="O560" s="141">
        <v>0.63</v>
      </c>
      <c r="P560" s="142">
        <f t="shared" si="151"/>
        <v>63</v>
      </c>
      <c r="Q560" s="143">
        <v>6103</v>
      </c>
      <c r="R560" s="143">
        <v>6438</v>
      </c>
      <c r="S560" s="143">
        <v>6455</v>
      </c>
      <c r="T560" s="144">
        <f t="shared" si="152"/>
        <v>-352</v>
      </c>
      <c r="U560" s="145">
        <f t="shared" si="156"/>
        <v>-5.4531371030209143E-2</v>
      </c>
      <c r="V560" s="146">
        <v>9615.6</v>
      </c>
      <c r="W560" s="139">
        <v>2005</v>
      </c>
      <c r="X560" s="219">
        <v>1965</v>
      </c>
      <c r="Y560" s="147">
        <f t="shared" si="153"/>
        <v>40</v>
      </c>
      <c r="Z560" s="275">
        <f t="shared" si="141"/>
        <v>2.0356234096692113E-2</v>
      </c>
      <c r="AA560" s="279">
        <v>1923</v>
      </c>
      <c r="AB560" s="143">
        <v>1890</v>
      </c>
      <c r="AC560" s="144">
        <f t="shared" si="154"/>
        <v>33</v>
      </c>
      <c r="AD560" s="148">
        <f t="shared" si="142"/>
        <v>1.7460317460317461E-2</v>
      </c>
      <c r="AE560" s="149">
        <f t="shared" si="155"/>
        <v>30.523809523809526</v>
      </c>
      <c r="AF560" s="143">
        <v>2740</v>
      </c>
      <c r="AG560" s="138">
        <v>1615</v>
      </c>
      <c r="AH560" s="143">
        <v>190</v>
      </c>
      <c r="AI560" s="144">
        <f t="shared" si="143"/>
        <v>1805</v>
      </c>
      <c r="AJ560" s="145">
        <f t="shared" si="144"/>
        <v>0.65875912408759119</v>
      </c>
      <c r="AK560" s="150">
        <f t="shared" si="145"/>
        <v>0.96816401035181332</v>
      </c>
      <c r="AL560" s="143">
        <v>865</v>
      </c>
      <c r="AM560" s="145">
        <f t="shared" si="146"/>
        <v>0.31569343065693428</v>
      </c>
      <c r="AN560" s="151">
        <f t="shared" si="147"/>
        <v>1.2996954715845099</v>
      </c>
      <c r="AO560" s="143">
        <v>55</v>
      </c>
      <c r="AP560" s="143">
        <v>10</v>
      </c>
      <c r="AQ560" s="144">
        <f t="shared" si="148"/>
        <v>65</v>
      </c>
      <c r="AR560" s="145">
        <f t="shared" si="149"/>
        <v>2.3722627737226276E-2</v>
      </c>
      <c r="AS560" s="151">
        <f t="shared" si="150"/>
        <v>0.35523019627178809</v>
      </c>
      <c r="AT560" s="143">
        <v>0</v>
      </c>
      <c r="AU560" s="153" t="s">
        <v>6</v>
      </c>
      <c r="AV560" s="316" t="s">
        <v>6</v>
      </c>
    </row>
    <row r="561" spans="1:50" x14ac:dyDescent="0.2">
      <c r="A561" s="228"/>
      <c r="B561" s="273"/>
      <c r="C561" s="198">
        <v>5350378.17</v>
      </c>
      <c r="D561" s="199"/>
      <c r="E561" s="199"/>
      <c r="F561" s="201"/>
      <c r="G561" s="356"/>
      <c r="H561" s="205"/>
      <c r="I561" s="205"/>
      <c r="J561" s="205"/>
      <c r="K561" s="202"/>
      <c r="L561" s="205"/>
      <c r="M561" s="206"/>
      <c r="N561" s="207" t="s">
        <v>584</v>
      </c>
      <c r="O561" s="208">
        <v>0.47</v>
      </c>
      <c r="P561" s="209">
        <f t="shared" si="151"/>
        <v>47</v>
      </c>
      <c r="Q561" s="204">
        <v>3336</v>
      </c>
      <c r="R561" s="204">
        <v>3499</v>
      </c>
      <c r="S561" s="204">
        <v>3682</v>
      </c>
      <c r="T561" s="210">
        <f t="shared" si="152"/>
        <v>-346</v>
      </c>
      <c r="U561" s="211">
        <f t="shared" si="156"/>
        <v>-9.397066811515481E-2</v>
      </c>
      <c r="V561" s="212">
        <v>7036.5</v>
      </c>
      <c r="W561" s="205">
        <v>961</v>
      </c>
      <c r="X561" s="203">
        <v>938</v>
      </c>
      <c r="Y561" s="213">
        <f t="shared" si="153"/>
        <v>23</v>
      </c>
      <c r="Z561" s="278">
        <f t="shared" si="141"/>
        <v>2.4520255863539446E-2</v>
      </c>
      <c r="AA561" s="283">
        <v>903</v>
      </c>
      <c r="AB561" s="204">
        <v>915</v>
      </c>
      <c r="AC561" s="210">
        <f t="shared" si="154"/>
        <v>-12</v>
      </c>
      <c r="AD561" s="214">
        <f t="shared" si="142"/>
        <v>-1.3114754098360656E-2</v>
      </c>
      <c r="AE561" s="215">
        <f t="shared" si="155"/>
        <v>19.212765957446809</v>
      </c>
      <c r="AF561" s="204">
        <v>1460</v>
      </c>
      <c r="AG561" s="202">
        <v>775</v>
      </c>
      <c r="AH561" s="204">
        <v>110</v>
      </c>
      <c r="AI561" s="210">
        <f t="shared" si="143"/>
        <v>885</v>
      </c>
      <c r="AJ561" s="211">
        <f t="shared" si="144"/>
        <v>0.60616438356164382</v>
      </c>
      <c r="AK561" s="216">
        <f t="shared" si="145"/>
        <v>0.89086665984977498</v>
      </c>
      <c r="AL561" s="204">
        <v>555</v>
      </c>
      <c r="AM561" s="211">
        <f t="shared" si="146"/>
        <v>0.38013698630136988</v>
      </c>
      <c r="AN561" s="217">
        <f t="shared" si="147"/>
        <v>1.5650066542391039</v>
      </c>
      <c r="AO561" s="204">
        <v>0</v>
      </c>
      <c r="AP561" s="204">
        <v>10</v>
      </c>
      <c r="AQ561" s="210">
        <f t="shared" si="148"/>
        <v>10</v>
      </c>
      <c r="AR561" s="211">
        <f t="shared" si="149"/>
        <v>6.8493150684931503E-3</v>
      </c>
      <c r="AS561" s="217">
        <f t="shared" si="150"/>
        <v>0.1025638290605584</v>
      </c>
      <c r="AT561" s="204">
        <v>10</v>
      </c>
      <c r="AU561" s="218" t="s">
        <v>5</v>
      </c>
      <c r="AV561" s="316" t="s">
        <v>6</v>
      </c>
    </row>
    <row r="562" spans="1:50" x14ac:dyDescent="0.2">
      <c r="A562" s="227"/>
      <c r="B562" s="272"/>
      <c r="C562" s="135">
        <v>5350378.18</v>
      </c>
      <c r="D562" s="136"/>
      <c r="E562" s="136"/>
      <c r="F562" s="137"/>
      <c r="G562" s="355"/>
      <c r="H562" s="139"/>
      <c r="I562" s="139"/>
      <c r="J562" s="139"/>
      <c r="K562" s="138"/>
      <c r="L562" s="139"/>
      <c r="M562" s="140"/>
      <c r="N562" s="220" t="s">
        <v>585</v>
      </c>
      <c r="O562" s="141">
        <v>0.09</v>
      </c>
      <c r="P562" s="142">
        <f t="shared" si="151"/>
        <v>9</v>
      </c>
      <c r="Q562" s="143">
        <v>2765</v>
      </c>
      <c r="R562" s="143">
        <v>2881</v>
      </c>
      <c r="S562" s="143">
        <v>3003</v>
      </c>
      <c r="T562" s="144">
        <f t="shared" si="152"/>
        <v>-238</v>
      </c>
      <c r="U562" s="145">
        <f t="shared" si="156"/>
        <v>-7.9254079254079249E-2</v>
      </c>
      <c r="V562" s="146">
        <v>30384.6</v>
      </c>
      <c r="W562" s="139">
        <v>1114</v>
      </c>
      <c r="X562" s="219">
        <v>1117</v>
      </c>
      <c r="Y562" s="147">
        <f t="shared" si="153"/>
        <v>-3</v>
      </c>
      <c r="Z562" s="275">
        <f t="shared" si="141"/>
        <v>-2.6857654431512983E-3</v>
      </c>
      <c r="AA562" s="279">
        <v>1100</v>
      </c>
      <c r="AB562" s="143">
        <v>1080</v>
      </c>
      <c r="AC562" s="144">
        <f t="shared" si="154"/>
        <v>20</v>
      </c>
      <c r="AD562" s="148">
        <f t="shared" si="142"/>
        <v>1.8518518518518517E-2</v>
      </c>
      <c r="AE562" s="149">
        <f t="shared" si="155"/>
        <v>122.22222222222223</v>
      </c>
      <c r="AF562" s="143">
        <v>920</v>
      </c>
      <c r="AG562" s="138">
        <v>595</v>
      </c>
      <c r="AH562" s="143">
        <v>110</v>
      </c>
      <c r="AI562" s="144">
        <f t="shared" si="143"/>
        <v>705</v>
      </c>
      <c r="AJ562" s="145">
        <f t="shared" si="144"/>
        <v>0.76630434782608692</v>
      </c>
      <c r="AK562" s="150">
        <f t="shared" si="145"/>
        <v>1.1262208953369852</v>
      </c>
      <c r="AL562" s="143">
        <v>200</v>
      </c>
      <c r="AM562" s="145">
        <f t="shared" si="146"/>
        <v>0.21739130434782608</v>
      </c>
      <c r="AN562" s="151">
        <f t="shared" si="147"/>
        <v>0.89499009603959723</v>
      </c>
      <c r="AO562" s="143">
        <v>15</v>
      </c>
      <c r="AP562" s="143">
        <v>0</v>
      </c>
      <c r="AQ562" s="144">
        <f t="shared" si="148"/>
        <v>15</v>
      </c>
      <c r="AR562" s="145">
        <f t="shared" si="149"/>
        <v>1.6304347826086956E-2</v>
      </c>
      <c r="AS562" s="151">
        <f t="shared" si="150"/>
        <v>0.24414650613328578</v>
      </c>
      <c r="AT562" s="143">
        <v>0</v>
      </c>
      <c r="AU562" s="153" t="s">
        <v>6</v>
      </c>
      <c r="AV562" s="317" t="s">
        <v>5</v>
      </c>
    </row>
    <row r="563" spans="1:50" x14ac:dyDescent="0.2">
      <c r="A563" s="227"/>
      <c r="B563" s="272"/>
      <c r="C563" s="135">
        <v>5350378.1900000004</v>
      </c>
      <c r="D563" s="136"/>
      <c r="E563" s="136"/>
      <c r="F563" s="137"/>
      <c r="G563" s="355"/>
      <c r="H563" s="139"/>
      <c r="I563" s="139"/>
      <c r="J563" s="139"/>
      <c r="K563" s="138"/>
      <c r="L563" s="139"/>
      <c r="M563" s="140"/>
      <c r="N563" s="220" t="s">
        <v>586</v>
      </c>
      <c r="O563" s="141">
        <v>4.5</v>
      </c>
      <c r="P563" s="142">
        <f t="shared" si="151"/>
        <v>450</v>
      </c>
      <c r="Q563" s="143">
        <v>5162</v>
      </c>
      <c r="R563" s="143">
        <v>5223</v>
      </c>
      <c r="S563" s="143">
        <v>5423</v>
      </c>
      <c r="T563" s="144">
        <f t="shared" si="152"/>
        <v>-261</v>
      </c>
      <c r="U563" s="145">
        <f t="shared" si="156"/>
        <v>-4.8128342245989303E-2</v>
      </c>
      <c r="V563" s="146">
        <v>1146.0999999999999</v>
      </c>
      <c r="W563" s="139">
        <v>1438</v>
      </c>
      <c r="X563" s="219">
        <v>1422</v>
      </c>
      <c r="Y563" s="147">
        <f t="shared" si="153"/>
        <v>16</v>
      </c>
      <c r="Z563" s="275">
        <f t="shared" ref="Z563:Z626" si="157">Y563/X563</f>
        <v>1.1251758087201125E-2</v>
      </c>
      <c r="AA563" s="279">
        <v>1411</v>
      </c>
      <c r="AB563" s="143">
        <v>1385</v>
      </c>
      <c r="AC563" s="144">
        <f t="shared" si="154"/>
        <v>26</v>
      </c>
      <c r="AD563" s="148">
        <f t="shared" ref="AD563:AD626" si="158">AC563/AB563</f>
        <v>1.8772563176895306E-2</v>
      </c>
      <c r="AE563" s="149">
        <f t="shared" si="155"/>
        <v>3.1355555555555554</v>
      </c>
      <c r="AF563" s="143">
        <v>2285</v>
      </c>
      <c r="AG563" s="138">
        <v>1500</v>
      </c>
      <c r="AH563" s="143">
        <v>205</v>
      </c>
      <c r="AI563" s="144">
        <f t="shared" ref="AI563:AI626" si="159">AG563+AH563</f>
        <v>1705</v>
      </c>
      <c r="AJ563" s="145">
        <f t="shared" ref="AJ563:AJ626" si="160">AI563/AF563</f>
        <v>0.74617067833698025</v>
      </c>
      <c r="AK563" s="150">
        <f t="shared" ref="AK563:AK626" si="161">AJ563/0.680421</f>
        <v>1.0966308775551903</v>
      </c>
      <c r="AL563" s="143">
        <v>525</v>
      </c>
      <c r="AM563" s="145">
        <f t="shared" ref="AM563:AM626" si="162">AL563/AF563</f>
        <v>0.22975929978118162</v>
      </c>
      <c r="AN563" s="151">
        <f t="shared" ref="AN563:AN626" si="163">AM563/0.242898</f>
        <v>0.94590856977489157</v>
      </c>
      <c r="AO563" s="143">
        <v>30</v>
      </c>
      <c r="AP563" s="143">
        <v>10</v>
      </c>
      <c r="AQ563" s="144">
        <f t="shared" ref="AQ563:AQ626" si="164">AO563+AP563</f>
        <v>40</v>
      </c>
      <c r="AR563" s="145">
        <f t="shared" ref="AR563:AR626" si="165">AQ563/AF563</f>
        <v>1.7505470459518599E-2</v>
      </c>
      <c r="AS563" s="151">
        <f t="shared" ref="AS563:AS626" si="166">AR563/0.066781</f>
        <v>0.26213249965586921</v>
      </c>
      <c r="AT563" s="143">
        <v>10</v>
      </c>
      <c r="AU563" s="153" t="s">
        <v>6</v>
      </c>
      <c r="AV563" s="316" t="s">
        <v>6</v>
      </c>
    </row>
    <row r="564" spans="1:50" x14ac:dyDescent="0.2">
      <c r="A564" s="227"/>
      <c r="B564" s="272"/>
      <c r="C564" s="135">
        <v>5350378.2</v>
      </c>
      <c r="D564" s="136"/>
      <c r="E564" s="136"/>
      <c r="F564" s="137"/>
      <c r="G564" s="355"/>
      <c r="H564" s="139"/>
      <c r="I564" s="139"/>
      <c r="J564" s="139"/>
      <c r="K564" s="138"/>
      <c r="L564" s="139"/>
      <c r="M564" s="140"/>
      <c r="N564" s="220" t="s">
        <v>587</v>
      </c>
      <c r="O564" s="141">
        <v>0.11</v>
      </c>
      <c r="P564" s="142">
        <f t="shared" si="151"/>
        <v>11</v>
      </c>
      <c r="Q564" s="143">
        <v>2093</v>
      </c>
      <c r="R564" s="143">
        <v>2263</v>
      </c>
      <c r="S564" s="143">
        <v>2159</v>
      </c>
      <c r="T564" s="144">
        <f t="shared" si="152"/>
        <v>-66</v>
      </c>
      <c r="U564" s="145">
        <f t="shared" si="156"/>
        <v>-3.0569708198239925E-2</v>
      </c>
      <c r="V564" s="146">
        <v>19114.2</v>
      </c>
      <c r="W564" s="139">
        <v>775</v>
      </c>
      <c r="X564" s="219">
        <v>771</v>
      </c>
      <c r="Y564" s="147">
        <f t="shared" si="153"/>
        <v>4</v>
      </c>
      <c r="Z564" s="275">
        <f t="shared" si="157"/>
        <v>5.1880674448767832E-3</v>
      </c>
      <c r="AA564" s="279">
        <v>769</v>
      </c>
      <c r="AB564" s="143">
        <v>750</v>
      </c>
      <c r="AC564" s="144">
        <f t="shared" si="154"/>
        <v>19</v>
      </c>
      <c r="AD564" s="148">
        <f t="shared" si="158"/>
        <v>2.5333333333333333E-2</v>
      </c>
      <c r="AE564" s="149">
        <f t="shared" si="155"/>
        <v>69.909090909090907</v>
      </c>
      <c r="AF564" s="143">
        <v>885</v>
      </c>
      <c r="AG564" s="138">
        <v>555</v>
      </c>
      <c r="AH564" s="143">
        <v>120</v>
      </c>
      <c r="AI564" s="144">
        <f t="shared" si="159"/>
        <v>675</v>
      </c>
      <c r="AJ564" s="145">
        <f t="shared" si="160"/>
        <v>0.76271186440677963</v>
      </c>
      <c r="AK564" s="150">
        <f t="shared" si="161"/>
        <v>1.1209411002993435</v>
      </c>
      <c r="AL564" s="143">
        <v>190</v>
      </c>
      <c r="AM564" s="145">
        <f t="shared" si="162"/>
        <v>0.21468926553672316</v>
      </c>
      <c r="AN564" s="151">
        <f t="shared" si="163"/>
        <v>0.88386592535435926</v>
      </c>
      <c r="AO564" s="143">
        <v>15</v>
      </c>
      <c r="AP564" s="143">
        <v>0</v>
      </c>
      <c r="AQ564" s="144">
        <f t="shared" si="164"/>
        <v>15</v>
      </c>
      <c r="AR564" s="145">
        <f t="shared" si="165"/>
        <v>1.6949152542372881E-2</v>
      </c>
      <c r="AS564" s="151">
        <f t="shared" si="166"/>
        <v>0.25380201767528016</v>
      </c>
      <c r="AT564" s="143">
        <v>0</v>
      </c>
      <c r="AU564" s="153" t="s">
        <v>6</v>
      </c>
      <c r="AV564" s="316" t="s">
        <v>6</v>
      </c>
    </row>
    <row r="565" spans="1:50" x14ac:dyDescent="0.2">
      <c r="A565" s="227"/>
      <c r="B565" s="272"/>
      <c r="C565" s="135">
        <v>5350378.21</v>
      </c>
      <c r="D565" s="136"/>
      <c r="E565" s="136"/>
      <c r="F565" s="137"/>
      <c r="G565" s="355"/>
      <c r="H565" s="139"/>
      <c r="I565" s="139"/>
      <c r="J565" s="139"/>
      <c r="K565" s="138"/>
      <c r="L565" s="139"/>
      <c r="M565" s="140"/>
      <c r="N565" s="220" t="s">
        <v>588</v>
      </c>
      <c r="O565" s="141">
        <v>0.7</v>
      </c>
      <c r="P565" s="142">
        <f t="shared" si="151"/>
        <v>70</v>
      </c>
      <c r="Q565" s="143">
        <v>3948</v>
      </c>
      <c r="R565" s="143">
        <v>3627</v>
      </c>
      <c r="S565" s="143">
        <v>3652</v>
      </c>
      <c r="T565" s="144">
        <f t="shared" si="152"/>
        <v>296</v>
      </c>
      <c r="U565" s="145">
        <f t="shared" si="156"/>
        <v>8.1051478641840091E-2</v>
      </c>
      <c r="V565" s="146">
        <v>5623.9</v>
      </c>
      <c r="W565" s="139">
        <v>1056</v>
      </c>
      <c r="X565" s="219">
        <v>966</v>
      </c>
      <c r="Y565" s="147">
        <f t="shared" si="153"/>
        <v>90</v>
      </c>
      <c r="Z565" s="275">
        <f t="shared" si="157"/>
        <v>9.3167701863354033E-2</v>
      </c>
      <c r="AA565" s="279">
        <v>1043</v>
      </c>
      <c r="AB565" s="143">
        <v>955</v>
      </c>
      <c r="AC565" s="144">
        <f t="shared" si="154"/>
        <v>88</v>
      </c>
      <c r="AD565" s="148">
        <f t="shared" si="158"/>
        <v>9.2146596858638741E-2</v>
      </c>
      <c r="AE565" s="149">
        <f t="shared" si="155"/>
        <v>14.9</v>
      </c>
      <c r="AF565" s="143">
        <v>1600</v>
      </c>
      <c r="AG565" s="138">
        <v>990</v>
      </c>
      <c r="AH565" s="143">
        <v>170</v>
      </c>
      <c r="AI565" s="144">
        <f t="shared" si="159"/>
        <v>1160</v>
      </c>
      <c r="AJ565" s="145">
        <f t="shared" si="160"/>
        <v>0.72499999999999998</v>
      </c>
      <c r="AK565" s="150">
        <f t="shared" si="161"/>
        <v>1.0655167903400982</v>
      </c>
      <c r="AL565" s="143">
        <v>405</v>
      </c>
      <c r="AM565" s="145">
        <f t="shared" si="162"/>
        <v>0.25312499999999999</v>
      </c>
      <c r="AN565" s="151">
        <f t="shared" si="163"/>
        <v>1.0421040930761059</v>
      </c>
      <c r="AO565" s="143">
        <v>20</v>
      </c>
      <c r="AP565" s="143">
        <v>0</v>
      </c>
      <c r="AQ565" s="144">
        <f t="shared" si="164"/>
        <v>20</v>
      </c>
      <c r="AR565" s="145">
        <f t="shared" si="165"/>
        <v>1.2500000000000001E-2</v>
      </c>
      <c r="AS565" s="151">
        <f t="shared" si="166"/>
        <v>0.18717898803551911</v>
      </c>
      <c r="AT565" s="143">
        <v>0</v>
      </c>
      <c r="AU565" s="153" t="s">
        <v>6</v>
      </c>
      <c r="AV565" s="316" t="s">
        <v>6</v>
      </c>
    </row>
    <row r="566" spans="1:50" x14ac:dyDescent="0.2">
      <c r="A566" s="227"/>
      <c r="B566" s="272"/>
      <c r="C566" s="135">
        <v>5350378.22</v>
      </c>
      <c r="D566" s="136"/>
      <c r="E566" s="136"/>
      <c r="F566" s="137"/>
      <c r="G566" s="355"/>
      <c r="H566" s="139"/>
      <c r="I566" s="139"/>
      <c r="J566" s="139"/>
      <c r="K566" s="138"/>
      <c r="L566" s="139"/>
      <c r="M566" s="140"/>
      <c r="N566" s="220" t="s">
        <v>589</v>
      </c>
      <c r="O566" s="141">
        <v>0.53</v>
      </c>
      <c r="P566" s="142">
        <f t="shared" si="151"/>
        <v>53</v>
      </c>
      <c r="Q566" s="143">
        <v>3454</v>
      </c>
      <c r="R566" s="143">
        <v>3640</v>
      </c>
      <c r="S566" s="143">
        <v>3472</v>
      </c>
      <c r="T566" s="144">
        <f t="shared" si="152"/>
        <v>-18</v>
      </c>
      <c r="U566" s="145">
        <f t="shared" si="156"/>
        <v>-5.1843317972350231E-3</v>
      </c>
      <c r="V566" s="146">
        <v>6492.5</v>
      </c>
      <c r="W566" s="139">
        <v>891</v>
      </c>
      <c r="X566" s="219">
        <v>880</v>
      </c>
      <c r="Y566" s="147">
        <f t="shared" si="153"/>
        <v>11</v>
      </c>
      <c r="Z566" s="275">
        <f t="shared" si="157"/>
        <v>1.2500000000000001E-2</v>
      </c>
      <c r="AA566" s="279">
        <v>877</v>
      </c>
      <c r="AB566" s="143">
        <v>845</v>
      </c>
      <c r="AC566" s="144">
        <f t="shared" si="154"/>
        <v>32</v>
      </c>
      <c r="AD566" s="148">
        <f t="shared" si="158"/>
        <v>3.7869822485207101E-2</v>
      </c>
      <c r="AE566" s="149">
        <f t="shared" si="155"/>
        <v>16.547169811320753</v>
      </c>
      <c r="AF566" s="143">
        <v>1395</v>
      </c>
      <c r="AG566" s="138">
        <v>845</v>
      </c>
      <c r="AH566" s="143">
        <v>160</v>
      </c>
      <c r="AI566" s="144">
        <f t="shared" si="159"/>
        <v>1005</v>
      </c>
      <c r="AJ566" s="145">
        <f t="shared" si="160"/>
        <v>0.72043010752688175</v>
      </c>
      <c r="AK566" s="150">
        <f t="shared" si="161"/>
        <v>1.0588005183950551</v>
      </c>
      <c r="AL566" s="143">
        <v>335</v>
      </c>
      <c r="AM566" s="145">
        <f t="shared" si="162"/>
        <v>0.24014336917562723</v>
      </c>
      <c r="AN566" s="151">
        <f t="shared" si="163"/>
        <v>0.98865931039212851</v>
      </c>
      <c r="AO566" s="143">
        <v>40</v>
      </c>
      <c r="AP566" s="143">
        <v>10</v>
      </c>
      <c r="AQ566" s="144">
        <f t="shared" si="164"/>
        <v>50</v>
      </c>
      <c r="AR566" s="145">
        <f t="shared" si="165"/>
        <v>3.5842293906810034E-2</v>
      </c>
      <c r="AS566" s="151">
        <f t="shared" si="166"/>
        <v>0.53671394418786833</v>
      </c>
      <c r="AT566" s="143">
        <v>10</v>
      </c>
      <c r="AU566" s="153" t="s">
        <v>6</v>
      </c>
      <c r="AV566" s="316" t="s">
        <v>6</v>
      </c>
    </row>
    <row r="567" spans="1:50" x14ac:dyDescent="0.2">
      <c r="A567" s="227"/>
      <c r="B567" s="272"/>
      <c r="C567" s="135">
        <v>5350378.2300000004</v>
      </c>
      <c r="D567" s="136"/>
      <c r="E567" s="136"/>
      <c r="F567" s="137"/>
      <c r="G567" s="355"/>
      <c r="H567" s="139"/>
      <c r="I567" s="139"/>
      <c r="J567" s="139"/>
      <c r="K567" s="138"/>
      <c r="L567" s="139"/>
      <c r="M567" s="140"/>
      <c r="N567" s="220" t="s">
        <v>590</v>
      </c>
      <c r="O567" s="141">
        <v>1.53</v>
      </c>
      <c r="P567" s="142">
        <f t="shared" si="151"/>
        <v>153</v>
      </c>
      <c r="Q567" s="143">
        <v>4095</v>
      </c>
      <c r="R567" s="143">
        <v>4248</v>
      </c>
      <c r="S567" s="143">
        <v>4318</v>
      </c>
      <c r="T567" s="144">
        <f t="shared" si="152"/>
        <v>-223</v>
      </c>
      <c r="U567" s="145">
        <f t="shared" si="156"/>
        <v>-5.1644279759147753E-2</v>
      </c>
      <c r="V567" s="146">
        <v>2676.3</v>
      </c>
      <c r="W567" s="139">
        <v>1334</v>
      </c>
      <c r="X567" s="219">
        <v>1309</v>
      </c>
      <c r="Y567" s="147">
        <f t="shared" si="153"/>
        <v>25</v>
      </c>
      <c r="Z567" s="275">
        <f t="shared" si="157"/>
        <v>1.9098548510313215E-2</v>
      </c>
      <c r="AA567" s="279">
        <v>1302</v>
      </c>
      <c r="AB567" s="143">
        <v>1280</v>
      </c>
      <c r="AC567" s="144">
        <f t="shared" si="154"/>
        <v>22</v>
      </c>
      <c r="AD567" s="148">
        <f t="shared" si="158"/>
        <v>1.7187500000000001E-2</v>
      </c>
      <c r="AE567" s="149">
        <f t="shared" si="155"/>
        <v>8.5098039215686274</v>
      </c>
      <c r="AF567" s="143">
        <v>1570</v>
      </c>
      <c r="AG567" s="138">
        <v>965</v>
      </c>
      <c r="AH567" s="143">
        <v>110</v>
      </c>
      <c r="AI567" s="144">
        <f t="shared" si="159"/>
        <v>1075</v>
      </c>
      <c r="AJ567" s="145">
        <f t="shared" si="160"/>
        <v>0.6847133757961783</v>
      </c>
      <c r="AK567" s="150">
        <f t="shared" si="161"/>
        <v>1.0063084116983136</v>
      </c>
      <c r="AL567" s="143">
        <v>450</v>
      </c>
      <c r="AM567" s="145">
        <f t="shared" si="162"/>
        <v>0.28662420382165604</v>
      </c>
      <c r="AN567" s="151">
        <f t="shared" si="163"/>
        <v>1.1800187890458382</v>
      </c>
      <c r="AO567" s="143">
        <v>30</v>
      </c>
      <c r="AP567" s="143">
        <v>10</v>
      </c>
      <c r="AQ567" s="144">
        <f t="shared" si="164"/>
        <v>40</v>
      </c>
      <c r="AR567" s="145">
        <f t="shared" si="165"/>
        <v>2.5477707006369428E-2</v>
      </c>
      <c r="AS567" s="151">
        <f t="shared" si="166"/>
        <v>0.38151131319341475</v>
      </c>
      <c r="AT567" s="143">
        <v>10</v>
      </c>
      <c r="AU567" s="153" t="s">
        <v>6</v>
      </c>
      <c r="AV567" s="316" t="s">
        <v>6</v>
      </c>
    </row>
    <row r="568" spans="1:50" x14ac:dyDescent="0.2">
      <c r="A568" s="227"/>
      <c r="B568" s="272"/>
      <c r="C568" s="135">
        <v>5350378.24</v>
      </c>
      <c r="D568" s="136"/>
      <c r="E568" s="136"/>
      <c r="F568" s="137"/>
      <c r="G568" s="355"/>
      <c r="H568" s="139"/>
      <c r="I568" s="139"/>
      <c r="J568" s="139"/>
      <c r="K568" s="138"/>
      <c r="L568" s="139"/>
      <c r="M568" s="140"/>
      <c r="N568" s="220" t="s">
        <v>591</v>
      </c>
      <c r="O568" s="141">
        <v>2.5299999999999998</v>
      </c>
      <c r="P568" s="142">
        <f t="shared" si="151"/>
        <v>252.99999999999997</v>
      </c>
      <c r="Q568" s="143">
        <v>6109</v>
      </c>
      <c r="R568" s="143">
        <v>6406</v>
      </c>
      <c r="S568" s="143">
        <v>5886</v>
      </c>
      <c r="T568" s="144">
        <f t="shared" si="152"/>
        <v>223</v>
      </c>
      <c r="U568" s="145">
        <f t="shared" si="156"/>
        <v>3.7886510363574585E-2</v>
      </c>
      <c r="V568" s="146">
        <v>2415.6999999999998</v>
      </c>
      <c r="W568" s="139">
        <v>2218</v>
      </c>
      <c r="X568" s="219">
        <v>1947</v>
      </c>
      <c r="Y568" s="147">
        <f t="shared" si="153"/>
        <v>271</v>
      </c>
      <c r="Z568" s="275">
        <f t="shared" si="157"/>
        <v>0.1391884951206985</v>
      </c>
      <c r="AA568" s="279">
        <v>2147</v>
      </c>
      <c r="AB568" s="143">
        <v>1860</v>
      </c>
      <c r="AC568" s="144">
        <f t="shared" si="154"/>
        <v>287</v>
      </c>
      <c r="AD568" s="148">
        <f t="shared" si="158"/>
        <v>0.1543010752688172</v>
      </c>
      <c r="AE568" s="149">
        <f t="shared" si="155"/>
        <v>8.4861660079051386</v>
      </c>
      <c r="AF568" s="143">
        <v>2295</v>
      </c>
      <c r="AG568" s="138">
        <v>1350</v>
      </c>
      <c r="AH568" s="143">
        <v>210</v>
      </c>
      <c r="AI568" s="144">
        <f t="shared" si="159"/>
        <v>1560</v>
      </c>
      <c r="AJ568" s="145">
        <f t="shared" si="160"/>
        <v>0.6797385620915033</v>
      </c>
      <c r="AK568" s="150">
        <f t="shared" si="161"/>
        <v>0.99899703579328569</v>
      </c>
      <c r="AL568" s="143">
        <v>670</v>
      </c>
      <c r="AM568" s="145">
        <f t="shared" si="162"/>
        <v>0.29193899782135074</v>
      </c>
      <c r="AN568" s="151">
        <f t="shared" si="163"/>
        <v>1.2018995538100385</v>
      </c>
      <c r="AO568" s="143">
        <v>50</v>
      </c>
      <c r="AP568" s="143">
        <v>10</v>
      </c>
      <c r="AQ568" s="144">
        <f t="shared" si="164"/>
        <v>60</v>
      </c>
      <c r="AR568" s="145">
        <f t="shared" si="165"/>
        <v>2.6143790849673203E-2</v>
      </c>
      <c r="AS568" s="151">
        <f t="shared" si="166"/>
        <v>0.39148546517232757</v>
      </c>
      <c r="AT568" s="143">
        <v>0</v>
      </c>
      <c r="AU568" s="153" t="s">
        <v>6</v>
      </c>
      <c r="AV568" s="316" t="s">
        <v>6</v>
      </c>
    </row>
    <row r="569" spans="1:50" x14ac:dyDescent="0.2">
      <c r="A569" s="227"/>
      <c r="B569" s="272"/>
      <c r="C569" s="135">
        <v>5350378.25</v>
      </c>
      <c r="D569" s="136">
        <v>5350378.0999999996</v>
      </c>
      <c r="E569" s="152">
        <v>0.26445600000000002</v>
      </c>
      <c r="F569" s="137"/>
      <c r="G569" s="358"/>
      <c r="H569" s="139">
        <v>22724</v>
      </c>
      <c r="I569" s="219">
        <v>5925</v>
      </c>
      <c r="J569" s="143">
        <v>5705</v>
      </c>
      <c r="K569" s="138"/>
      <c r="L569" s="139"/>
      <c r="M569" s="140"/>
      <c r="N569" s="220"/>
      <c r="O569" s="141">
        <v>4.7699999999999996</v>
      </c>
      <c r="P569" s="142">
        <f t="shared" si="151"/>
        <v>476.99999999999994</v>
      </c>
      <c r="Q569" s="143">
        <v>7931</v>
      </c>
      <c r="R569" s="143">
        <v>7558</v>
      </c>
      <c r="S569" s="143">
        <f>H569*E569</f>
        <v>6009.4981440000001</v>
      </c>
      <c r="T569" s="144">
        <f t="shared" si="152"/>
        <v>1921.5018559999999</v>
      </c>
      <c r="U569" s="145">
        <f t="shared" si="156"/>
        <v>0.31974414667528678</v>
      </c>
      <c r="V569" s="146">
        <v>1664.2</v>
      </c>
      <c r="W569" s="139">
        <v>1885</v>
      </c>
      <c r="X569" s="219">
        <f>I569*E569</f>
        <v>1566.9018000000001</v>
      </c>
      <c r="Y569" s="147">
        <f t="shared" si="153"/>
        <v>318.09819999999991</v>
      </c>
      <c r="Z569" s="275">
        <f t="shared" si="157"/>
        <v>0.20301093533749204</v>
      </c>
      <c r="AA569" s="279">
        <v>1858</v>
      </c>
      <c r="AB569" s="143">
        <f>J569*E569</f>
        <v>1508.7214800000002</v>
      </c>
      <c r="AC569" s="144">
        <f t="shared" si="154"/>
        <v>349.27851999999984</v>
      </c>
      <c r="AD569" s="148">
        <f t="shared" si="158"/>
        <v>0.23150629498560582</v>
      </c>
      <c r="AE569" s="149">
        <f t="shared" si="155"/>
        <v>3.8951781970649901</v>
      </c>
      <c r="AF569" s="143">
        <v>3745</v>
      </c>
      <c r="AG569" s="138">
        <v>2340</v>
      </c>
      <c r="AH569" s="143">
        <v>290</v>
      </c>
      <c r="AI569" s="144">
        <f t="shared" si="159"/>
        <v>2630</v>
      </c>
      <c r="AJ569" s="145">
        <f t="shared" si="160"/>
        <v>0.70226969292389851</v>
      </c>
      <c r="AK569" s="150">
        <f t="shared" si="161"/>
        <v>1.0321105505619292</v>
      </c>
      <c r="AL569" s="143">
        <v>1070</v>
      </c>
      <c r="AM569" s="145">
        <f t="shared" si="162"/>
        <v>0.2857142857142857</v>
      </c>
      <c r="AN569" s="151">
        <f t="shared" si="163"/>
        <v>1.1762726976520419</v>
      </c>
      <c r="AO569" s="143">
        <v>20</v>
      </c>
      <c r="AP569" s="143">
        <v>10</v>
      </c>
      <c r="AQ569" s="144">
        <f t="shared" si="164"/>
        <v>30</v>
      </c>
      <c r="AR569" s="145">
        <f t="shared" si="165"/>
        <v>8.0106809078771702E-3</v>
      </c>
      <c r="AS569" s="151">
        <f t="shared" si="166"/>
        <v>0.11995449166495217</v>
      </c>
      <c r="AT569" s="143">
        <v>10</v>
      </c>
      <c r="AU569" s="153" t="s">
        <v>6</v>
      </c>
      <c r="AV569" s="316" t="s">
        <v>6</v>
      </c>
      <c r="AW569" s="123" t="s">
        <v>51</v>
      </c>
    </row>
    <row r="570" spans="1:50" x14ac:dyDescent="0.2">
      <c r="A570" s="227"/>
      <c r="B570" s="272"/>
      <c r="C570" s="135">
        <v>5350378.26</v>
      </c>
      <c r="D570" s="136">
        <v>5350378.0999999996</v>
      </c>
      <c r="E570" s="152">
        <v>0.23393306</v>
      </c>
      <c r="F570" s="137"/>
      <c r="G570" s="358"/>
      <c r="H570" s="139">
        <v>22724</v>
      </c>
      <c r="I570" s="219">
        <v>5925</v>
      </c>
      <c r="J570" s="143">
        <v>5705</v>
      </c>
      <c r="K570" s="138"/>
      <c r="L570" s="139"/>
      <c r="M570" s="140"/>
      <c r="N570" s="220"/>
      <c r="O570" s="141">
        <v>1.63</v>
      </c>
      <c r="P570" s="142">
        <f t="shared" si="151"/>
        <v>163</v>
      </c>
      <c r="Q570" s="143">
        <v>4761</v>
      </c>
      <c r="R570" s="143">
        <v>4675</v>
      </c>
      <c r="S570" s="143">
        <f>H570*E570</f>
        <v>5315.8948554400004</v>
      </c>
      <c r="T570" s="144">
        <f t="shared" si="152"/>
        <v>-554.89485544000036</v>
      </c>
      <c r="U570" s="145">
        <f t="shared" si="156"/>
        <v>-0.1043840915837812</v>
      </c>
      <c r="V570" s="146">
        <v>2927.5</v>
      </c>
      <c r="W570" s="139">
        <v>1165</v>
      </c>
      <c r="X570" s="219">
        <f>I570*E570</f>
        <v>1386.0533805</v>
      </c>
      <c r="Y570" s="147">
        <f t="shared" si="153"/>
        <v>-221.0533805</v>
      </c>
      <c r="Z570" s="275">
        <f t="shared" si="157"/>
        <v>-0.1594840311419016</v>
      </c>
      <c r="AA570" s="279">
        <v>1144</v>
      </c>
      <c r="AB570" s="143">
        <f>J570*E570</f>
        <v>1334.5881073</v>
      </c>
      <c r="AC570" s="144">
        <f t="shared" si="154"/>
        <v>-190.58810730000005</v>
      </c>
      <c r="AD570" s="148">
        <f t="shared" si="158"/>
        <v>-0.14280668788932796</v>
      </c>
      <c r="AE570" s="149">
        <f t="shared" si="155"/>
        <v>7.0184049079754605</v>
      </c>
      <c r="AF570" s="143">
        <v>2320</v>
      </c>
      <c r="AG570" s="138">
        <v>1670</v>
      </c>
      <c r="AH570" s="143">
        <v>180</v>
      </c>
      <c r="AI570" s="144">
        <f t="shared" si="159"/>
        <v>1850</v>
      </c>
      <c r="AJ570" s="145">
        <f t="shared" si="160"/>
        <v>0.79741379310344829</v>
      </c>
      <c r="AK570" s="150">
        <f t="shared" si="161"/>
        <v>1.1719417729662198</v>
      </c>
      <c r="AL570" s="143">
        <v>450</v>
      </c>
      <c r="AM570" s="145">
        <f t="shared" si="162"/>
        <v>0.19396551724137931</v>
      </c>
      <c r="AN570" s="151">
        <f t="shared" si="163"/>
        <v>0.79854719775946825</v>
      </c>
      <c r="AO570" s="143">
        <v>10</v>
      </c>
      <c r="AP570" s="143">
        <v>10</v>
      </c>
      <c r="AQ570" s="144">
        <f t="shared" si="164"/>
        <v>20</v>
      </c>
      <c r="AR570" s="145">
        <f t="shared" si="165"/>
        <v>8.6206896551724137E-3</v>
      </c>
      <c r="AS570" s="151">
        <f t="shared" si="166"/>
        <v>0.12908895726587524</v>
      </c>
      <c r="AT570" s="143">
        <v>10</v>
      </c>
      <c r="AU570" s="153" t="s">
        <v>6</v>
      </c>
      <c r="AV570" s="316" t="s">
        <v>6</v>
      </c>
      <c r="AW570" s="123" t="s">
        <v>51</v>
      </c>
    </row>
    <row r="571" spans="1:50" x14ac:dyDescent="0.2">
      <c r="A571" s="227"/>
      <c r="B571" s="272"/>
      <c r="C571" s="135">
        <v>5350378.2699999996</v>
      </c>
      <c r="D571" s="136">
        <v>5350378.0999999996</v>
      </c>
      <c r="E571" s="152">
        <v>0.22886905199999999</v>
      </c>
      <c r="F571" s="137"/>
      <c r="G571" s="358"/>
      <c r="H571" s="139">
        <v>22724</v>
      </c>
      <c r="I571" s="219">
        <v>5925</v>
      </c>
      <c r="J571" s="143">
        <v>5705</v>
      </c>
      <c r="K571" s="138"/>
      <c r="L571" s="139"/>
      <c r="M571" s="140"/>
      <c r="N571" s="220"/>
      <c r="O571" s="141">
        <v>20</v>
      </c>
      <c r="P571" s="142">
        <f t="shared" si="151"/>
        <v>2000</v>
      </c>
      <c r="Q571" s="143">
        <v>5806</v>
      </c>
      <c r="R571" s="143">
        <v>5627</v>
      </c>
      <c r="S571" s="143">
        <f>H571*E571</f>
        <v>5200.8203376479996</v>
      </c>
      <c r="T571" s="144">
        <f t="shared" si="152"/>
        <v>605.17966235200038</v>
      </c>
      <c r="U571" s="145">
        <f t="shared" si="156"/>
        <v>0.11636234729571232</v>
      </c>
      <c r="V571" s="146">
        <v>290.3</v>
      </c>
      <c r="W571" s="139">
        <v>1556</v>
      </c>
      <c r="X571" s="219">
        <f>I571*E571</f>
        <v>1356.0491330999998</v>
      </c>
      <c r="Y571" s="147">
        <f t="shared" si="153"/>
        <v>199.95086690000016</v>
      </c>
      <c r="Z571" s="275">
        <f t="shared" si="157"/>
        <v>0.14745104880005486</v>
      </c>
      <c r="AA571" s="279">
        <v>1530</v>
      </c>
      <c r="AB571" s="143">
        <f>J571*E571</f>
        <v>1305.69794166</v>
      </c>
      <c r="AC571" s="144">
        <f t="shared" si="154"/>
        <v>224.30205834000003</v>
      </c>
      <c r="AD571" s="148">
        <f t="shared" si="158"/>
        <v>0.17178709652772636</v>
      </c>
      <c r="AE571" s="149">
        <f t="shared" si="155"/>
        <v>0.76500000000000001</v>
      </c>
      <c r="AF571" s="143">
        <v>2760</v>
      </c>
      <c r="AG571" s="138">
        <v>1700</v>
      </c>
      <c r="AH571" s="143">
        <v>175</v>
      </c>
      <c r="AI571" s="144">
        <f t="shared" si="159"/>
        <v>1875</v>
      </c>
      <c r="AJ571" s="145">
        <f t="shared" si="160"/>
        <v>0.67934782608695654</v>
      </c>
      <c r="AK571" s="150">
        <f t="shared" si="161"/>
        <v>0.998422779554065</v>
      </c>
      <c r="AL571" s="143">
        <v>850</v>
      </c>
      <c r="AM571" s="145">
        <f t="shared" si="162"/>
        <v>0.3079710144927536</v>
      </c>
      <c r="AN571" s="151">
        <f t="shared" si="163"/>
        <v>1.2679026360560959</v>
      </c>
      <c r="AO571" s="143">
        <v>20</v>
      </c>
      <c r="AP571" s="143">
        <v>0</v>
      </c>
      <c r="AQ571" s="144">
        <f t="shared" si="164"/>
        <v>20</v>
      </c>
      <c r="AR571" s="145">
        <f t="shared" si="165"/>
        <v>7.246376811594203E-3</v>
      </c>
      <c r="AS571" s="151">
        <f t="shared" si="166"/>
        <v>0.10850955828146035</v>
      </c>
      <c r="AT571" s="143">
        <v>20</v>
      </c>
      <c r="AU571" s="153" t="s">
        <v>6</v>
      </c>
      <c r="AV571" s="316" t="s">
        <v>6</v>
      </c>
      <c r="AW571" s="123" t="s">
        <v>51</v>
      </c>
      <c r="AX571" s="122" t="s">
        <v>53</v>
      </c>
    </row>
    <row r="572" spans="1:50" x14ac:dyDescent="0.2">
      <c r="A572" s="227"/>
      <c r="B572" s="272"/>
      <c r="C572" s="135">
        <v>5350378.28</v>
      </c>
      <c r="D572" s="136">
        <v>5350378.0999999996</v>
      </c>
      <c r="E572" s="152">
        <v>0.27274188700000002</v>
      </c>
      <c r="F572" s="137"/>
      <c r="G572" s="358"/>
      <c r="H572" s="139">
        <v>22724</v>
      </c>
      <c r="I572" s="219">
        <v>5925</v>
      </c>
      <c r="J572" s="143">
        <v>5705</v>
      </c>
      <c r="K572" s="138"/>
      <c r="L572" s="139"/>
      <c r="M572" s="140"/>
      <c r="N572" s="220"/>
      <c r="O572" s="141">
        <v>2.2200000000000002</v>
      </c>
      <c r="P572" s="142">
        <f t="shared" si="151"/>
        <v>222.00000000000003</v>
      </c>
      <c r="Q572" s="143">
        <v>7175</v>
      </c>
      <c r="R572" s="143">
        <v>7451</v>
      </c>
      <c r="S572" s="143">
        <f>H572*E572</f>
        <v>6197.7866401880001</v>
      </c>
      <c r="T572" s="144">
        <f t="shared" si="152"/>
        <v>977.21335981199991</v>
      </c>
      <c r="U572" s="145">
        <f t="shared" si="156"/>
        <v>0.15767134568258673</v>
      </c>
      <c r="V572" s="146">
        <v>3236.4</v>
      </c>
      <c r="W572" s="139">
        <v>2041</v>
      </c>
      <c r="X572" s="219">
        <f>I572*E572</f>
        <v>1615.9956804750002</v>
      </c>
      <c r="Y572" s="147">
        <f t="shared" si="153"/>
        <v>425.0043195249998</v>
      </c>
      <c r="Z572" s="275">
        <f t="shared" si="157"/>
        <v>0.26299842546613461</v>
      </c>
      <c r="AA572" s="279">
        <v>1925</v>
      </c>
      <c r="AB572" s="143">
        <f>J572*E572</f>
        <v>1555.9924653350001</v>
      </c>
      <c r="AC572" s="144">
        <f t="shared" si="154"/>
        <v>369.00753466499987</v>
      </c>
      <c r="AD572" s="148">
        <f t="shared" si="158"/>
        <v>0.2371525202633637</v>
      </c>
      <c r="AE572" s="149">
        <f t="shared" si="155"/>
        <v>8.6711711711711708</v>
      </c>
      <c r="AF572" s="143">
        <v>3210</v>
      </c>
      <c r="AG572" s="138">
        <v>1940</v>
      </c>
      <c r="AH572" s="143">
        <v>245</v>
      </c>
      <c r="AI572" s="144">
        <f t="shared" si="159"/>
        <v>2185</v>
      </c>
      <c r="AJ572" s="145">
        <f t="shared" si="160"/>
        <v>0.68068535825545173</v>
      </c>
      <c r="AK572" s="150">
        <f t="shared" si="161"/>
        <v>1.0003885215997914</v>
      </c>
      <c r="AL572" s="143">
        <v>965</v>
      </c>
      <c r="AM572" s="145">
        <f t="shared" si="162"/>
        <v>0.30062305295950154</v>
      </c>
      <c r="AN572" s="151">
        <f t="shared" si="163"/>
        <v>1.2376514131837295</v>
      </c>
      <c r="AO572" s="143">
        <v>30</v>
      </c>
      <c r="AP572" s="143">
        <v>0</v>
      </c>
      <c r="AQ572" s="144">
        <f t="shared" si="164"/>
        <v>30</v>
      </c>
      <c r="AR572" s="145">
        <f t="shared" si="165"/>
        <v>9.3457943925233638E-3</v>
      </c>
      <c r="AS572" s="151">
        <f t="shared" si="166"/>
        <v>0.13994690694244419</v>
      </c>
      <c r="AT572" s="143">
        <v>25</v>
      </c>
      <c r="AU572" s="153" t="s">
        <v>6</v>
      </c>
      <c r="AV572" s="316" t="s">
        <v>6</v>
      </c>
      <c r="AW572" s="123" t="s">
        <v>51</v>
      </c>
    </row>
    <row r="573" spans="1:50" x14ac:dyDescent="0.2">
      <c r="A573" s="227"/>
      <c r="B573" s="272"/>
      <c r="C573" s="135">
        <v>5350400.0199999996</v>
      </c>
      <c r="D573" s="136"/>
      <c r="E573" s="136"/>
      <c r="F573" s="137"/>
      <c r="G573" s="355"/>
      <c r="H573" s="139"/>
      <c r="I573" s="139"/>
      <c r="J573" s="139"/>
      <c r="K573" s="138"/>
      <c r="L573" s="139"/>
      <c r="M573" s="140"/>
      <c r="N573" s="220" t="s">
        <v>593</v>
      </c>
      <c r="O573" s="141">
        <v>1.67</v>
      </c>
      <c r="P573" s="142">
        <f t="shared" si="151"/>
        <v>167</v>
      </c>
      <c r="Q573" s="143">
        <v>5911</v>
      </c>
      <c r="R573" s="143">
        <v>6261</v>
      </c>
      <c r="S573" s="143">
        <v>6445</v>
      </c>
      <c r="T573" s="144">
        <f t="shared" si="152"/>
        <v>-534</v>
      </c>
      <c r="U573" s="145">
        <f t="shared" si="156"/>
        <v>-8.2854926299456941E-2</v>
      </c>
      <c r="V573" s="146">
        <v>3531.7</v>
      </c>
      <c r="W573" s="139">
        <v>1914</v>
      </c>
      <c r="X573" s="219">
        <v>1891</v>
      </c>
      <c r="Y573" s="147">
        <f t="shared" si="153"/>
        <v>23</v>
      </c>
      <c r="Z573" s="275">
        <f t="shared" si="157"/>
        <v>1.2162876784769964E-2</v>
      </c>
      <c r="AA573" s="279">
        <v>1877</v>
      </c>
      <c r="AB573" s="143">
        <v>1865</v>
      </c>
      <c r="AC573" s="144">
        <f t="shared" si="154"/>
        <v>12</v>
      </c>
      <c r="AD573" s="148">
        <f t="shared" si="158"/>
        <v>6.4343163538873992E-3</v>
      </c>
      <c r="AE573" s="149">
        <f t="shared" si="155"/>
        <v>11.239520958083832</v>
      </c>
      <c r="AF573" s="143">
        <v>2825</v>
      </c>
      <c r="AG573" s="138">
        <v>2135</v>
      </c>
      <c r="AH573" s="143">
        <v>180</v>
      </c>
      <c r="AI573" s="144">
        <f t="shared" si="159"/>
        <v>2315</v>
      </c>
      <c r="AJ573" s="145">
        <f t="shared" si="160"/>
        <v>0.8194690265486726</v>
      </c>
      <c r="AK573" s="150">
        <f t="shared" si="161"/>
        <v>1.2043558716569192</v>
      </c>
      <c r="AL573" s="143">
        <v>425</v>
      </c>
      <c r="AM573" s="145">
        <f t="shared" si="162"/>
        <v>0.15044247787610621</v>
      </c>
      <c r="AN573" s="151">
        <f t="shared" si="163"/>
        <v>0.61936482752474786</v>
      </c>
      <c r="AO573" s="143">
        <v>45</v>
      </c>
      <c r="AP573" s="143">
        <v>10</v>
      </c>
      <c r="AQ573" s="144">
        <f t="shared" si="164"/>
        <v>55</v>
      </c>
      <c r="AR573" s="145">
        <f t="shared" si="165"/>
        <v>1.9469026548672566E-2</v>
      </c>
      <c r="AS573" s="151">
        <f t="shared" si="166"/>
        <v>0.29153541499337488</v>
      </c>
      <c r="AT573" s="143">
        <v>25</v>
      </c>
      <c r="AU573" s="153" t="s">
        <v>6</v>
      </c>
      <c r="AV573" s="316" t="s">
        <v>6</v>
      </c>
    </row>
    <row r="574" spans="1:50" x14ac:dyDescent="0.2">
      <c r="A574" s="227"/>
      <c r="B574" s="272"/>
      <c r="C574" s="135">
        <v>5350400.03</v>
      </c>
      <c r="D574" s="136"/>
      <c r="E574" s="136"/>
      <c r="F574" s="137"/>
      <c r="G574" s="355"/>
      <c r="H574" s="139"/>
      <c r="I574" s="139"/>
      <c r="J574" s="139"/>
      <c r="K574" s="138"/>
      <c r="L574" s="139"/>
      <c r="M574" s="140"/>
      <c r="N574" s="220" t="s">
        <v>594</v>
      </c>
      <c r="O574" s="141">
        <v>0.8</v>
      </c>
      <c r="P574" s="142">
        <f t="shared" si="151"/>
        <v>80</v>
      </c>
      <c r="Q574" s="143">
        <v>2961</v>
      </c>
      <c r="R574" s="143">
        <v>3032</v>
      </c>
      <c r="S574" s="143">
        <v>3160</v>
      </c>
      <c r="T574" s="144">
        <f t="shared" si="152"/>
        <v>-199</v>
      </c>
      <c r="U574" s="145">
        <f t="shared" si="156"/>
        <v>-6.29746835443038E-2</v>
      </c>
      <c r="V574" s="146">
        <v>3717.5</v>
      </c>
      <c r="W574" s="139">
        <v>966</v>
      </c>
      <c r="X574" s="219">
        <v>959</v>
      </c>
      <c r="Y574" s="147">
        <f t="shared" si="153"/>
        <v>7</v>
      </c>
      <c r="Z574" s="275">
        <f t="shared" si="157"/>
        <v>7.2992700729927005E-3</v>
      </c>
      <c r="AA574" s="279">
        <v>945</v>
      </c>
      <c r="AB574" s="143">
        <v>935</v>
      </c>
      <c r="AC574" s="144">
        <f t="shared" si="154"/>
        <v>10</v>
      </c>
      <c r="AD574" s="148">
        <f t="shared" si="158"/>
        <v>1.06951871657754E-2</v>
      </c>
      <c r="AE574" s="149">
        <f t="shared" si="155"/>
        <v>11.8125</v>
      </c>
      <c r="AF574" s="143">
        <v>1410</v>
      </c>
      <c r="AG574" s="138">
        <v>1075</v>
      </c>
      <c r="AH574" s="143">
        <v>75</v>
      </c>
      <c r="AI574" s="144">
        <f t="shared" si="159"/>
        <v>1150</v>
      </c>
      <c r="AJ574" s="145">
        <f t="shared" si="160"/>
        <v>0.81560283687943258</v>
      </c>
      <c r="AK574" s="150">
        <f t="shared" si="161"/>
        <v>1.1986738164745541</v>
      </c>
      <c r="AL574" s="143">
        <v>220</v>
      </c>
      <c r="AM574" s="145">
        <f t="shared" si="162"/>
        <v>0.15602836879432624</v>
      </c>
      <c r="AN574" s="151">
        <f t="shared" si="163"/>
        <v>0.64236168595182441</v>
      </c>
      <c r="AO574" s="143">
        <v>30</v>
      </c>
      <c r="AP574" s="143">
        <v>0</v>
      </c>
      <c r="AQ574" s="144">
        <f t="shared" si="164"/>
        <v>30</v>
      </c>
      <c r="AR574" s="145">
        <f t="shared" si="165"/>
        <v>2.1276595744680851E-2</v>
      </c>
      <c r="AS574" s="151">
        <f t="shared" si="166"/>
        <v>0.31860253282641549</v>
      </c>
      <c r="AT574" s="143">
        <v>10</v>
      </c>
      <c r="AU574" s="153" t="s">
        <v>6</v>
      </c>
      <c r="AV574" s="316" t="s">
        <v>6</v>
      </c>
    </row>
    <row r="575" spans="1:50" x14ac:dyDescent="0.2">
      <c r="A575" s="227"/>
      <c r="B575" s="272"/>
      <c r="C575" s="135">
        <v>5350400.04</v>
      </c>
      <c r="D575" s="136"/>
      <c r="E575" s="136"/>
      <c r="F575" s="137"/>
      <c r="G575" s="355"/>
      <c r="H575" s="139"/>
      <c r="I575" s="139"/>
      <c r="J575" s="139"/>
      <c r="K575" s="138"/>
      <c r="L575" s="139"/>
      <c r="M575" s="140"/>
      <c r="N575" s="220" t="s">
        <v>595</v>
      </c>
      <c r="O575" s="141">
        <v>3.29</v>
      </c>
      <c r="P575" s="142">
        <f t="shared" si="151"/>
        <v>329</v>
      </c>
      <c r="Q575" s="143">
        <v>1961</v>
      </c>
      <c r="R575" s="143">
        <v>2026</v>
      </c>
      <c r="S575" s="143">
        <v>1970</v>
      </c>
      <c r="T575" s="144">
        <f t="shared" si="152"/>
        <v>-9</v>
      </c>
      <c r="U575" s="145">
        <f t="shared" si="156"/>
        <v>-4.5685279187817262E-3</v>
      </c>
      <c r="V575" s="146">
        <v>596.79999999999995</v>
      </c>
      <c r="W575" s="139">
        <v>757</v>
      </c>
      <c r="X575" s="219">
        <v>765</v>
      </c>
      <c r="Y575" s="147">
        <f t="shared" si="153"/>
        <v>-8</v>
      </c>
      <c r="Z575" s="275">
        <f t="shared" si="157"/>
        <v>-1.045751633986928E-2</v>
      </c>
      <c r="AA575" s="279">
        <v>724</v>
      </c>
      <c r="AB575" s="143">
        <v>735</v>
      </c>
      <c r="AC575" s="144">
        <f t="shared" si="154"/>
        <v>-11</v>
      </c>
      <c r="AD575" s="148">
        <f t="shared" si="158"/>
        <v>-1.4965986394557823E-2</v>
      </c>
      <c r="AE575" s="149">
        <f t="shared" si="155"/>
        <v>2.2006079027355625</v>
      </c>
      <c r="AF575" s="143">
        <v>845</v>
      </c>
      <c r="AG575" s="138">
        <v>620</v>
      </c>
      <c r="AH575" s="143">
        <v>45</v>
      </c>
      <c r="AI575" s="144">
        <f t="shared" si="159"/>
        <v>665</v>
      </c>
      <c r="AJ575" s="145">
        <f t="shared" si="160"/>
        <v>0.78698224852071008</v>
      </c>
      <c r="AK575" s="150">
        <f t="shared" si="161"/>
        <v>1.1566107579288558</v>
      </c>
      <c r="AL575" s="143">
        <v>130</v>
      </c>
      <c r="AM575" s="145">
        <f t="shared" si="162"/>
        <v>0.15384615384615385</v>
      </c>
      <c r="AN575" s="151">
        <f t="shared" si="163"/>
        <v>0.63337760642802265</v>
      </c>
      <c r="AO575" s="143">
        <v>35</v>
      </c>
      <c r="AP575" s="143">
        <v>0</v>
      </c>
      <c r="AQ575" s="144">
        <f t="shared" si="164"/>
        <v>35</v>
      </c>
      <c r="AR575" s="145">
        <f t="shared" si="165"/>
        <v>4.142011834319527E-2</v>
      </c>
      <c r="AS575" s="151">
        <f t="shared" si="166"/>
        <v>0.62023806686325866</v>
      </c>
      <c r="AT575" s="143">
        <v>15</v>
      </c>
      <c r="AU575" s="153" t="s">
        <v>6</v>
      </c>
      <c r="AV575" s="316" t="s">
        <v>6</v>
      </c>
    </row>
    <row r="576" spans="1:50" x14ac:dyDescent="0.2">
      <c r="A576" s="227"/>
      <c r="B576" s="272"/>
      <c r="C576" s="135">
        <v>5350400.0599999996</v>
      </c>
      <c r="D576" s="136"/>
      <c r="E576" s="136"/>
      <c r="F576" s="137"/>
      <c r="G576" s="355"/>
      <c r="H576" s="139"/>
      <c r="I576" s="139"/>
      <c r="J576" s="139"/>
      <c r="K576" s="138"/>
      <c r="L576" s="139"/>
      <c r="M576" s="140"/>
      <c r="N576" s="220" t="s">
        <v>596</v>
      </c>
      <c r="O576" s="141">
        <v>0.94</v>
      </c>
      <c r="P576" s="142">
        <f t="shared" si="151"/>
        <v>94</v>
      </c>
      <c r="Q576" s="143">
        <v>3062</v>
      </c>
      <c r="R576" s="143">
        <v>3075</v>
      </c>
      <c r="S576" s="143">
        <v>3073</v>
      </c>
      <c r="T576" s="144">
        <f t="shared" si="152"/>
        <v>-11</v>
      </c>
      <c r="U576" s="145">
        <f t="shared" si="156"/>
        <v>-3.5795639440286365E-3</v>
      </c>
      <c r="V576" s="146">
        <v>3243</v>
      </c>
      <c r="W576" s="139">
        <v>1046</v>
      </c>
      <c r="X576" s="219">
        <v>1028</v>
      </c>
      <c r="Y576" s="147">
        <f t="shared" si="153"/>
        <v>18</v>
      </c>
      <c r="Z576" s="275">
        <f t="shared" si="157"/>
        <v>1.7509727626459144E-2</v>
      </c>
      <c r="AA576" s="279">
        <v>1034</v>
      </c>
      <c r="AB576" s="143">
        <v>1005</v>
      </c>
      <c r="AC576" s="144">
        <f t="shared" si="154"/>
        <v>29</v>
      </c>
      <c r="AD576" s="148">
        <f t="shared" si="158"/>
        <v>2.8855721393034824E-2</v>
      </c>
      <c r="AE576" s="149">
        <f t="shared" si="155"/>
        <v>11</v>
      </c>
      <c r="AF576" s="143">
        <v>1415</v>
      </c>
      <c r="AG576" s="138">
        <v>1035</v>
      </c>
      <c r="AH576" s="143">
        <v>115</v>
      </c>
      <c r="AI576" s="144">
        <f t="shared" si="159"/>
        <v>1150</v>
      </c>
      <c r="AJ576" s="145">
        <f t="shared" si="160"/>
        <v>0.8127208480565371</v>
      </c>
      <c r="AK576" s="150">
        <f t="shared" si="161"/>
        <v>1.1944382199499091</v>
      </c>
      <c r="AL576" s="143">
        <v>190</v>
      </c>
      <c r="AM576" s="145">
        <f t="shared" si="162"/>
        <v>0.13427561837455831</v>
      </c>
      <c r="AN576" s="151">
        <f t="shared" si="163"/>
        <v>0.5528066034901824</v>
      </c>
      <c r="AO576" s="143">
        <v>55</v>
      </c>
      <c r="AP576" s="143">
        <v>10</v>
      </c>
      <c r="AQ576" s="144">
        <f t="shared" si="164"/>
        <v>65</v>
      </c>
      <c r="AR576" s="145">
        <f t="shared" si="165"/>
        <v>4.5936395759717315E-2</v>
      </c>
      <c r="AS576" s="151">
        <f t="shared" si="166"/>
        <v>0.68786624578423983</v>
      </c>
      <c r="AT576" s="143">
        <v>15</v>
      </c>
      <c r="AU576" s="153" t="s">
        <v>6</v>
      </c>
      <c r="AV576" s="316" t="s">
        <v>6</v>
      </c>
    </row>
    <row r="577" spans="1:49" x14ac:dyDescent="0.2">
      <c r="A577" s="227"/>
      <c r="B577" s="272"/>
      <c r="C577" s="135">
        <v>5350400.07</v>
      </c>
      <c r="D577" s="136"/>
      <c r="E577" s="136"/>
      <c r="F577" s="137"/>
      <c r="G577" s="355"/>
      <c r="H577" s="139"/>
      <c r="I577" s="139"/>
      <c r="J577" s="139"/>
      <c r="K577" s="138"/>
      <c r="L577" s="139"/>
      <c r="M577" s="140"/>
      <c r="N577" s="220" t="s">
        <v>597</v>
      </c>
      <c r="O577" s="141">
        <v>1.57</v>
      </c>
      <c r="P577" s="142">
        <f t="shared" si="151"/>
        <v>157</v>
      </c>
      <c r="Q577" s="143">
        <v>3316</v>
      </c>
      <c r="R577" s="143">
        <v>3397</v>
      </c>
      <c r="S577" s="143">
        <v>3418</v>
      </c>
      <c r="T577" s="144">
        <f t="shared" si="152"/>
        <v>-102</v>
      </c>
      <c r="U577" s="145">
        <f t="shared" si="156"/>
        <v>-2.984201287302516E-2</v>
      </c>
      <c r="V577" s="146">
        <v>2108.9</v>
      </c>
      <c r="W577" s="139">
        <v>1201</v>
      </c>
      <c r="X577" s="219">
        <v>1197</v>
      </c>
      <c r="Y577" s="147">
        <f t="shared" si="153"/>
        <v>4</v>
      </c>
      <c r="Z577" s="275">
        <f t="shared" si="157"/>
        <v>3.3416875522138678E-3</v>
      </c>
      <c r="AA577" s="279">
        <v>1175</v>
      </c>
      <c r="AB577" s="143">
        <v>1175</v>
      </c>
      <c r="AC577" s="144">
        <f t="shared" si="154"/>
        <v>0</v>
      </c>
      <c r="AD577" s="148">
        <f t="shared" si="158"/>
        <v>0</v>
      </c>
      <c r="AE577" s="149">
        <f t="shared" si="155"/>
        <v>7.484076433121019</v>
      </c>
      <c r="AF577" s="143">
        <v>1470</v>
      </c>
      <c r="AG577" s="138">
        <v>1115</v>
      </c>
      <c r="AH577" s="143">
        <v>85</v>
      </c>
      <c r="AI577" s="144">
        <f t="shared" si="159"/>
        <v>1200</v>
      </c>
      <c r="AJ577" s="145">
        <f t="shared" si="160"/>
        <v>0.81632653061224492</v>
      </c>
      <c r="AK577" s="150">
        <f t="shared" si="161"/>
        <v>1.1997374134723133</v>
      </c>
      <c r="AL577" s="143">
        <v>185</v>
      </c>
      <c r="AM577" s="145">
        <f t="shared" si="162"/>
        <v>0.12585034013605442</v>
      </c>
      <c r="AN577" s="151">
        <f t="shared" si="163"/>
        <v>0.51812011682292325</v>
      </c>
      <c r="AO577" s="143">
        <v>65</v>
      </c>
      <c r="AP577" s="143">
        <v>0</v>
      </c>
      <c r="AQ577" s="144">
        <f t="shared" si="164"/>
        <v>65</v>
      </c>
      <c r="AR577" s="145">
        <f t="shared" si="165"/>
        <v>4.4217687074829932E-2</v>
      </c>
      <c r="AS577" s="151">
        <f t="shared" si="166"/>
        <v>0.66212975359503357</v>
      </c>
      <c r="AT577" s="143">
        <v>10</v>
      </c>
      <c r="AU577" s="153" t="s">
        <v>6</v>
      </c>
      <c r="AV577" s="316" t="s">
        <v>6</v>
      </c>
    </row>
    <row r="578" spans="1:49" x14ac:dyDescent="0.2">
      <c r="A578" s="227"/>
      <c r="B578" s="272"/>
      <c r="C578" s="135">
        <v>5350400.08</v>
      </c>
      <c r="D578" s="136"/>
      <c r="E578" s="136"/>
      <c r="F578" s="137"/>
      <c r="G578" s="355"/>
      <c r="H578" s="139"/>
      <c r="I578" s="139"/>
      <c r="J578" s="139"/>
      <c r="K578" s="138"/>
      <c r="L578" s="139"/>
      <c r="M578" s="140"/>
      <c r="N578" s="220" t="s">
        <v>598</v>
      </c>
      <c r="O578" s="141">
        <v>1.75</v>
      </c>
      <c r="P578" s="142">
        <f t="shared" ref="P578:P641" si="167">O578*100</f>
        <v>175</v>
      </c>
      <c r="Q578" s="143">
        <v>2844</v>
      </c>
      <c r="R578" s="143">
        <v>2771</v>
      </c>
      <c r="S578" s="143">
        <v>2672</v>
      </c>
      <c r="T578" s="144">
        <f t="shared" ref="T578:T641" si="168">Q578-S578</f>
        <v>172</v>
      </c>
      <c r="U578" s="145">
        <f t="shared" si="156"/>
        <v>6.4371257485029934E-2</v>
      </c>
      <c r="V578" s="146">
        <v>1628.7</v>
      </c>
      <c r="W578" s="139">
        <v>1413</v>
      </c>
      <c r="X578" s="219">
        <v>1306</v>
      </c>
      <c r="Y578" s="147">
        <f t="shared" ref="Y578:Y641" si="169">W578-X578</f>
        <v>107</v>
      </c>
      <c r="Z578" s="275">
        <f t="shared" si="157"/>
        <v>8.1929555895865244E-2</v>
      </c>
      <c r="AA578" s="279">
        <v>1358</v>
      </c>
      <c r="AB578" s="143">
        <v>1260</v>
      </c>
      <c r="AC578" s="144">
        <f t="shared" ref="AC578:AC641" si="170">AA578-AB578</f>
        <v>98</v>
      </c>
      <c r="AD578" s="148">
        <f t="shared" si="158"/>
        <v>7.7777777777777779E-2</v>
      </c>
      <c r="AE578" s="149">
        <f t="shared" ref="AE578:AE641" si="171">AA578/P578</f>
        <v>7.76</v>
      </c>
      <c r="AF578" s="143">
        <v>1140</v>
      </c>
      <c r="AG578" s="138">
        <v>850</v>
      </c>
      <c r="AH578" s="143">
        <v>60</v>
      </c>
      <c r="AI578" s="144">
        <f t="shared" si="159"/>
        <v>910</v>
      </c>
      <c r="AJ578" s="145">
        <f t="shared" si="160"/>
        <v>0.79824561403508776</v>
      </c>
      <c r="AK578" s="150">
        <f t="shared" si="161"/>
        <v>1.1731642821651413</v>
      </c>
      <c r="AL578" s="143">
        <v>140</v>
      </c>
      <c r="AM578" s="145">
        <f t="shared" si="162"/>
        <v>0.12280701754385964</v>
      </c>
      <c r="AN578" s="151">
        <f t="shared" si="163"/>
        <v>0.50559089635921106</v>
      </c>
      <c r="AO578" s="143">
        <v>65</v>
      </c>
      <c r="AP578" s="143">
        <v>20</v>
      </c>
      <c r="AQ578" s="144">
        <f t="shared" si="164"/>
        <v>85</v>
      </c>
      <c r="AR578" s="145">
        <f t="shared" si="165"/>
        <v>7.4561403508771926E-2</v>
      </c>
      <c r="AS578" s="151">
        <f t="shared" si="166"/>
        <v>1.1165062444223945</v>
      </c>
      <c r="AT578" s="143">
        <v>10</v>
      </c>
      <c r="AU578" s="153" t="s">
        <v>6</v>
      </c>
      <c r="AV578" s="316" t="s">
        <v>6</v>
      </c>
    </row>
    <row r="579" spans="1:49" x14ac:dyDescent="0.2">
      <c r="A579" s="227"/>
      <c r="B579" s="272"/>
      <c r="C579" s="135">
        <v>5350400.1100000003</v>
      </c>
      <c r="D579" s="136"/>
      <c r="E579" s="136"/>
      <c r="F579" s="137"/>
      <c r="G579" s="355"/>
      <c r="H579" s="139"/>
      <c r="I579" s="139"/>
      <c r="J579" s="139"/>
      <c r="K579" s="138"/>
      <c r="L579" s="139"/>
      <c r="M579" s="140"/>
      <c r="N579" s="220" t="s">
        <v>600</v>
      </c>
      <c r="O579" s="141">
        <v>1.67</v>
      </c>
      <c r="P579" s="142">
        <f t="shared" si="167"/>
        <v>167</v>
      </c>
      <c r="Q579" s="143">
        <v>6259</v>
      </c>
      <c r="R579" s="143">
        <v>6472</v>
      </c>
      <c r="S579" s="143">
        <v>6366</v>
      </c>
      <c r="T579" s="144">
        <f t="shared" si="168"/>
        <v>-107</v>
      </c>
      <c r="U579" s="145">
        <f t="shared" si="156"/>
        <v>-1.6808042726987119E-2</v>
      </c>
      <c r="V579" s="146">
        <v>3743.6</v>
      </c>
      <c r="W579" s="139">
        <v>1651</v>
      </c>
      <c r="X579" s="219">
        <v>1574</v>
      </c>
      <c r="Y579" s="147">
        <f t="shared" si="169"/>
        <v>77</v>
      </c>
      <c r="Z579" s="275">
        <f t="shared" si="157"/>
        <v>4.8919949174078783E-2</v>
      </c>
      <c r="AA579" s="279">
        <v>1564</v>
      </c>
      <c r="AB579" s="143">
        <v>1515</v>
      </c>
      <c r="AC579" s="144">
        <f t="shared" si="170"/>
        <v>49</v>
      </c>
      <c r="AD579" s="148">
        <f t="shared" si="158"/>
        <v>3.2343234323432342E-2</v>
      </c>
      <c r="AE579" s="149">
        <f t="shared" si="171"/>
        <v>9.365269461077844</v>
      </c>
      <c r="AF579" s="143">
        <v>2880</v>
      </c>
      <c r="AG579" s="138">
        <v>2025</v>
      </c>
      <c r="AH579" s="143">
        <v>305</v>
      </c>
      <c r="AI579" s="144">
        <f t="shared" si="159"/>
        <v>2330</v>
      </c>
      <c r="AJ579" s="145">
        <f t="shared" si="160"/>
        <v>0.80902777777777779</v>
      </c>
      <c r="AK579" s="150">
        <f t="shared" si="161"/>
        <v>1.1890105945844966</v>
      </c>
      <c r="AL579" s="143">
        <v>495</v>
      </c>
      <c r="AM579" s="145">
        <f t="shared" si="162"/>
        <v>0.171875</v>
      </c>
      <c r="AN579" s="151">
        <f t="shared" si="163"/>
        <v>0.70760154468130654</v>
      </c>
      <c r="AO579" s="143">
        <v>50</v>
      </c>
      <c r="AP579" s="143">
        <v>0</v>
      </c>
      <c r="AQ579" s="144">
        <f t="shared" si="164"/>
        <v>50</v>
      </c>
      <c r="AR579" s="145">
        <f t="shared" si="165"/>
        <v>1.7361111111111112E-2</v>
      </c>
      <c r="AS579" s="151">
        <f t="shared" si="166"/>
        <v>0.25997081671599875</v>
      </c>
      <c r="AT579" s="143">
        <v>10</v>
      </c>
      <c r="AU579" s="153" t="s">
        <v>6</v>
      </c>
      <c r="AV579" s="316" t="s">
        <v>6</v>
      </c>
    </row>
    <row r="580" spans="1:49" x14ac:dyDescent="0.2">
      <c r="A580" s="227"/>
      <c r="B580" s="272"/>
      <c r="C580" s="135">
        <v>5350400.12</v>
      </c>
      <c r="D580" s="136"/>
      <c r="E580" s="136"/>
      <c r="F580" s="137"/>
      <c r="G580" s="355"/>
      <c r="H580" s="139"/>
      <c r="I580" s="139"/>
      <c r="J580" s="139"/>
      <c r="K580" s="138"/>
      <c r="L580" s="139"/>
      <c r="M580" s="140"/>
      <c r="N580" s="220" t="s">
        <v>601</v>
      </c>
      <c r="O580" s="141">
        <v>1.73</v>
      </c>
      <c r="P580" s="142">
        <f t="shared" si="167"/>
        <v>173</v>
      </c>
      <c r="Q580" s="143">
        <v>6829</v>
      </c>
      <c r="R580" s="143">
        <v>7219</v>
      </c>
      <c r="S580" s="143">
        <v>7402</v>
      </c>
      <c r="T580" s="144">
        <f t="shared" si="168"/>
        <v>-573</v>
      </c>
      <c r="U580" s="145">
        <f t="shared" si="156"/>
        <v>-7.7411510402593892E-2</v>
      </c>
      <c r="V580" s="146">
        <v>3956.3</v>
      </c>
      <c r="W580" s="139">
        <v>2223</v>
      </c>
      <c r="X580" s="219">
        <v>2218</v>
      </c>
      <c r="Y580" s="147">
        <f t="shared" si="169"/>
        <v>5</v>
      </c>
      <c r="Z580" s="275">
        <f t="shared" si="157"/>
        <v>2.254283137962128E-3</v>
      </c>
      <c r="AA580" s="279">
        <v>2188</v>
      </c>
      <c r="AB580" s="143">
        <v>2170</v>
      </c>
      <c r="AC580" s="144">
        <f t="shared" si="170"/>
        <v>18</v>
      </c>
      <c r="AD580" s="148">
        <f t="shared" si="158"/>
        <v>8.2949308755760377E-3</v>
      </c>
      <c r="AE580" s="149">
        <f t="shared" si="171"/>
        <v>12.647398843930636</v>
      </c>
      <c r="AF580" s="143">
        <v>3150</v>
      </c>
      <c r="AG580" s="138">
        <v>2385</v>
      </c>
      <c r="AH580" s="143">
        <v>190</v>
      </c>
      <c r="AI580" s="144">
        <f t="shared" si="159"/>
        <v>2575</v>
      </c>
      <c r="AJ580" s="145">
        <f t="shared" si="160"/>
        <v>0.81746031746031744</v>
      </c>
      <c r="AK580" s="150">
        <f t="shared" si="161"/>
        <v>1.2014037154354691</v>
      </c>
      <c r="AL580" s="143">
        <v>455</v>
      </c>
      <c r="AM580" s="145">
        <f t="shared" si="162"/>
        <v>0.14444444444444443</v>
      </c>
      <c r="AN580" s="151">
        <f t="shared" si="163"/>
        <v>0.59467119714631012</v>
      </c>
      <c r="AO580" s="143">
        <v>85</v>
      </c>
      <c r="AP580" s="143">
        <v>10</v>
      </c>
      <c r="AQ580" s="144">
        <f t="shared" si="164"/>
        <v>95</v>
      </c>
      <c r="AR580" s="145">
        <f t="shared" si="165"/>
        <v>3.0158730158730159E-2</v>
      </c>
      <c r="AS580" s="151">
        <f t="shared" si="166"/>
        <v>0.45160644732379213</v>
      </c>
      <c r="AT580" s="143">
        <v>25</v>
      </c>
      <c r="AU580" s="153" t="s">
        <v>6</v>
      </c>
      <c r="AV580" s="316" t="s">
        <v>6</v>
      </c>
    </row>
    <row r="581" spans="1:49" x14ac:dyDescent="0.2">
      <c r="A581" s="227"/>
      <c r="B581" s="272"/>
      <c r="C581" s="135">
        <v>5350400.13</v>
      </c>
      <c r="D581" s="136"/>
      <c r="E581" s="136"/>
      <c r="F581" s="137"/>
      <c r="G581" s="355"/>
      <c r="H581" s="139"/>
      <c r="I581" s="139"/>
      <c r="J581" s="139"/>
      <c r="K581" s="138"/>
      <c r="L581" s="139"/>
      <c r="M581" s="140"/>
      <c r="N581" s="220" t="s">
        <v>602</v>
      </c>
      <c r="O581" s="141">
        <v>1.28</v>
      </c>
      <c r="P581" s="142">
        <f t="shared" si="167"/>
        <v>128</v>
      </c>
      <c r="Q581" s="143">
        <v>6678</v>
      </c>
      <c r="R581" s="143">
        <v>6233</v>
      </c>
      <c r="S581" s="143">
        <v>5592</v>
      </c>
      <c r="T581" s="144">
        <f t="shared" si="168"/>
        <v>1086</v>
      </c>
      <c r="U581" s="145">
        <f t="shared" si="156"/>
        <v>0.194206008583691</v>
      </c>
      <c r="V581" s="146">
        <v>5231.1000000000004</v>
      </c>
      <c r="W581" s="139">
        <v>1704</v>
      </c>
      <c r="X581" s="219">
        <v>1345</v>
      </c>
      <c r="Y581" s="147">
        <f t="shared" si="169"/>
        <v>359</v>
      </c>
      <c r="Z581" s="275">
        <f t="shared" si="157"/>
        <v>0.26691449814126395</v>
      </c>
      <c r="AA581" s="279">
        <v>1651</v>
      </c>
      <c r="AB581" s="143">
        <v>1300</v>
      </c>
      <c r="AC581" s="144">
        <f t="shared" si="170"/>
        <v>351</v>
      </c>
      <c r="AD581" s="148">
        <f t="shared" si="158"/>
        <v>0.27</v>
      </c>
      <c r="AE581" s="149">
        <f t="shared" si="171"/>
        <v>12.8984375</v>
      </c>
      <c r="AF581" s="143">
        <v>2910</v>
      </c>
      <c r="AG581" s="138">
        <v>2140</v>
      </c>
      <c r="AH581" s="143">
        <v>235</v>
      </c>
      <c r="AI581" s="144">
        <f t="shared" si="159"/>
        <v>2375</v>
      </c>
      <c r="AJ581" s="145">
        <f t="shared" si="160"/>
        <v>0.81615120274914088</v>
      </c>
      <c r="AK581" s="150">
        <f t="shared" si="161"/>
        <v>1.1994797379110005</v>
      </c>
      <c r="AL581" s="143">
        <v>460</v>
      </c>
      <c r="AM581" s="145">
        <f t="shared" si="162"/>
        <v>0.15807560137457044</v>
      </c>
      <c r="AN581" s="151">
        <f t="shared" si="163"/>
        <v>0.65079004921642192</v>
      </c>
      <c r="AO581" s="143">
        <v>65</v>
      </c>
      <c r="AP581" s="143">
        <v>0</v>
      </c>
      <c r="AQ581" s="144">
        <f t="shared" si="164"/>
        <v>65</v>
      </c>
      <c r="AR581" s="145">
        <f t="shared" si="165"/>
        <v>2.2336769759450172E-2</v>
      </c>
      <c r="AS581" s="151">
        <f t="shared" si="166"/>
        <v>0.3344779167645015</v>
      </c>
      <c r="AT581" s="143">
        <v>10</v>
      </c>
      <c r="AU581" s="153" t="s">
        <v>6</v>
      </c>
      <c r="AV581" s="316" t="s">
        <v>6</v>
      </c>
    </row>
    <row r="582" spans="1:49" x14ac:dyDescent="0.2">
      <c r="A582" s="227"/>
      <c r="B582" s="272"/>
      <c r="C582" s="135">
        <v>5350400.1399999997</v>
      </c>
      <c r="D582" s="136"/>
      <c r="E582" s="136"/>
      <c r="F582" s="137"/>
      <c r="G582" s="355"/>
      <c r="H582" s="139"/>
      <c r="I582" s="139"/>
      <c r="J582" s="139"/>
      <c r="K582" s="138"/>
      <c r="L582" s="139"/>
      <c r="M582" s="140"/>
      <c r="N582" s="220" t="s">
        <v>603</v>
      </c>
      <c r="O582" s="141">
        <v>1.05</v>
      </c>
      <c r="P582" s="142">
        <f t="shared" si="167"/>
        <v>105</v>
      </c>
      <c r="Q582" s="143">
        <v>6116</v>
      </c>
      <c r="R582" s="143">
        <v>6328</v>
      </c>
      <c r="S582" s="143">
        <v>6432</v>
      </c>
      <c r="T582" s="144">
        <f t="shared" si="168"/>
        <v>-316</v>
      </c>
      <c r="U582" s="145">
        <f t="shared" ref="U582:U645" si="172">T582/S582</f>
        <v>-4.9129353233830844E-2</v>
      </c>
      <c r="V582" s="146">
        <v>5799.9</v>
      </c>
      <c r="W582" s="139">
        <v>1604</v>
      </c>
      <c r="X582" s="219">
        <v>1532</v>
      </c>
      <c r="Y582" s="147">
        <f t="shared" si="169"/>
        <v>72</v>
      </c>
      <c r="Z582" s="275">
        <f t="shared" si="157"/>
        <v>4.6997389033942558E-2</v>
      </c>
      <c r="AA582" s="279">
        <v>1530</v>
      </c>
      <c r="AB582" s="143">
        <v>1450</v>
      </c>
      <c r="AC582" s="144">
        <f t="shared" si="170"/>
        <v>80</v>
      </c>
      <c r="AD582" s="148">
        <f t="shared" si="158"/>
        <v>5.5172413793103448E-2</v>
      </c>
      <c r="AE582" s="149">
        <f t="shared" si="171"/>
        <v>14.571428571428571</v>
      </c>
      <c r="AF582" s="143">
        <v>2680</v>
      </c>
      <c r="AG582" s="138">
        <v>1820</v>
      </c>
      <c r="AH582" s="143">
        <v>305</v>
      </c>
      <c r="AI582" s="144">
        <f t="shared" si="159"/>
        <v>2125</v>
      </c>
      <c r="AJ582" s="145">
        <f t="shared" si="160"/>
        <v>0.79291044776119401</v>
      </c>
      <c r="AK582" s="150">
        <f t="shared" si="161"/>
        <v>1.1653233038974311</v>
      </c>
      <c r="AL582" s="143">
        <v>490</v>
      </c>
      <c r="AM582" s="145">
        <f t="shared" si="162"/>
        <v>0.18283582089552239</v>
      </c>
      <c r="AN582" s="151">
        <f t="shared" si="163"/>
        <v>0.75272674495270597</v>
      </c>
      <c r="AO582" s="143">
        <v>45</v>
      </c>
      <c r="AP582" s="143">
        <v>0</v>
      </c>
      <c r="AQ582" s="144">
        <f t="shared" si="164"/>
        <v>45</v>
      </c>
      <c r="AR582" s="145">
        <f t="shared" si="165"/>
        <v>1.6791044776119403E-2</v>
      </c>
      <c r="AS582" s="151">
        <f t="shared" si="166"/>
        <v>0.25143446154024957</v>
      </c>
      <c r="AT582" s="143">
        <v>15</v>
      </c>
      <c r="AU582" s="153" t="s">
        <v>6</v>
      </c>
      <c r="AV582" s="316" t="s">
        <v>6</v>
      </c>
    </row>
    <row r="583" spans="1:49" x14ac:dyDescent="0.2">
      <c r="A583" s="227"/>
      <c r="B583" s="272"/>
      <c r="C583" s="135">
        <v>5350400.1500000004</v>
      </c>
      <c r="D583" s="136"/>
      <c r="E583" s="136"/>
      <c r="F583" s="137"/>
      <c r="G583" s="355"/>
      <c r="H583" s="139"/>
      <c r="I583" s="139"/>
      <c r="J583" s="139"/>
      <c r="K583" s="138"/>
      <c r="L583" s="139"/>
      <c r="M583" s="140"/>
      <c r="N583" s="220" t="s">
        <v>604</v>
      </c>
      <c r="O583" s="141">
        <v>2.14</v>
      </c>
      <c r="P583" s="142">
        <f t="shared" si="167"/>
        <v>214</v>
      </c>
      <c r="Q583" s="143">
        <v>4629</v>
      </c>
      <c r="R583" s="143">
        <v>4739</v>
      </c>
      <c r="S583" s="143">
        <v>4689</v>
      </c>
      <c r="T583" s="144">
        <f t="shared" si="168"/>
        <v>-60</v>
      </c>
      <c r="U583" s="145">
        <f t="shared" si="172"/>
        <v>-1.2795905310300703E-2</v>
      </c>
      <c r="V583" s="146">
        <v>2158.1999999999998</v>
      </c>
      <c r="W583" s="139">
        <v>1605</v>
      </c>
      <c r="X583" s="219">
        <v>1576</v>
      </c>
      <c r="Y583" s="147">
        <f t="shared" si="169"/>
        <v>29</v>
      </c>
      <c r="Z583" s="275">
        <f t="shared" si="157"/>
        <v>1.8401015228426396E-2</v>
      </c>
      <c r="AA583" s="279">
        <v>1586</v>
      </c>
      <c r="AB583" s="143">
        <v>1535</v>
      </c>
      <c r="AC583" s="144">
        <f t="shared" si="170"/>
        <v>51</v>
      </c>
      <c r="AD583" s="148">
        <f t="shared" si="158"/>
        <v>3.322475570032573E-2</v>
      </c>
      <c r="AE583" s="149">
        <f t="shared" si="171"/>
        <v>7.4112149532710276</v>
      </c>
      <c r="AF583" s="143">
        <v>2060</v>
      </c>
      <c r="AG583" s="138">
        <v>1620</v>
      </c>
      <c r="AH583" s="143">
        <v>155</v>
      </c>
      <c r="AI583" s="144">
        <f t="shared" si="159"/>
        <v>1775</v>
      </c>
      <c r="AJ583" s="145">
        <f t="shared" si="160"/>
        <v>0.86165048543689315</v>
      </c>
      <c r="AK583" s="150">
        <f t="shared" si="161"/>
        <v>1.2663490477761461</v>
      </c>
      <c r="AL583" s="143">
        <v>170</v>
      </c>
      <c r="AM583" s="145">
        <f t="shared" si="162"/>
        <v>8.2524271844660199E-2</v>
      </c>
      <c r="AN583" s="151">
        <f t="shared" si="163"/>
        <v>0.3397486675257112</v>
      </c>
      <c r="AO583" s="143">
        <v>60</v>
      </c>
      <c r="AP583" s="143">
        <v>25</v>
      </c>
      <c r="AQ583" s="144">
        <f t="shared" si="164"/>
        <v>85</v>
      </c>
      <c r="AR583" s="145">
        <f t="shared" si="165"/>
        <v>4.12621359223301E-2</v>
      </c>
      <c r="AS583" s="151">
        <f t="shared" si="166"/>
        <v>0.61787238769006314</v>
      </c>
      <c r="AT583" s="143">
        <v>30</v>
      </c>
      <c r="AU583" s="153" t="s">
        <v>6</v>
      </c>
      <c r="AV583" s="316" t="s">
        <v>6</v>
      </c>
    </row>
    <row r="584" spans="1:49" x14ac:dyDescent="0.2">
      <c r="A584" s="227"/>
      <c r="B584" s="272"/>
      <c r="C584" s="135">
        <v>5350400.16</v>
      </c>
      <c r="D584" s="136"/>
      <c r="E584" s="136"/>
      <c r="F584" s="137"/>
      <c r="G584" s="355"/>
      <c r="H584" s="139"/>
      <c r="I584" s="139"/>
      <c r="J584" s="139"/>
      <c r="K584" s="138"/>
      <c r="L584" s="139"/>
      <c r="M584" s="140"/>
      <c r="N584" s="220" t="s">
        <v>605</v>
      </c>
      <c r="O584" s="141">
        <v>2.2200000000000002</v>
      </c>
      <c r="P584" s="142">
        <f t="shared" si="167"/>
        <v>222.00000000000003</v>
      </c>
      <c r="Q584" s="143">
        <v>5388</v>
      </c>
      <c r="R584" s="143">
        <v>5586</v>
      </c>
      <c r="S584" s="143">
        <v>5427</v>
      </c>
      <c r="T584" s="144">
        <f t="shared" si="168"/>
        <v>-39</v>
      </c>
      <c r="U584" s="145">
        <f t="shared" si="172"/>
        <v>-7.1862907683803209E-3</v>
      </c>
      <c r="V584" s="146">
        <v>2428.6999999999998</v>
      </c>
      <c r="W584" s="139">
        <v>1465</v>
      </c>
      <c r="X584" s="219">
        <v>1426</v>
      </c>
      <c r="Y584" s="147">
        <f t="shared" si="169"/>
        <v>39</v>
      </c>
      <c r="Z584" s="275">
        <f t="shared" si="157"/>
        <v>2.7349228611500701E-2</v>
      </c>
      <c r="AA584" s="279">
        <v>1446</v>
      </c>
      <c r="AB584" s="143">
        <v>1410</v>
      </c>
      <c r="AC584" s="144">
        <f t="shared" si="170"/>
        <v>36</v>
      </c>
      <c r="AD584" s="148">
        <f t="shared" si="158"/>
        <v>2.553191489361702E-2</v>
      </c>
      <c r="AE584" s="149">
        <f t="shared" si="171"/>
        <v>6.5135135135135123</v>
      </c>
      <c r="AF584" s="143">
        <v>2430</v>
      </c>
      <c r="AG584" s="138">
        <v>1910</v>
      </c>
      <c r="AH584" s="143">
        <v>150</v>
      </c>
      <c r="AI584" s="144">
        <f t="shared" si="159"/>
        <v>2060</v>
      </c>
      <c r="AJ584" s="145">
        <f t="shared" si="160"/>
        <v>0.84773662551440332</v>
      </c>
      <c r="AK584" s="150">
        <f t="shared" si="161"/>
        <v>1.2459001493404867</v>
      </c>
      <c r="AL584" s="143">
        <v>315</v>
      </c>
      <c r="AM584" s="145">
        <f t="shared" si="162"/>
        <v>0.12962962962962962</v>
      </c>
      <c r="AN584" s="151">
        <f t="shared" si="163"/>
        <v>0.53367927949027827</v>
      </c>
      <c r="AO584" s="143">
        <v>25</v>
      </c>
      <c r="AP584" s="143">
        <v>0</v>
      </c>
      <c r="AQ584" s="144">
        <f t="shared" si="164"/>
        <v>25</v>
      </c>
      <c r="AR584" s="145">
        <f t="shared" si="165"/>
        <v>1.0288065843621399E-2</v>
      </c>
      <c r="AS584" s="151">
        <f t="shared" si="166"/>
        <v>0.15405678027614741</v>
      </c>
      <c r="AT584" s="143">
        <v>25</v>
      </c>
      <c r="AU584" s="153" t="s">
        <v>6</v>
      </c>
      <c r="AV584" s="316" t="s">
        <v>6</v>
      </c>
    </row>
    <row r="585" spans="1:49" x14ac:dyDescent="0.2">
      <c r="A585" s="227"/>
      <c r="B585" s="272"/>
      <c r="C585" s="135">
        <v>5350400.17</v>
      </c>
      <c r="D585" s="136">
        <v>5350400.0999999996</v>
      </c>
      <c r="E585" s="152">
        <v>0.64491007300000003</v>
      </c>
      <c r="F585" s="137"/>
      <c r="G585" s="358"/>
      <c r="H585" s="139">
        <v>7636</v>
      </c>
      <c r="I585" s="219">
        <v>2085</v>
      </c>
      <c r="J585" s="143">
        <v>1930</v>
      </c>
      <c r="K585" s="138"/>
      <c r="L585" s="139"/>
      <c r="M585" s="140"/>
      <c r="N585" s="220"/>
      <c r="O585" s="141">
        <v>0.6</v>
      </c>
      <c r="P585" s="142">
        <f t="shared" si="167"/>
        <v>60</v>
      </c>
      <c r="Q585" s="143">
        <v>4679</v>
      </c>
      <c r="R585" s="143">
        <v>4825</v>
      </c>
      <c r="S585" s="143">
        <f t="shared" ref="S585:S591" si="173">H585*E585</f>
        <v>4924.5333174280004</v>
      </c>
      <c r="T585" s="144">
        <f t="shared" si="168"/>
        <v>-245.53331742800037</v>
      </c>
      <c r="U585" s="145">
        <f t="shared" si="172"/>
        <v>-4.9859205248760148E-2</v>
      </c>
      <c r="V585" s="146">
        <v>7827</v>
      </c>
      <c r="W585" s="139">
        <v>1276</v>
      </c>
      <c r="X585" s="219">
        <f t="shared" ref="X585:X591" si="174">I585*E585</f>
        <v>1344.6375022050001</v>
      </c>
      <c r="Y585" s="147">
        <f t="shared" si="169"/>
        <v>-68.637502205000146</v>
      </c>
      <c r="Z585" s="275">
        <f t="shared" si="157"/>
        <v>-5.1045357646536796E-2</v>
      </c>
      <c r="AA585" s="279">
        <v>1179</v>
      </c>
      <c r="AB585" s="143">
        <f t="shared" ref="AB585:AB591" si="175">J585*E585</f>
        <v>1244.6764408900001</v>
      </c>
      <c r="AC585" s="144">
        <f t="shared" si="170"/>
        <v>-65.676440890000094</v>
      </c>
      <c r="AD585" s="148">
        <f t="shared" si="158"/>
        <v>-5.2765874513571141E-2</v>
      </c>
      <c r="AE585" s="149">
        <f t="shared" si="171"/>
        <v>19.649999999999999</v>
      </c>
      <c r="AF585" s="143">
        <v>2150</v>
      </c>
      <c r="AG585" s="138">
        <v>1415</v>
      </c>
      <c r="AH585" s="143">
        <v>220</v>
      </c>
      <c r="AI585" s="144">
        <f t="shared" si="159"/>
        <v>1635</v>
      </c>
      <c r="AJ585" s="145">
        <f t="shared" si="160"/>
        <v>0.76046511627906976</v>
      </c>
      <c r="AK585" s="150">
        <f t="shared" si="161"/>
        <v>1.1176391032597019</v>
      </c>
      <c r="AL585" s="143">
        <v>450</v>
      </c>
      <c r="AM585" s="145">
        <f t="shared" si="162"/>
        <v>0.20930232558139536</v>
      </c>
      <c r="AN585" s="151">
        <f t="shared" si="163"/>
        <v>0.86168813897765872</v>
      </c>
      <c r="AO585" s="143">
        <v>35</v>
      </c>
      <c r="AP585" s="143">
        <v>10</v>
      </c>
      <c r="AQ585" s="144">
        <f t="shared" si="164"/>
        <v>45</v>
      </c>
      <c r="AR585" s="145">
        <f t="shared" si="165"/>
        <v>2.0930232558139535E-2</v>
      </c>
      <c r="AS585" s="151">
        <f t="shared" si="166"/>
        <v>0.3134159799664506</v>
      </c>
      <c r="AT585" s="143">
        <v>20</v>
      </c>
      <c r="AU585" s="153" t="s">
        <v>6</v>
      </c>
      <c r="AV585" s="316" t="s">
        <v>6</v>
      </c>
      <c r="AW585" s="123" t="s">
        <v>51</v>
      </c>
    </row>
    <row r="586" spans="1:49" x14ac:dyDescent="0.2">
      <c r="A586" s="227"/>
      <c r="B586" s="272"/>
      <c r="C586" s="135">
        <v>5350400.18</v>
      </c>
      <c r="D586" s="136">
        <v>5350400.0999999996</v>
      </c>
      <c r="E586" s="152">
        <v>0.35508992700000003</v>
      </c>
      <c r="F586" s="137"/>
      <c r="G586" s="358"/>
      <c r="H586" s="139">
        <v>7636</v>
      </c>
      <c r="I586" s="219">
        <v>2085</v>
      </c>
      <c r="J586" s="143">
        <v>1930</v>
      </c>
      <c r="K586" s="138"/>
      <c r="L586" s="139"/>
      <c r="M586" s="140"/>
      <c r="N586" s="220"/>
      <c r="O586" s="141">
        <v>0.3</v>
      </c>
      <c r="P586" s="142">
        <f t="shared" si="167"/>
        <v>30</v>
      </c>
      <c r="Q586" s="143">
        <v>2507</v>
      </c>
      <c r="R586" s="143">
        <v>2604</v>
      </c>
      <c r="S586" s="143">
        <f t="shared" si="173"/>
        <v>2711.4666825720001</v>
      </c>
      <c r="T586" s="144">
        <f t="shared" si="168"/>
        <v>-204.46668257200008</v>
      </c>
      <c r="U586" s="145">
        <f t="shared" si="172"/>
        <v>-7.5408148617946619E-2</v>
      </c>
      <c r="V586" s="146">
        <v>8472.5</v>
      </c>
      <c r="W586" s="139">
        <v>776</v>
      </c>
      <c r="X586" s="219">
        <f t="shared" si="174"/>
        <v>740.36249779500008</v>
      </c>
      <c r="Y586" s="147">
        <f t="shared" si="169"/>
        <v>35.637502204999919</v>
      </c>
      <c r="Z586" s="275">
        <f t="shared" si="157"/>
        <v>4.8135207160192539E-2</v>
      </c>
      <c r="AA586" s="279">
        <v>699</v>
      </c>
      <c r="AB586" s="143">
        <f t="shared" si="175"/>
        <v>685.32355911000002</v>
      </c>
      <c r="AC586" s="144">
        <f t="shared" si="170"/>
        <v>13.676440889999981</v>
      </c>
      <c r="AD586" s="148">
        <f t="shared" si="158"/>
        <v>1.995618085530429E-2</v>
      </c>
      <c r="AE586" s="149">
        <f t="shared" si="171"/>
        <v>23.3</v>
      </c>
      <c r="AF586" s="143">
        <v>1060</v>
      </c>
      <c r="AG586" s="138">
        <v>650</v>
      </c>
      <c r="AH586" s="143">
        <v>90</v>
      </c>
      <c r="AI586" s="144">
        <f t="shared" si="159"/>
        <v>740</v>
      </c>
      <c r="AJ586" s="145">
        <f t="shared" si="160"/>
        <v>0.69811320754716977</v>
      </c>
      <c r="AK586" s="150">
        <f t="shared" si="161"/>
        <v>1.0260018540685394</v>
      </c>
      <c r="AL586" s="143">
        <v>280</v>
      </c>
      <c r="AM586" s="145">
        <f t="shared" si="162"/>
        <v>0.26415094339622641</v>
      </c>
      <c r="AN586" s="151">
        <f t="shared" si="163"/>
        <v>1.0874973997160389</v>
      </c>
      <c r="AO586" s="143">
        <v>10</v>
      </c>
      <c r="AP586" s="143">
        <v>15</v>
      </c>
      <c r="AQ586" s="144">
        <f t="shared" si="164"/>
        <v>25</v>
      </c>
      <c r="AR586" s="145">
        <f t="shared" si="165"/>
        <v>2.358490566037736E-2</v>
      </c>
      <c r="AS586" s="151">
        <f t="shared" si="166"/>
        <v>0.35316790195380965</v>
      </c>
      <c r="AT586" s="143">
        <v>15</v>
      </c>
      <c r="AU586" s="153" t="s">
        <v>6</v>
      </c>
      <c r="AV586" s="316" t="s">
        <v>6</v>
      </c>
      <c r="AW586" s="123" t="s">
        <v>51</v>
      </c>
    </row>
    <row r="587" spans="1:49" x14ac:dyDescent="0.2">
      <c r="A587" s="227" t="s">
        <v>1102</v>
      </c>
      <c r="B587" s="272" t="s">
        <v>1108</v>
      </c>
      <c r="C587" s="135">
        <v>5350400.1900000004</v>
      </c>
      <c r="D587" s="136">
        <v>5350400.01</v>
      </c>
      <c r="E587" s="152">
        <v>0.40890688800000002</v>
      </c>
      <c r="F587" s="137"/>
      <c r="G587" s="358"/>
      <c r="H587" s="139">
        <v>13023</v>
      </c>
      <c r="I587" s="219">
        <v>4568</v>
      </c>
      <c r="J587" s="143">
        <v>3565</v>
      </c>
      <c r="K587" s="138"/>
      <c r="L587" s="139"/>
      <c r="M587" s="140"/>
      <c r="N587" s="220"/>
      <c r="O587" s="141">
        <v>2.4900000000000002</v>
      </c>
      <c r="P587" s="142">
        <f t="shared" si="167"/>
        <v>249.00000000000003</v>
      </c>
      <c r="Q587" s="143">
        <v>10048</v>
      </c>
      <c r="R587" s="143">
        <v>7253</v>
      </c>
      <c r="S587" s="143">
        <f t="shared" si="173"/>
        <v>5325.1944024240001</v>
      </c>
      <c r="T587" s="144">
        <f t="shared" si="168"/>
        <v>4722.8055975759999</v>
      </c>
      <c r="U587" s="145">
        <f t="shared" si="172"/>
        <v>0.88687947155998736</v>
      </c>
      <c r="V587" s="146">
        <v>4036</v>
      </c>
      <c r="W587" s="139">
        <v>3081</v>
      </c>
      <c r="X587" s="219">
        <f t="shared" si="174"/>
        <v>1867.8866643840001</v>
      </c>
      <c r="Y587" s="147">
        <f t="shared" si="169"/>
        <v>1213.1133356159999</v>
      </c>
      <c r="Z587" s="275">
        <f t="shared" si="157"/>
        <v>0.64945767789185738</v>
      </c>
      <c r="AA587" s="279">
        <v>3031</v>
      </c>
      <c r="AB587" s="143">
        <f t="shared" si="175"/>
        <v>1457.75305572</v>
      </c>
      <c r="AC587" s="144">
        <f t="shared" si="170"/>
        <v>1573.24694428</v>
      </c>
      <c r="AD587" s="148">
        <f t="shared" si="158"/>
        <v>1.0792273342229122</v>
      </c>
      <c r="AE587" s="149">
        <f t="shared" si="171"/>
        <v>12.172690763052207</v>
      </c>
      <c r="AF587" s="143">
        <v>4660</v>
      </c>
      <c r="AG587" s="138">
        <v>3435</v>
      </c>
      <c r="AH587" s="143">
        <v>300</v>
      </c>
      <c r="AI587" s="144">
        <f t="shared" si="159"/>
        <v>3735</v>
      </c>
      <c r="AJ587" s="145">
        <f t="shared" si="160"/>
        <v>0.80150214592274682</v>
      </c>
      <c r="AK587" s="150">
        <f t="shared" si="161"/>
        <v>1.1779503365162844</v>
      </c>
      <c r="AL587" s="143">
        <v>745</v>
      </c>
      <c r="AM587" s="145">
        <f t="shared" si="162"/>
        <v>0.15987124463519314</v>
      </c>
      <c r="AN587" s="151">
        <f t="shared" si="163"/>
        <v>0.65818263071409866</v>
      </c>
      <c r="AO587" s="143">
        <v>135</v>
      </c>
      <c r="AP587" s="143">
        <v>0</v>
      </c>
      <c r="AQ587" s="144">
        <f t="shared" si="164"/>
        <v>135</v>
      </c>
      <c r="AR587" s="145">
        <f t="shared" si="165"/>
        <v>2.8969957081545063E-2</v>
      </c>
      <c r="AS587" s="151">
        <f t="shared" si="166"/>
        <v>0.43380537999648205</v>
      </c>
      <c r="AT587" s="143">
        <v>45</v>
      </c>
      <c r="AU587" s="153" t="s">
        <v>6</v>
      </c>
      <c r="AV587" s="316" t="s">
        <v>6</v>
      </c>
      <c r="AW587" s="123" t="s">
        <v>51</v>
      </c>
    </row>
    <row r="588" spans="1:49" x14ac:dyDescent="0.2">
      <c r="A588" s="227" t="s">
        <v>1102</v>
      </c>
      <c r="B588" s="272" t="s">
        <v>1108</v>
      </c>
      <c r="C588" s="135">
        <v>5350400.2</v>
      </c>
      <c r="D588" s="136">
        <v>5350400.01</v>
      </c>
      <c r="E588" s="152">
        <v>1.0443444E-2</v>
      </c>
      <c r="F588" s="137"/>
      <c r="G588" s="358"/>
      <c r="H588" s="139">
        <v>13023</v>
      </c>
      <c r="I588" s="219">
        <v>4568</v>
      </c>
      <c r="J588" s="143">
        <v>3565</v>
      </c>
      <c r="K588" s="138"/>
      <c r="L588" s="139"/>
      <c r="M588" s="140"/>
      <c r="N588" s="220"/>
      <c r="O588" s="141">
        <v>5.24</v>
      </c>
      <c r="P588" s="142">
        <f t="shared" si="167"/>
        <v>524</v>
      </c>
      <c r="Q588" s="143">
        <v>4250</v>
      </c>
      <c r="R588" s="143">
        <v>2668</v>
      </c>
      <c r="S588" s="143">
        <f t="shared" si="173"/>
        <v>136.00497121199999</v>
      </c>
      <c r="T588" s="144">
        <f t="shared" si="168"/>
        <v>4113.9950287880001</v>
      </c>
      <c r="U588" s="145">
        <f t="shared" si="172"/>
        <v>30.248857759583235</v>
      </c>
      <c r="V588" s="146">
        <v>811.6</v>
      </c>
      <c r="W588" s="139">
        <v>1227</v>
      </c>
      <c r="X588" s="219">
        <f t="shared" si="174"/>
        <v>47.705652191999995</v>
      </c>
      <c r="Y588" s="147">
        <f t="shared" si="169"/>
        <v>1179.2943478080001</v>
      </c>
      <c r="Z588" s="275">
        <f t="shared" si="157"/>
        <v>24.72022273297339</v>
      </c>
      <c r="AA588" s="279">
        <v>1182</v>
      </c>
      <c r="AB588" s="143">
        <f t="shared" si="175"/>
        <v>37.23087786</v>
      </c>
      <c r="AC588" s="144">
        <f t="shared" si="170"/>
        <v>1144.76912214</v>
      </c>
      <c r="AD588" s="148">
        <f t="shared" si="158"/>
        <v>30.747841252755247</v>
      </c>
      <c r="AE588" s="149">
        <f t="shared" si="171"/>
        <v>2.2557251908396947</v>
      </c>
      <c r="AF588" s="143">
        <v>1945</v>
      </c>
      <c r="AG588" s="138">
        <v>1480</v>
      </c>
      <c r="AH588" s="143">
        <v>125</v>
      </c>
      <c r="AI588" s="144">
        <f t="shared" si="159"/>
        <v>1605</v>
      </c>
      <c r="AJ588" s="145">
        <f t="shared" si="160"/>
        <v>0.82519280205655532</v>
      </c>
      <c r="AK588" s="150">
        <f t="shared" si="161"/>
        <v>1.2127679804952451</v>
      </c>
      <c r="AL588" s="143">
        <v>315</v>
      </c>
      <c r="AM588" s="145">
        <f t="shared" si="162"/>
        <v>0.16195372750642673</v>
      </c>
      <c r="AN588" s="151">
        <f t="shared" si="163"/>
        <v>0.66675611782075905</v>
      </c>
      <c r="AO588" s="143">
        <v>10</v>
      </c>
      <c r="AP588" s="143">
        <v>0</v>
      </c>
      <c r="AQ588" s="144">
        <f t="shared" si="164"/>
        <v>10</v>
      </c>
      <c r="AR588" s="145">
        <f t="shared" si="165"/>
        <v>5.1413881748071976E-3</v>
      </c>
      <c r="AS588" s="151">
        <f t="shared" si="166"/>
        <v>7.6988786852655672E-2</v>
      </c>
      <c r="AT588" s="143">
        <v>10</v>
      </c>
      <c r="AU588" s="153" t="s">
        <v>6</v>
      </c>
      <c r="AV588" s="316" t="s">
        <v>6</v>
      </c>
      <c r="AW588" s="123" t="s">
        <v>51</v>
      </c>
    </row>
    <row r="589" spans="1:49" x14ac:dyDescent="0.2">
      <c r="A589" s="227"/>
      <c r="B589" s="272"/>
      <c r="C589" s="135">
        <v>5350400.21</v>
      </c>
      <c r="D589" s="136">
        <v>5350400.01</v>
      </c>
      <c r="E589" s="152">
        <v>3.1430487E-2</v>
      </c>
      <c r="F589" s="137"/>
      <c r="G589" s="358"/>
      <c r="H589" s="139">
        <v>13023</v>
      </c>
      <c r="I589" s="219">
        <v>4568</v>
      </c>
      <c r="J589" s="143">
        <v>3565</v>
      </c>
      <c r="K589" s="138"/>
      <c r="L589" s="139"/>
      <c r="M589" s="140"/>
      <c r="N589" s="220"/>
      <c r="O589" s="141">
        <v>3.53</v>
      </c>
      <c r="P589" s="142">
        <f t="shared" si="167"/>
        <v>353</v>
      </c>
      <c r="Q589" s="143">
        <v>2102</v>
      </c>
      <c r="R589" s="143">
        <v>2047</v>
      </c>
      <c r="S589" s="143">
        <f t="shared" si="173"/>
        <v>409.31923220099998</v>
      </c>
      <c r="T589" s="144">
        <f t="shared" si="168"/>
        <v>1692.680767799</v>
      </c>
      <c r="U589" s="145">
        <f t="shared" si="172"/>
        <v>4.1353560610799578</v>
      </c>
      <c r="V589" s="146">
        <v>595.6</v>
      </c>
      <c r="W589" s="139">
        <v>612</v>
      </c>
      <c r="X589" s="219">
        <f t="shared" si="174"/>
        <v>143.574464616</v>
      </c>
      <c r="Y589" s="147">
        <f t="shared" si="169"/>
        <v>468.425535384</v>
      </c>
      <c r="Z589" s="275">
        <f t="shared" si="157"/>
        <v>3.2625964278316273</v>
      </c>
      <c r="AA589" s="279">
        <v>603</v>
      </c>
      <c r="AB589" s="143">
        <f t="shared" si="175"/>
        <v>112.049686155</v>
      </c>
      <c r="AC589" s="144">
        <f t="shared" si="170"/>
        <v>490.95031384499998</v>
      </c>
      <c r="AD589" s="148">
        <f t="shared" si="158"/>
        <v>4.3815411777759117</v>
      </c>
      <c r="AE589" s="149">
        <f t="shared" si="171"/>
        <v>1.708215297450425</v>
      </c>
      <c r="AF589" s="143">
        <v>905</v>
      </c>
      <c r="AG589" s="138">
        <v>730</v>
      </c>
      <c r="AH589" s="143">
        <v>60</v>
      </c>
      <c r="AI589" s="144">
        <f t="shared" si="159"/>
        <v>790</v>
      </c>
      <c r="AJ589" s="145">
        <f t="shared" si="160"/>
        <v>0.8729281767955801</v>
      </c>
      <c r="AK589" s="150">
        <f t="shared" si="161"/>
        <v>1.2829236263953936</v>
      </c>
      <c r="AL589" s="143">
        <v>100</v>
      </c>
      <c r="AM589" s="145">
        <f t="shared" si="162"/>
        <v>0.11049723756906077</v>
      </c>
      <c r="AN589" s="151">
        <f t="shared" si="163"/>
        <v>0.45491209301460189</v>
      </c>
      <c r="AO589" s="143">
        <v>10</v>
      </c>
      <c r="AP589" s="143">
        <v>0</v>
      </c>
      <c r="AQ589" s="144">
        <f t="shared" si="164"/>
        <v>10</v>
      </c>
      <c r="AR589" s="145">
        <f t="shared" si="165"/>
        <v>1.1049723756906077E-2</v>
      </c>
      <c r="AS589" s="151">
        <f t="shared" si="166"/>
        <v>0.16546208887117711</v>
      </c>
      <c r="AT589" s="143">
        <v>0</v>
      </c>
      <c r="AU589" s="153" t="s">
        <v>6</v>
      </c>
      <c r="AV589" s="316" t="s">
        <v>6</v>
      </c>
      <c r="AW589" s="123" t="s">
        <v>51</v>
      </c>
    </row>
    <row r="590" spans="1:49" x14ac:dyDescent="0.2">
      <c r="A590" s="227" t="s">
        <v>1102</v>
      </c>
      <c r="B590" s="272" t="s">
        <v>1109</v>
      </c>
      <c r="C590" s="135">
        <v>5350400.22</v>
      </c>
      <c r="D590" s="136">
        <v>5350400.01</v>
      </c>
      <c r="E590" s="152">
        <v>4.2242496999999997E-2</v>
      </c>
      <c r="F590" s="137"/>
      <c r="G590" s="358"/>
      <c r="H590" s="139">
        <v>13023</v>
      </c>
      <c r="I590" s="219">
        <v>4568</v>
      </c>
      <c r="J590" s="143">
        <v>3565</v>
      </c>
      <c r="K590" s="138"/>
      <c r="L590" s="139"/>
      <c r="M590" s="140"/>
      <c r="N590" s="220"/>
      <c r="O590" s="141">
        <v>14.8</v>
      </c>
      <c r="P590" s="142">
        <f t="shared" si="167"/>
        <v>1480</v>
      </c>
      <c r="Q590" s="143">
        <v>9623</v>
      </c>
      <c r="R590" s="143">
        <v>8586</v>
      </c>
      <c r="S590" s="143">
        <f t="shared" si="173"/>
        <v>550.12403843099992</v>
      </c>
      <c r="T590" s="144">
        <f t="shared" si="168"/>
        <v>9072.8759615689996</v>
      </c>
      <c r="U590" s="145">
        <f t="shared" si="172"/>
        <v>16.492418668788961</v>
      </c>
      <c r="V590" s="146">
        <v>650.29999999999995</v>
      </c>
      <c r="W590" s="139">
        <v>2426</v>
      </c>
      <c r="X590" s="219">
        <f t="shared" si="174"/>
        <v>192.96372629599998</v>
      </c>
      <c r="Y590" s="147">
        <f t="shared" si="169"/>
        <v>2233.036273704</v>
      </c>
      <c r="Z590" s="275">
        <f t="shared" si="157"/>
        <v>11.572311110320269</v>
      </c>
      <c r="AA590" s="279">
        <v>2384</v>
      </c>
      <c r="AB590" s="143">
        <f t="shared" si="175"/>
        <v>150.59450180499999</v>
      </c>
      <c r="AC590" s="144">
        <f t="shared" si="170"/>
        <v>2233.4054981949998</v>
      </c>
      <c r="AD590" s="148">
        <f t="shared" si="158"/>
        <v>14.830591232918751</v>
      </c>
      <c r="AE590" s="149">
        <f t="shared" si="171"/>
        <v>1.6108108108108108</v>
      </c>
      <c r="AF590" s="143">
        <v>4310</v>
      </c>
      <c r="AG590" s="138">
        <v>3295</v>
      </c>
      <c r="AH590" s="143">
        <v>330</v>
      </c>
      <c r="AI590" s="144">
        <f t="shared" si="159"/>
        <v>3625</v>
      </c>
      <c r="AJ590" s="145">
        <f t="shared" si="160"/>
        <v>0.8410672853828306</v>
      </c>
      <c r="AK590" s="150">
        <f t="shared" si="161"/>
        <v>1.2360983646636869</v>
      </c>
      <c r="AL590" s="143">
        <v>595</v>
      </c>
      <c r="AM590" s="145">
        <f t="shared" si="162"/>
        <v>0.13805104408352667</v>
      </c>
      <c r="AN590" s="151">
        <f t="shared" si="163"/>
        <v>0.56834985913233815</v>
      </c>
      <c r="AO590" s="143">
        <v>50</v>
      </c>
      <c r="AP590" s="143">
        <v>15</v>
      </c>
      <c r="AQ590" s="144">
        <f t="shared" si="164"/>
        <v>65</v>
      </c>
      <c r="AR590" s="145">
        <f t="shared" si="165"/>
        <v>1.5081206496519721E-2</v>
      </c>
      <c r="AS590" s="151">
        <f t="shared" si="166"/>
        <v>0.22583079762986064</v>
      </c>
      <c r="AT590" s="143">
        <v>30</v>
      </c>
      <c r="AU590" s="153" t="s">
        <v>6</v>
      </c>
      <c r="AV590" s="316" t="s">
        <v>6</v>
      </c>
      <c r="AW590" s="123" t="s">
        <v>51</v>
      </c>
    </row>
    <row r="591" spans="1:49" x14ac:dyDescent="0.2">
      <c r="A591" s="227" t="s">
        <v>1102</v>
      </c>
      <c r="B591" s="272" t="s">
        <v>1109</v>
      </c>
      <c r="C591" s="135">
        <v>5350400.2300000004</v>
      </c>
      <c r="D591" s="136">
        <v>5350400.01</v>
      </c>
      <c r="E591" s="152">
        <v>0.50697668399999996</v>
      </c>
      <c r="F591" s="137"/>
      <c r="G591" s="358"/>
      <c r="H591" s="139">
        <v>13023</v>
      </c>
      <c r="I591" s="219">
        <v>4568</v>
      </c>
      <c r="J591" s="143">
        <v>3565</v>
      </c>
      <c r="K591" s="138"/>
      <c r="L591" s="139"/>
      <c r="M591" s="140"/>
      <c r="N591" s="220"/>
      <c r="O591" s="141">
        <v>4.2699999999999996</v>
      </c>
      <c r="P591" s="142">
        <f t="shared" si="167"/>
        <v>426.99999999999994</v>
      </c>
      <c r="Q591" s="143">
        <v>8556</v>
      </c>
      <c r="R591" s="143">
        <v>8626</v>
      </c>
      <c r="S591" s="143">
        <f t="shared" si="173"/>
        <v>6602.3573557319996</v>
      </c>
      <c r="T591" s="144">
        <f t="shared" si="168"/>
        <v>1953.6426442680004</v>
      </c>
      <c r="U591" s="145">
        <f t="shared" si="172"/>
        <v>0.29590077286136252</v>
      </c>
      <c r="V591" s="146">
        <v>2003.8</v>
      </c>
      <c r="W591" s="139">
        <v>2116</v>
      </c>
      <c r="X591" s="219">
        <f t="shared" si="174"/>
        <v>2315.8694925119999</v>
      </c>
      <c r="Y591" s="147">
        <f t="shared" si="169"/>
        <v>-199.86949251199985</v>
      </c>
      <c r="Z591" s="275">
        <f t="shared" si="157"/>
        <v>-8.6304298734555834E-2</v>
      </c>
      <c r="AA591" s="279">
        <v>2078</v>
      </c>
      <c r="AB591" s="143">
        <f t="shared" si="175"/>
        <v>1807.3718784599998</v>
      </c>
      <c r="AC591" s="144">
        <f t="shared" si="170"/>
        <v>270.62812154000017</v>
      </c>
      <c r="AD591" s="148">
        <f t="shared" si="158"/>
        <v>0.14973571557979157</v>
      </c>
      <c r="AE591" s="149">
        <f t="shared" si="171"/>
        <v>4.8665105386416867</v>
      </c>
      <c r="AF591" s="143">
        <v>3930</v>
      </c>
      <c r="AG591" s="138">
        <v>2715</v>
      </c>
      <c r="AH591" s="143">
        <v>405</v>
      </c>
      <c r="AI591" s="144">
        <f t="shared" si="159"/>
        <v>3120</v>
      </c>
      <c r="AJ591" s="145">
        <f t="shared" si="160"/>
        <v>0.79389312977099236</v>
      </c>
      <c r="AK591" s="150">
        <f t="shared" si="161"/>
        <v>1.1667675303539902</v>
      </c>
      <c r="AL591" s="143">
        <v>705</v>
      </c>
      <c r="AM591" s="145">
        <f t="shared" si="162"/>
        <v>0.17938931297709923</v>
      </c>
      <c r="AN591" s="151">
        <f t="shared" si="163"/>
        <v>0.73853762886931651</v>
      </c>
      <c r="AO591" s="143">
        <v>75</v>
      </c>
      <c r="AP591" s="143">
        <v>0</v>
      </c>
      <c r="AQ591" s="144">
        <f t="shared" si="164"/>
        <v>75</v>
      </c>
      <c r="AR591" s="145">
        <f t="shared" si="165"/>
        <v>1.9083969465648856E-2</v>
      </c>
      <c r="AS591" s="151">
        <f t="shared" si="166"/>
        <v>0.2857694473824719</v>
      </c>
      <c r="AT591" s="143">
        <v>25</v>
      </c>
      <c r="AU591" s="153" t="s">
        <v>6</v>
      </c>
      <c r="AV591" s="316" t="s">
        <v>6</v>
      </c>
      <c r="AW591" s="123" t="s">
        <v>51</v>
      </c>
    </row>
    <row r="592" spans="1:49" x14ac:dyDescent="0.2">
      <c r="A592" s="227"/>
      <c r="B592" s="272"/>
      <c r="C592" s="135">
        <v>5350401.04</v>
      </c>
      <c r="D592" s="136"/>
      <c r="E592" s="136"/>
      <c r="F592" s="137"/>
      <c r="G592" s="355"/>
      <c r="H592" s="139"/>
      <c r="I592" s="139"/>
      <c r="J592" s="139"/>
      <c r="K592" s="138"/>
      <c r="L592" s="139"/>
      <c r="M592" s="140"/>
      <c r="N592" s="220" t="s">
        <v>607</v>
      </c>
      <c r="O592" s="141">
        <v>0.74</v>
      </c>
      <c r="P592" s="142">
        <f t="shared" si="167"/>
        <v>74</v>
      </c>
      <c r="Q592" s="143">
        <v>3305</v>
      </c>
      <c r="R592" s="143">
        <v>3605</v>
      </c>
      <c r="S592" s="143">
        <v>3562</v>
      </c>
      <c r="T592" s="144">
        <f t="shared" si="168"/>
        <v>-257</v>
      </c>
      <c r="U592" s="145">
        <f t="shared" si="172"/>
        <v>-7.2150477259966317E-2</v>
      </c>
      <c r="V592" s="146">
        <v>4465.6000000000004</v>
      </c>
      <c r="W592" s="139">
        <v>1006</v>
      </c>
      <c r="X592" s="219">
        <v>994</v>
      </c>
      <c r="Y592" s="147">
        <f t="shared" si="169"/>
        <v>12</v>
      </c>
      <c r="Z592" s="275">
        <f t="shared" si="157"/>
        <v>1.2072434607645875E-2</v>
      </c>
      <c r="AA592" s="279">
        <v>982</v>
      </c>
      <c r="AB592" s="143">
        <v>975</v>
      </c>
      <c r="AC592" s="144">
        <f t="shared" si="170"/>
        <v>7</v>
      </c>
      <c r="AD592" s="148">
        <f t="shared" si="158"/>
        <v>7.1794871794871795E-3</v>
      </c>
      <c r="AE592" s="149">
        <f t="shared" si="171"/>
        <v>13.27027027027027</v>
      </c>
      <c r="AF592" s="143">
        <v>1475</v>
      </c>
      <c r="AG592" s="138">
        <v>1030</v>
      </c>
      <c r="AH592" s="143">
        <v>160</v>
      </c>
      <c r="AI592" s="144">
        <f t="shared" si="159"/>
        <v>1190</v>
      </c>
      <c r="AJ592" s="145">
        <f t="shared" si="160"/>
        <v>0.8067796610169492</v>
      </c>
      <c r="AK592" s="150">
        <f t="shared" si="161"/>
        <v>1.1857065860944167</v>
      </c>
      <c r="AL592" s="143">
        <v>235</v>
      </c>
      <c r="AM592" s="145">
        <f t="shared" si="162"/>
        <v>0.15932203389830507</v>
      </c>
      <c r="AN592" s="151">
        <f t="shared" si="163"/>
        <v>0.65592155513139283</v>
      </c>
      <c r="AO592" s="143">
        <v>40</v>
      </c>
      <c r="AP592" s="143">
        <v>0</v>
      </c>
      <c r="AQ592" s="144">
        <f t="shared" si="164"/>
        <v>40</v>
      </c>
      <c r="AR592" s="145">
        <f t="shared" si="165"/>
        <v>2.7118644067796609E-2</v>
      </c>
      <c r="AS592" s="151">
        <f t="shared" si="166"/>
        <v>0.40608322828044824</v>
      </c>
      <c r="AT592" s="143">
        <v>0</v>
      </c>
      <c r="AU592" s="153" t="s">
        <v>6</v>
      </c>
      <c r="AV592" s="316" t="s">
        <v>6</v>
      </c>
    </row>
    <row r="593" spans="1:50" x14ac:dyDescent="0.2">
      <c r="A593" s="227"/>
      <c r="B593" s="272"/>
      <c r="C593" s="135">
        <v>5350401.05</v>
      </c>
      <c r="D593" s="136"/>
      <c r="E593" s="136"/>
      <c r="F593" s="137"/>
      <c r="G593" s="355"/>
      <c r="H593" s="139"/>
      <c r="I593" s="139"/>
      <c r="J593" s="139"/>
      <c r="K593" s="138"/>
      <c r="L593" s="139"/>
      <c r="M593" s="140"/>
      <c r="N593" s="220" t="s">
        <v>608</v>
      </c>
      <c r="O593" s="141">
        <v>8.2100000000000009</v>
      </c>
      <c r="P593" s="142">
        <f t="shared" si="167"/>
        <v>821.00000000000011</v>
      </c>
      <c r="Q593" s="143">
        <v>2424</v>
      </c>
      <c r="R593" s="143">
        <v>2164</v>
      </c>
      <c r="S593" s="143">
        <v>0</v>
      </c>
      <c r="T593" s="144">
        <f t="shared" si="168"/>
        <v>2424</v>
      </c>
      <c r="U593" s="145"/>
      <c r="V593" s="146">
        <v>295.10000000000002</v>
      </c>
      <c r="W593" s="139">
        <v>1509</v>
      </c>
      <c r="X593" s="219">
        <v>1</v>
      </c>
      <c r="Y593" s="147">
        <f t="shared" si="169"/>
        <v>1508</v>
      </c>
      <c r="Z593" s="275">
        <f t="shared" si="157"/>
        <v>1508</v>
      </c>
      <c r="AA593" s="279">
        <v>1265</v>
      </c>
      <c r="AB593" s="143">
        <v>2</v>
      </c>
      <c r="AC593" s="144">
        <f t="shared" si="170"/>
        <v>1263</v>
      </c>
      <c r="AD593" s="148">
        <f t="shared" si="158"/>
        <v>631.5</v>
      </c>
      <c r="AE593" s="149">
        <f t="shared" si="171"/>
        <v>1.5408038976857488</v>
      </c>
      <c r="AF593" s="143">
        <v>1035</v>
      </c>
      <c r="AG593" s="138">
        <v>715</v>
      </c>
      <c r="AH593" s="143">
        <v>65</v>
      </c>
      <c r="AI593" s="144">
        <f t="shared" si="159"/>
        <v>780</v>
      </c>
      <c r="AJ593" s="145">
        <f t="shared" si="160"/>
        <v>0.75362318840579712</v>
      </c>
      <c r="AK593" s="150">
        <f t="shared" si="161"/>
        <v>1.1075836701186428</v>
      </c>
      <c r="AL593" s="143">
        <v>185</v>
      </c>
      <c r="AM593" s="145">
        <f t="shared" si="162"/>
        <v>0.17874396135265699</v>
      </c>
      <c r="AN593" s="151">
        <f t="shared" si="163"/>
        <v>0.73588074563255768</v>
      </c>
      <c r="AO593" s="143">
        <v>65</v>
      </c>
      <c r="AP593" s="143">
        <v>0</v>
      </c>
      <c r="AQ593" s="144">
        <f t="shared" si="164"/>
        <v>65</v>
      </c>
      <c r="AR593" s="145">
        <f t="shared" si="165"/>
        <v>6.280193236714976E-2</v>
      </c>
      <c r="AS593" s="151">
        <f t="shared" si="166"/>
        <v>0.94041617177265635</v>
      </c>
      <c r="AT593" s="143">
        <v>0</v>
      </c>
      <c r="AU593" s="153" t="s">
        <v>6</v>
      </c>
      <c r="AV593" s="314" t="s">
        <v>1067</v>
      </c>
    </row>
    <row r="594" spans="1:50" x14ac:dyDescent="0.2">
      <c r="A594" s="227"/>
      <c r="B594" s="272"/>
      <c r="C594" s="135">
        <v>5350401.0599999996</v>
      </c>
      <c r="D594" s="136"/>
      <c r="E594" s="136"/>
      <c r="F594" s="137"/>
      <c r="G594" s="355"/>
      <c r="H594" s="139"/>
      <c r="I594" s="139"/>
      <c r="J594" s="139"/>
      <c r="K594" s="138"/>
      <c r="L594" s="139"/>
      <c r="M594" s="140"/>
      <c r="N594" s="220" t="s">
        <v>609</v>
      </c>
      <c r="O594" s="141">
        <v>1.76</v>
      </c>
      <c r="P594" s="142">
        <f t="shared" si="167"/>
        <v>176</v>
      </c>
      <c r="Q594" s="143">
        <v>4891</v>
      </c>
      <c r="R594" s="143">
        <v>5246</v>
      </c>
      <c r="S594" s="143">
        <v>5240</v>
      </c>
      <c r="T594" s="144">
        <f t="shared" si="168"/>
        <v>-349</v>
      </c>
      <c r="U594" s="145">
        <f t="shared" ref="U594:U657" si="176">T594/S594</f>
        <v>-6.6603053435114509E-2</v>
      </c>
      <c r="V594" s="146">
        <v>2785.9</v>
      </c>
      <c r="W594" s="139">
        <v>1524</v>
      </c>
      <c r="X594" s="219">
        <v>1485</v>
      </c>
      <c r="Y594" s="147">
        <f t="shared" si="169"/>
        <v>39</v>
      </c>
      <c r="Z594" s="275">
        <f t="shared" si="157"/>
        <v>2.6262626262626262E-2</v>
      </c>
      <c r="AA594" s="279">
        <v>1484</v>
      </c>
      <c r="AB594" s="143">
        <v>1460</v>
      </c>
      <c r="AC594" s="144">
        <f t="shared" si="170"/>
        <v>24</v>
      </c>
      <c r="AD594" s="148">
        <f t="shared" si="158"/>
        <v>1.643835616438356E-2</v>
      </c>
      <c r="AE594" s="149">
        <f t="shared" si="171"/>
        <v>8.4318181818181817</v>
      </c>
      <c r="AF594" s="143">
        <v>1955</v>
      </c>
      <c r="AG594" s="138">
        <v>1415</v>
      </c>
      <c r="AH594" s="143">
        <v>150</v>
      </c>
      <c r="AI594" s="144">
        <f t="shared" si="159"/>
        <v>1565</v>
      </c>
      <c r="AJ594" s="145">
        <f t="shared" si="160"/>
        <v>0.80051150895140666</v>
      </c>
      <c r="AK594" s="150">
        <f t="shared" si="161"/>
        <v>1.1764944188251194</v>
      </c>
      <c r="AL594" s="143">
        <v>300</v>
      </c>
      <c r="AM594" s="145">
        <f t="shared" si="162"/>
        <v>0.15345268542199489</v>
      </c>
      <c r="AN594" s="151">
        <f t="shared" si="163"/>
        <v>0.63175771485148036</v>
      </c>
      <c r="AO594" s="143">
        <v>70</v>
      </c>
      <c r="AP594" s="143">
        <v>15</v>
      </c>
      <c r="AQ594" s="144">
        <f t="shared" si="164"/>
        <v>85</v>
      </c>
      <c r="AR594" s="145">
        <f t="shared" si="165"/>
        <v>4.3478260869565216E-2</v>
      </c>
      <c r="AS594" s="151">
        <f t="shared" si="166"/>
        <v>0.65105734968876205</v>
      </c>
      <c r="AT594" s="143">
        <v>10</v>
      </c>
      <c r="AU594" s="153" t="s">
        <v>6</v>
      </c>
      <c r="AV594" s="316" t="s">
        <v>6</v>
      </c>
    </row>
    <row r="595" spans="1:50" x14ac:dyDescent="0.2">
      <c r="A595" s="227"/>
      <c r="B595" s="272"/>
      <c r="C595" s="135">
        <v>5350401.07</v>
      </c>
      <c r="D595" s="136"/>
      <c r="E595" s="136"/>
      <c r="F595" s="137"/>
      <c r="G595" s="355"/>
      <c r="H595" s="139"/>
      <c r="I595" s="139"/>
      <c r="J595" s="139"/>
      <c r="K595" s="138"/>
      <c r="L595" s="139"/>
      <c r="M595" s="140"/>
      <c r="N595" s="220" t="s">
        <v>610</v>
      </c>
      <c r="O595" s="141">
        <v>1.75</v>
      </c>
      <c r="P595" s="142">
        <f t="shared" si="167"/>
        <v>175</v>
      </c>
      <c r="Q595" s="143">
        <v>4112</v>
      </c>
      <c r="R595" s="143">
        <v>4374</v>
      </c>
      <c r="S595" s="143">
        <v>4295</v>
      </c>
      <c r="T595" s="144">
        <f t="shared" si="168"/>
        <v>-183</v>
      </c>
      <c r="U595" s="145">
        <f t="shared" si="176"/>
        <v>-4.2607683352735737E-2</v>
      </c>
      <c r="V595" s="146">
        <v>2349.3000000000002</v>
      </c>
      <c r="W595" s="139">
        <v>1468</v>
      </c>
      <c r="X595" s="219">
        <v>1488</v>
      </c>
      <c r="Y595" s="147">
        <f t="shared" si="169"/>
        <v>-20</v>
      </c>
      <c r="Z595" s="275">
        <f t="shared" si="157"/>
        <v>-1.3440860215053764E-2</v>
      </c>
      <c r="AA595" s="279">
        <v>1409</v>
      </c>
      <c r="AB595" s="143">
        <v>1445</v>
      </c>
      <c r="AC595" s="144">
        <f t="shared" si="170"/>
        <v>-36</v>
      </c>
      <c r="AD595" s="148">
        <f t="shared" si="158"/>
        <v>-2.4913494809688581E-2</v>
      </c>
      <c r="AE595" s="149">
        <f t="shared" si="171"/>
        <v>8.0514285714285716</v>
      </c>
      <c r="AF595" s="143">
        <v>1565</v>
      </c>
      <c r="AG595" s="138">
        <v>1200</v>
      </c>
      <c r="AH595" s="143">
        <v>115</v>
      </c>
      <c r="AI595" s="144">
        <f t="shared" si="159"/>
        <v>1315</v>
      </c>
      <c r="AJ595" s="145">
        <f t="shared" si="160"/>
        <v>0.84025559105431313</v>
      </c>
      <c r="AK595" s="150">
        <f t="shared" si="161"/>
        <v>1.2349054350972604</v>
      </c>
      <c r="AL595" s="143">
        <v>200</v>
      </c>
      <c r="AM595" s="145">
        <f t="shared" si="162"/>
        <v>0.12779552715654952</v>
      </c>
      <c r="AN595" s="151">
        <f t="shared" si="163"/>
        <v>0.52612836316704759</v>
      </c>
      <c r="AO595" s="143">
        <v>10</v>
      </c>
      <c r="AP595" s="143">
        <v>0</v>
      </c>
      <c r="AQ595" s="144">
        <f t="shared" si="164"/>
        <v>10</v>
      </c>
      <c r="AR595" s="145">
        <f t="shared" si="165"/>
        <v>6.3897763578274758E-3</v>
      </c>
      <c r="AS595" s="151">
        <f t="shared" si="166"/>
        <v>9.5682549794514557E-2</v>
      </c>
      <c r="AT595" s="143">
        <v>35</v>
      </c>
      <c r="AU595" s="153" t="s">
        <v>6</v>
      </c>
      <c r="AV595" s="316" t="s">
        <v>6</v>
      </c>
    </row>
    <row r="596" spans="1:50" x14ac:dyDescent="0.2">
      <c r="A596" s="227"/>
      <c r="B596" s="272"/>
      <c r="C596" s="135">
        <v>5350401.08</v>
      </c>
      <c r="D596" s="136"/>
      <c r="E596" s="136"/>
      <c r="F596" s="137"/>
      <c r="G596" s="355"/>
      <c r="H596" s="139"/>
      <c r="I596" s="139"/>
      <c r="J596" s="139"/>
      <c r="K596" s="138"/>
      <c r="L596" s="139"/>
      <c r="M596" s="140"/>
      <c r="N596" s="220" t="s">
        <v>611</v>
      </c>
      <c r="O596" s="141">
        <v>1.44</v>
      </c>
      <c r="P596" s="142">
        <f t="shared" si="167"/>
        <v>144</v>
      </c>
      <c r="Q596" s="143">
        <v>3345</v>
      </c>
      <c r="R596" s="143">
        <v>3489</v>
      </c>
      <c r="S596" s="143">
        <v>3539</v>
      </c>
      <c r="T596" s="144">
        <f t="shared" si="168"/>
        <v>-194</v>
      </c>
      <c r="U596" s="145">
        <f t="shared" si="176"/>
        <v>-5.4817745125741738E-2</v>
      </c>
      <c r="V596" s="146">
        <v>2318.9</v>
      </c>
      <c r="W596" s="139">
        <v>1083</v>
      </c>
      <c r="X596" s="219">
        <v>1076</v>
      </c>
      <c r="Y596" s="147">
        <f t="shared" si="169"/>
        <v>7</v>
      </c>
      <c r="Z596" s="275">
        <f t="shared" si="157"/>
        <v>6.5055762081784388E-3</v>
      </c>
      <c r="AA596" s="279">
        <v>1057</v>
      </c>
      <c r="AB596" s="143">
        <v>1065</v>
      </c>
      <c r="AC596" s="144">
        <f t="shared" si="170"/>
        <v>-8</v>
      </c>
      <c r="AD596" s="148">
        <f t="shared" si="158"/>
        <v>-7.5117370892018778E-3</v>
      </c>
      <c r="AE596" s="149">
        <f t="shared" si="171"/>
        <v>7.3402777777777777</v>
      </c>
      <c r="AF596" s="143">
        <v>1245</v>
      </c>
      <c r="AG596" s="138">
        <v>1015</v>
      </c>
      <c r="AH596" s="143">
        <v>50</v>
      </c>
      <c r="AI596" s="144">
        <f t="shared" si="159"/>
        <v>1065</v>
      </c>
      <c r="AJ596" s="145">
        <f t="shared" si="160"/>
        <v>0.85542168674698793</v>
      </c>
      <c r="AK596" s="150">
        <f t="shared" si="161"/>
        <v>1.2571947173102944</v>
      </c>
      <c r="AL596" s="143">
        <v>125</v>
      </c>
      <c r="AM596" s="145">
        <f t="shared" si="162"/>
        <v>0.10040160642570281</v>
      </c>
      <c r="AN596" s="151">
        <f t="shared" si="163"/>
        <v>0.41334883953636015</v>
      </c>
      <c r="AO596" s="143">
        <v>40</v>
      </c>
      <c r="AP596" s="143">
        <v>10</v>
      </c>
      <c r="AQ596" s="144">
        <f t="shared" si="164"/>
        <v>50</v>
      </c>
      <c r="AR596" s="145">
        <f t="shared" si="165"/>
        <v>4.0160642570281124E-2</v>
      </c>
      <c r="AS596" s="151">
        <f t="shared" si="166"/>
        <v>0.60137827481291273</v>
      </c>
      <c r="AT596" s="143">
        <v>10</v>
      </c>
      <c r="AU596" s="153" t="s">
        <v>6</v>
      </c>
      <c r="AV596" s="316" t="s">
        <v>6</v>
      </c>
    </row>
    <row r="597" spans="1:50" x14ac:dyDescent="0.2">
      <c r="A597" s="227"/>
      <c r="B597" s="272"/>
      <c r="C597" s="135">
        <v>5350401.09</v>
      </c>
      <c r="D597" s="136"/>
      <c r="E597" s="136"/>
      <c r="F597" s="137"/>
      <c r="G597" s="355"/>
      <c r="H597" s="139"/>
      <c r="I597" s="139"/>
      <c r="J597" s="139"/>
      <c r="K597" s="138"/>
      <c r="L597" s="139"/>
      <c r="M597" s="140"/>
      <c r="N597" s="220" t="s">
        <v>612</v>
      </c>
      <c r="O597" s="141">
        <v>2.21</v>
      </c>
      <c r="P597" s="142">
        <f t="shared" si="167"/>
        <v>221</v>
      </c>
      <c r="Q597" s="143">
        <v>8404</v>
      </c>
      <c r="R597" s="143">
        <v>8906</v>
      </c>
      <c r="S597" s="143">
        <v>7368</v>
      </c>
      <c r="T597" s="144">
        <f t="shared" si="168"/>
        <v>1036</v>
      </c>
      <c r="U597" s="145">
        <f t="shared" si="176"/>
        <v>0.14060803474484257</v>
      </c>
      <c r="V597" s="146">
        <v>3805</v>
      </c>
      <c r="W597" s="139">
        <v>2839</v>
      </c>
      <c r="X597" s="219">
        <v>2441</v>
      </c>
      <c r="Y597" s="147">
        <f t="shared" si="169"/>
        <v>398</v>
      </c>
      <c r="Z597" s="275">
        <f t="shared" si="157"/>
        <v>0.16304793117574765</v>
      </c>
      <c r="AA597" s="279">
        <v>2737</v>
      </c>
      <c r="AB597" s="143">
        <v>2055</v>
      </c>
      <c r="AC597" s="144">
        <f t="shared" si="170"/>
        <v>682</v>
      </c>
      <c r="AD597" s="148">
        <f t="shared" si="158"/>
        <v>0.33187347931873479</v>
      </c>
      <c r="AE597" s="149">
        <f t="shared" si="171"/>
        <v>12.384615384615385</v>
      </c>
      <c r="AF597" s="143">
        <v>3355</v>
      </c>
      <c r="AG597" s="138">
        <v>2545</v>
      </c>
      <c r="AH597" s="143">
        <v>210</v>
      </c>
      <c r="AI597" s="144">
        <f t="shared" si="159"/>
        <v>2755</v>
      </c>
      <c r="AJ597" s="145">
        <f t="shared" si="160"/>
        <v>0.82116244411326378</v>
      </c>
      <c r="AK597" s="150">
        <f t="shared" si="161"/>
        <v>1.2068446507577864</v>
      </c>
      <c r="AL597" s="143">
        <v>490</v>
      </c>
      <c r="AM597" s="145">
        <f t="shared" si="162"/>
        <v>0.14605067064083457</v>
      </c>
      <c r="AN597" s="151">
        <f t="shared" si="163"/>
        <v>0.60128395722004535</v>
      </c>
      <c r="AO597" s="143">
        <v>60</v>
      </c>
      <c r="AP597" s="143">
        <v>10</v>
      </c>
      <c r="AQ597" s="144">
        <f t="shared" si="164"/>
        <v>70</v>
      </c>
      <c r="AR597" s="145">
        <f t="shared" si="165"/>
        <v>2.0864381520119227E-2</v>
      </c>
      <c r="AS597" s="151">
        <f t="shared" si="166"/>
        <v>0.31242990551383221</v>
      </c>
      <c r="AT597" s="143">
        <v>40</v>
      </c>
      <c r="AU597" s="153" t="s">
        <v>6</v>
      </c>
      <c r="AV597" s="316" t="s">
        <v>6</v>
      </c>
    </row>
    <row r="598" spans="1:50" x14ac:dyDescent="0.2">
      <c r="A598" s="227"/>
      <c r="B598" s="272"/>
      <c r="C598" s="135">
        <v>5350401.0999999996</v>
      </c>
      <c r="D598" s="136"/>
      <c r="E598" s="136"/>
      <c r="F598" s="137"/>
      <c r="G598" s="355"/>
      <c r="H598" s="139"/>
      <c r="I598" s="139"/>
      <c r="J598" s="139"/>
      <c r="K598" s="138"/>
      <c r="L598" s="139"/>
      <c r="M598" s="140"/>
      <c r="N598" s="220" t="s">
        <v>613</v>
      </c>
      <c r="O598" s="141">
        <v>4.05</v>
      </c>
      <c r="P598" s="142">
        <f t="shared" si="167"/>
        <v>405</v>
      </c>
      <c r="Q598" s="143">
        <v>4723</v>
      </c>
      <c r="R598" s="143">
        <v>5084</v>
      </c>
      <c r="S598" s="143">
        <v>5265</v>
      </c>
      <c r="T598" s="144">
        <f t="shared" si="168"/>
        <v>-542</v>
      </c>
      <c r="U598" s="145">
        <f t="shared" si="176"/>
        <v>-0.10294396961063627</v>
      </c>
      <c r="V598" s="146">
        <v>1167.2</v>
      </c>
      <c r="W598" s="139">
        <v>1479</v>
      </c>
      <c r="X598" s="219">
        <v>1494</v>
      </c>
      <c r="Y598" s="147">
        <f t="shared" si="169"/>
        <v>-15</v>
      </c>
      <c r="Z598" s="275">
        <f t="shared" si="157"/>
        <v>-1.0040160642570281E-2</v>
      </c>
      <c r="AA598" s="279">
        <v>1452</v>
      </c>
      <c r="AB598" s="143">
        <v>1460</v>
      </c>
      <c r="AC598" s="144">
        <f t="shared" si="170"/>
        <v>-8</v>
      </c>
      <c r="AD598" s="148">
        <f t="shared" si="158"/>
        <v>-5.4794520547945206E-3</v>
      </c>
      <c r="AE598" s="149">
        <f t="shared" si="171"/>
        <v>3.585185185185185</v>
      </c>
      <c r="AF598" s="143">
        <v>2125</v>
      </c>
      <c r="AG598" s="138">
        <v>1605</v>
      </c>
      <c r="AH598" s="143">
        <v>150</v>
      </c>
      <c r="AI598" s="144">
        <f t="shared" si="159"/>
        <v>1755</v>
      </c>
      <c r="AJ598" s="145">
        <f t="shared" si="160"/>
        <v>0.82588235294117651</v>
      </c>
      <c r="AK598" s="150">
        <f t="shared" si="161"/>
        <v>1.2137813984888421</v>
      </c>
      <c r="AL598" s="143">
        <v>295</v>
      </c>
      <c r="AM598" s="145">
        <f t="shared" si="162"/>
        <v>0.13882352941176471</v>
      </c>
      <c r="AN598" s="151">
        <f t="shared" si="163"/>
        <v>0.57153014603563923</v>
      </c>
      <c r="AO598" s="143">
        <v>55</v>
      </c>
      <c r="AP598" s="143">
        <v>0</v>
      </c>
      <c r="AQ598" s="144">
        <f t="shared" si="164"/>
        <v>55</v>
      </c>
      <c r="AR598" s="145">
        <f t="shared" si="165"/>
        <v>2.5882352941176471E-2</v>
      </c>
      <c r="AS598" s="151">
        <f t="shared" si="166"/>
        <v>0.38757061052060426</v>
      </c>
      <c r="AT598" s="143">
        <v>15</v>
      </c>
      <c r="AU598" s="153" t="s">
        <v>6</v>
      </c>
      <c r="AV598" s="316" t="s">
        <v>6</v>
      </c>
    </row>
    <row r="599" spans="1:50" x14ac:dyDescent="0.2">
      <c r="A599" s="227"/>
      <c r="B599" s="272"/>
      <c r="C599" s="135">
        <v>5350401.1100000003</v>
      </c>
      <c r="D599" s="136"/>
      <c r="E599" s="136"/>
      <c r="F599" s="137"/>
      <c r="G599" s="355"/>
      <c r="H599" s="139"/>
      <c r="I599" s="139"/>
      <c r="J599" s="139"/>
      <c r="K599" s="138"/>
      <c r="L599" s="139"/>
      <c r="M599" s="140"/>
      <c r="N599" s="220" t="s">
        <v>614</v>
      </c>
      <c r="O599" s="141">
        <v>1.1200000000000001</v>
      </c>
      <c r="P599" s="142">
        <f t="shared" si="167"/>
        <v>112.00000000000001</v>
      </c>
      <c r="Q599" s="143">
        <v>6784</v>
      </c>
      <c r="R599" s="143">
        <v>7061</v>
      </c>
      <c r="S599" s="143">
        <v>7278</v>
      </c>
      <c r="T599" s="144">
        <f t="shared" si="168"/>
        <v>-494</v>
      </c>
      <c r="U599" s="145">
        <f t="shared" si="176"/>
        <v>-6.7875790052212143E-2</v>
      </c>
      <c r="V599" s="146">
        <v>6076.1</v>
      </c>
      <c r="W599" s="139">
        <v>1862</v>
      </c>
      <c r="X599" s="219">
        <v>1849</v>
      </c>
      <c r="Y599" s="147">
        <f t="shared" si="169"/>
        <v>13</v>
      </c>
      <c r="Z599" s="275">
        <f t="shared" si="157"/>
        <v>7.0308274743104381E-3</v>
      </c>
      <c r="AA599" s="279">
        <v>1788</v>
      </c>
      <c r="AB599" s="143">
        <v>1775</v>
      </c>
      <c r="AC599" s="144">
        <f t="shared" si="170"/>
        <v>13</v>
      </c>
      <c r="AD599" s="148">
        <f t="shared" si="158"/>
        <v>7.3239436619718309E-3</v>
      </c>
      <c r="AE599" s="149">
        <f t="shared" si="171"/>
        <v>15.964285714285712</v>
      </c>
      <c r="AF599" s="143">
        <v>3060</v>
      </c>
      <c r="AG599" s="138">
        <v>2185</v>
      </c>
      <c r="AH599" s="143">
        <v>315</v>
      </c>
      <c r="AI599" s="144">
        <f t="shared" si="159"/>
        <v>2500</v>
      </c>
      <c r="AJ599" s="145">
        <f t="shared" si="160"/>
        <v>0.81699346405228757</v>
      </c>
      <c r="AK599" s="150">
        <f t="shared" si="161"/>
        <v>1.200717591097699</v>
      </c>
      <c r="AL599" s="143">
        <v>490</v>
      </c>
      <c r="AM599" s="145">
        <f t="shared" si="162"/>
        <v>0.16013071895424835</v>
      </c>
      <c r="AN599" s="151">
        <f t="shared" si="163"/>
        <v>0.65925087466446142</v>
      </c>
      <c r="AO599" s="143">
        <v>25</v>
      </c>
      <c r="AP599" s="143">
        <v>20</v>
      </c>
      <c r="AQ599" s="144">
        <f t="shared" si="164"/>
        <v>45</v>
      </c>
      <c r="AR599" s="145">
        <f t="shared" si="165"/>
        <v>1.4705882352941176E-2</v>
      </c>
      <c r="AS599" s="151">
        <f t="shared" si="166"/>
        <v>0.22021057415943424</v>
      </c>
      <c r="AT599" s="143">
        <v>25</v>
      </c>
      <c r="AU599" s="153" t="s">
        <v>6</v>
      </c>
      <c r="AV599" s="316" t="s">
        <v>6</v>
      </c>
    </row>
    <row r="600" spans="1:50" x14ac:dyDescent="0.2">
      <c r="A600" s="227"/>
      <c r="B600" s="272"/>
      <c r="C600" s="135">
        <v>5350401.13</v>
      </c>
      <c r="D600" s="136"/>
      <c r="E600" s="136"/>
      <c r="F600" s="137"/>
      <c r="G600" s="355"/>
      <c r="H600" s="139"/>
      <c r="I600" s="139"/>
      <c r="J600" s="139"/>
      <c r="K600" s="138"/>
      <c r="L600" s="139"/>
      <c r="M600" s="140"/>
      <c r="N600" s="220" t="s">
        <v>616</v>
      </c>
      <c r="O600" s="141">
        <v>0.99</v>
      </c>
      <c r="P600" s="142">
        <f t="shared" si="167"/>
        <v>99</v>
      </c>
      <c r="Q600" s="143">
        <v>6440</v>
      </c>
      <c r="R600" s="143">
        <v>6434</v>
      </c>
      <c r="S600" s="143">
        <v>6458</v>
      </c>
      <c r="T600" s="144">
        <f t="shared" si="168"/>
        <v>-18</v>
      </c>
      <c r="U600" s="145">
        <f t="shared" si="176"/>
        <v>-2.7872406317745431E-3</v>
      </c>
      <c r="V600" s="146">
        <v>6501.8</v>
      </c>
      <c r="W600" s="139">
        <v>1859</v>
      </c>
      <c r="X600" s="219">
        <v>1665</v>
      </c>
      <c r="Y600" s="147">
        <f t="shared" si="169"/>
        <v>194</v>
      </c>
      <c r="Z600" s="275">
        <f t="shared" si="157"/>
        <v>0.11651651651651651</v>
      </c>
      <c r="AA600" s="279">
        <v>1770</v>
      </c>
      <c r="AB600" s="143">
        <v>1620</v>
      </c>
      <c r="AC600" s="144">
        <f t="shared" si="170"/>
        <v>150</v>
      </c>
      <c r="AD600" s="148">
        <f t="shared" si="158"/>
        <v>9.2592592592592587E-2</v>
      </c>
      <c r="AE600" s="149">
        <f t="shared" si="171"/>
        <v>17.878787878787879</v>
      </c>
      <c r="AF600" s="143">
        <v>2745</v>
      </c>
      <c r="AG600" s="138">
        <v>1695</v>
      </c>
      <c r="AH600" s="143">
        <v>395</v>
      </c>
      <c r="AI600" s="144">
        <f t="shared" si="159"/>
        <v>2090</v>
      </c>
      <c r="AJ600" s="145">
        <f t="shared" si="160"/>
        <v>0.76138433515482695</v>
      </c>
      <c r="AK600" s="150">
        <f t="shared" si="161"/>
        <v>1.1189900593233115</v>
      </c>
      <c r="AL600" s="143">
        <v>590</v>
      </c>
      <c r="AM600" s="145">
        <f t="shared" si="162"/>
        <v>0.21493624772313297</v>
      </c>
      <c r="AN600" s="151">
        <f t="shared" si="163"/>
        <v>0.88488273976374021</v>
      </c>
      <c r="AO600" s="143">
        <v>40</v>
      </c>
      <c r="AP600" s="143">
        <v>10</v>
      </c>
      <c r="AQ600" s="144">
        <f t="shared" si="164"/>
        <v>50</v>
      </c>
      <c r="AR600" s="145">
        <f t="shared" si="165"/>
        <v>1.8214936247723135E-2</v>
      </c>
      <c r="AS600" s="151">
        <f t="shared" si="166"/>
        <v>0.27275626671842496</v>
      </c>
      <c r="AT600" s="143">
        <v>15</v>
      </c>
      <c r="AU600" s="153" t="s">
        <v>6</v>
      </c>
      <c r="AV600" s="316" t="s">
        <v>6</v>
      </c>
    </row>
    <row r="601" spans="1:50" x14ac:dyDescent="0.2">
      <c r="A601" s="227"/>
      <c r="B601" s="272"/>
      <c r="C601" s="135">
        <v>5350401.1399999997</v>
      </c>
      <c r="D601" s="136"/>
      <c r="E601" s="136"/>
      <c r="F601" s="137"/>
      <c r="G601" s="355"/>
      <c r="H601" s="139"/>
      <c r="I601" s="139"/>
      <c r="J601" s="139"/>
      <c r="K601" s="138"/>
      <c r="L601" s="139"/>
      <c r="M601" s="140"/>
      <c r="N601" s="220" t="s">
        <v>617</v>
      </c>
      <c r="O601" s="141">
        <v>2.35</v>
      </c>
      <c r="P601" s="142">
        <f t="shared" si="167"/>
        <v>235</v>
      </c>
      <c r="Q601" s="143">
        <v>7822</v>
      </c>
      <c r="R601" s="143">
        <v>8267</v>
      </c>
      <c r="S601" s="143">
        <v>8363</v>
      </c>
      <c r="T601" s="144">
        <f t="shared" si="168"/>
        <v>-541</v>
      </c>
      <c r="U601" s="145">
        <f t="shared" si="176"/>
        <v>-6.4689704651440874E-2</v>
      </c>
      <c r="V601" s="146">
        <v>3327.7</v>
      </c>
      <c r="W601" s="139">
        <v>2307</v>
      </c>
      <c r="X601" s="219">
        <v>2281</v>
      </c>
      <c r="Y601" s="147">
        <f t="shared" si="169"/>
        <v>26</v>
      </c>
      <c r="Z601" s="275">
        <f t="shared" si="157"/>
        <v>1.1398509425690487E-2</v>
      </c>
      <c r="AA601" s="279">
        <v>2257</v>
      </c>
      <c r="AB601" s="143">
        <v>2230</v>
      </c>
      <c r="AC601" s="144">
        <f t="shared" si="170"/>
        <v>27</v>
      </c>
      <c r="AD601" s="148">
        <f t="shared" si="158"/>
        <v>1.2107623318385651E-2</v>
      </c>
      <c r="AE601" s="149">
        <f t="shared" si="171"/>
        <v>9.6042553191489368</v>
      </c>
      <c r="AF601" s="143">
        <v>3515</v>
      </c>
      <c r="AG601" s="138">
        <v>2620</v>
      </c>
      <c r="AH601" s="143">
        <v>305</v>
      </c>
      <c r="AI601" s="144">
        <f t="shared" si="159"/>
        <v>2925</v>
      </c>
      <c r="AJ601" s="145">
        <f t="shared" si="160"/>
        <v>0.83214793741109527</v>
      </c>
      <c r="AK601" s="150">
        <f t="shared" si="161"/>
        <v>1.2229897922184871</v>
      </c>
      <c r="AL601" s="143">
        <v>505</v>
      </c>
      <c r="AM601" s="145">
        <f t="shared" si="162"/>
        <v>0.14366998577524892</v>
      </c>
      <c r="AN601" s="151">
        <f t="shared" si="163"/>
        <v>0.59148278608818894</v>
      </c>
      <c r="AO601" s="143">
        <v>65</v>
      </c>
      <c r="AP601" s="143">
        <v>10</v>
      </c>
      <c r="AQ601" s="144">
        <f t="shared" si="164"/>
        <v>75</v>
      </c>
      <c r="AR601" s="145">
        <f t="shared" si="165"/>
        <v>2.1337126600284494E-2</v>
      </c>
      <c r="AS601" s="151">
        <f t="shared" si="166"/>
        <v>0.3195089411701606</v>
      </c>
      <c r="AT601" s="143">
        <v>15</v>
      </c>
      <c r="AU601" s="153" t="s">
        <v>6</v>
      </c>
      <c r="AV601" s="316" t="s">
        <v>6</v>
      </c>
    </row>
    <row r="602" spans="1:50" x14ac:dyDescent="0.2">
      <c r="A602" s="227"/>
      <c r="B602" s="272"/>
      <c r="C602" s="135">
        <v>5350401.1500000004</v>
      </c>
      <c r="D602" s="136"/>
      <c r="E602" s="136"/>
      <c r="F602" s="137"/>
      <c r="G602" s="355"/>
      <c r="H602" s="139"/>
      <c r="I602" s="139"/>
      <c r="J602" s="139"/>
      <c r="K602" s="138"/>
      <c r="L602" s="139"/>
      <c r="M602" s="140"/>
      <c r="N602" s="220" t="s">
        <v>618</v>
      </c>
      <c r="O602" s="141">
        <v>1.1100000000000001</v>
      </c>
      <c r="P602" s="142">
        <f t="shared" si="167"/>
        <v>111.00000000000001</v>
      </c>
      <c r="Q602" s="143">
        <v>2759</v>
      </c>
      <c r="R602" s="143">
        <v>2819</v>
      </c>
      <c r="S602" s="143">
        <v>2870</v>
      </c>
      <c r="T602" s="144">
        <f t="shared" si="168"/>
        <v>-111</v>
      </c>
      <c r="U602" s="145">
        <f t="shared" si="176"/>
        <v>-3.8675958188153309E-2</v>
      </c>
      <c r="V602" s="146">
        <v>2480.6999999999998</v>
      </c>
      <c r="W602" s="139">
        <v>1171</v>
      </c>
      <c r="X602" s="219">
        <v>1169</v>
      </c>
      <c r="Y602" s="147">
        <f t="shared" si="169"/>
        <v>2</v>
      </c>
      <c r="Z602" s="275">
        <f t="shared" si="157"/>
        <v>1.710863986313088E-3</v>
      </c>
      <c r="AA602" s="279">
        <v>1132</v>
      </c>
      <c r="AB602" s="143">
        <v>1145</v>
      </c>
      <c r="AC602" s="144">
        <f t="shared" si="170"/>
        <v>-13</v>
      </c>
      <c r="AD602" s="148">
        <f t="shared" si="158"/>
        <v>-1.1353711790393014E-2</v>
      </c>
      <c r="AE602" s="149">
        <f t="shared" si="171"/>
        <v>10.198198198198197</v>
      </c>
      <c r="AF602" s="143">
        <v>1065</v>
      </c>
      <c r="AG602" s="138">
        <v>775</v>
      </c>
      <c r="AH602" s="143">
        <v>85</v>
      </c>
      <c r="AI602" s="144">
        <f t="shared" si="159"/>
        <v>860</v>
      </c>
      <c r="AJ602" s="145">
        <f t="shared" si="160"/>
        <v>0.80751173708920188</v>
      </c>
      <c r="AK602" s="150">
        <f t="shared" si="161"/>
        <v>1.1867825024348189</v>
      </c>
      <c r="AL602" s="143">
        <v>135</v>
      </c>
      <c r="AM602" s="145">
        <f t="shared" si="162"/>
        <v>0.12676056338028169</v>
      </c>
      <c r="AN602" s="151">
        <f t="shared" si="163"/>
        <v>0.52186746445125809</v>
      </c>
      <c r="AO602" s="143">
        <v>60</v>
      </c>
      <c r="AP602" s="143">
        <v>10</v>
      </c>
      <c r="AQ602" s="144">
        <f t="shared" si="164"/>
        <v>70</v>
      </c>
      <c r="AR602" s="145">
        <f t="shared" si="165"/>
        <v>6.5727699530516437E-2</v>
      </c>
      <c r="AS602" s="151">
        <f t="shared" si="166"/>
        <v>0.98422754272197843</v>
      </c>
      <c r="AT602" s="143">
        <v>0</v>
      </c>
      <c r="AU602" s="153" t="s">
        <v>6</v>
      </c>
      <c r="AV602" s="316" t="s">
        <v>6</v>
      </c>
    </row>
    <row r="603" spans="1:50" x14ac:dyDescent="0.2">
      <c r="A603" s="227"/>
      <c r="B603" s="272"/>
      <c r="C603" s="135">
        <v>5350401.17</v>
      </c>
      <c r="D603" s="136"/>
      <c r="E603" s="136"/>
      <c r="F603" s="137"/>
      <c r="G603" s="355"/>
      <c r="H603" s="139"/>
      <c r="I603" s="139"/>
      <c r="J603" s="139"/>
      <c r="K603" s="138"/>
      <c r="L603" s="139"/>
      <c r="M603" s="140"/>
      <c r="N603" s="220" t="s">
        <v>620</v>
      </c>
      <c r="O603" s="141">
        <v>1.1100000000000001</v>
      </c>
      <c r="P603" s="142">
        <f t="shared" si="167"/>
        <v>111.00000000000001</v>
      </c>
      <c r="Q603" s="143">
        <v>3510</v>
      </c>
      <c r="R603" s="143">
        <v>3723</v>
      </c>
      <c r="S603" s="143">
        <v>3641</v>
      </c>
      <c r="T603" s="144">
        <f t="shared" si="168"/>
        <v>-131</v>
      </c>
      <c r="U603" s="145">
        <f t="shared" si="176"/>
        <v>-3.5979126613567704E-2</v>
      </c>
      <c r="V603" s="146">
        <v>3160.2</v>
      </c>
      <c r="W603" s="139">
        <v>995</v>
      </c>
      <c r="X603" s="219">
        <v>965</v>
      </c>
      <c r="Y603" s="147">
        <f t="shared" si="169"/>
        <v>30</v>
      </c>
      <c r="Z603" s="275">
        <f t="shared" si="157"/>
        <v>3.1088082901554404E-2</v>
      </c>
      <c r="AA603" s="279">
        <v>957</v>
      </c>
      <c r="AB603" s="143">
        <v>935</v>
      </c>
      <c r="AC603" s="144">
        <f t="shared" si="170"/>
        <v>22</v>
      </c>
      <c r="AD603" s="148">
        <f t="shared" si="158"/>
        <v>2.3529411764705882E-2</v>
      </c>
      <c r="AE603" s="149">
        <f t="shared" si="171"/>
        <v>8.621621621621621</v>
      </c>
      <c r="AF603" s="143">
        <v>1520</v>
      </c>
      <c r="AG603" s="138">
        <v>1105</v>
      </c>
      <c r="AH603" s="143">
        <v>180</v>
      </c>
      <c r="AI603" s="144">
        <f t="shared" si="159"/>
        <v>1285</v>
      </c>
      <c r="AJ603" s="145">
        <f t="shared" si="160"/>
        <v>0.84539473684210531</v>
      </c>
      <c r="AK603" s="150">
        <f t="shared" si="161"/>
        <v>1.2424583263040165</v>
      </c>
      <c r="AL603" s="143">
        <v>170</v>
      </c>
      <c r="AM603" s="145">
        <f t="shared" si="162"/>
        <v>0.1118421052631579</v>
      </c>
      <c r="AN603" s="151">
        <f t="shared" si="163"/>
        <v>0.46044885204142438</v>
      </c>
      <c r="AO603" s="143">
        <v>35</v>
      </c>
      <c r="AP603" s="143">
        <v>10</v>
      </c>
      <c r="AQ603" s="144">
        <f t="shared" si="164"/>
        <v>45</v>
      </c>
      <c r="AR603" s="145">
        <f t="shared" si="165"/>
        <v>2.9605263157894735E-2</v>
      </c>
      <c r="AS603" s="151">
        <f t="shared" si="166"/>
        <v>0.44331865587359787</v>
      </c>
      <c r="AT603" s="143">
        <v>25</v>
      </c>
      <c r="AU603" s="153" t="s">
        <v>6</v>
      </c>
      <c r="AV603" s="316" t="s">
        <v>6</v>
      </c>
    </row>
    <row r="604" spans="1:50" x14ac:dyDescent="0.2">
      <c r="A604" s="227" t="s">
        <v>1102</v>
      </c>
      <c r="B604" s="272" t="s">
        <v>1173</v>
      </c>
      <c r="C604" s="135">
        <v>5350401.18</v>
      </c>
      <c r="D604" s="136">
        <v>5350401.03</v>
      </c>
      <c r="E604" s="152">
        <v>0.23494335799999999</v>
      </c>
      <c r="F604" s="137"/>
      <c r="G604" s="358"/>
      <c r="H604" s="139">
        <v>7858</v>
      </c>
      <c r="I604" s="219">
        <v>2116</v>
      </c>
      <c r="J604" s="143">
        <v>2040</v>
      </c>
      <c r="K604" s="138"/>
      <c r="L604" s="139"/>
      <c r="M604" s="140"/>
      <c r="N604" s="220"/>
      <c r="O604" s="141">
        <v>6.16</v>
      </c>
      <c r="P604" s="142">
        <f t="shared" si="167"/>
        <v>616</v>
      </c>
      <c r="Q604" s="143">
        <v>6141</v>
      </c>
      <c r="R604" s="143">
        <v>3452</v>
      </c>
      <c r="S604" s="143">
        <f t="shared" ref="S604:S609" si="177">H604*E604</f>
        <v>1846.1849071639999</v>
      </c>
      <c r="T604" s="144">
        <f t="shared" si="168"/>
        <v>4294.8150928360001</v>
      </c>
      <c r="U604" s="145">
        <f t="shared" si="176"/>
        <v>2.326319035634107</v>
      </c>
      <c r="V604" s="146">
        <v>997</v>
      </c>
      <c r="W604" s="139">
        <v>3357</v>
      </c>
      <c r="X604" s="219">
        <f t="shared" ref="X604:X609" si="178">I604*E604</f>
        <v>497.14014552800001</v>
      </c>
      <c r="Y604" s="147">
        <f t="shared" si="169"/>
        <v>2859.8598544719998</v>
      </c>
      <c r="Z604" s="275">
        <f t="shared" si="157"/>
        <v>5.7526230383881289</v>
      </c>
      <c r="AA604" s="279">
        <v>2978</v>
      </c>
      <c r="AB604" s="143">
        <f t="shared" ref="AB604:AB609" si="179">J604*E604</f>
        <v>479.28445031999996</v>
      </c>
      <c r="AC604" s="144">
        <f t="shared" si="170"/>
        <v>2498.7155496800001</v>
      </c>
      <c r="AD604" s="148">
        <f t="shared" si="158"/>
        <v>5.2134292026618079</v>
      </c>
      <c r="AE604" s="149">
        <f t="shared" si="171"/>
        <v>4.8344155844155843</v>
      </c>
      <c r="AF604" s="143">
        <v>3000</v>
      </c>
      <c r="AG604" s="138">
        <v>2270</v>
      </c>
      <c r="AH604" s="143">
        <v>170</v>
      </c>
      <c r="AI604" s="144">
        <f t="shared" si="159"/>
        <v>2440</v>
      </c>
      <c r="AJ604" s="145">
        <f t="shared" si="160"/>
        <v>0.81333333333333335</v>
      </c>
      <c r="AK604" s="150">
        <f t="shared" si="161"/>
        <v>1.1953383762895815</v>
      </c>
      <c r="AL604" s="143">
        <v>430</v>
      </c>
      <c r="AM604" s="145">
        <f t="shared" si="162"/>
        <v>0.14333333333333334</v>
      </c>
      <c r="AN604" s="151">
        <f t="shared" si="163"/>
        <v>0.59009680332210779</v>
      </c>
      <c r="AO604" s="143">
        <v>120</v>
      </c>
      <c r="AP604" s="143">
        <v>10</v>
      </c>
      <c r="AQ604" s="144">
        <f t="shared" si="164"/>
        <v>130</v>
      </c>
      <c r="AR604" s="145">
        <f t="shared" si="165"/>
        <v>4.3333333333333335E-2</v>
      </c>
      <c r="AS604" s="151">
        <f t="shared" si="166"/>
        <v>0.64888715852313295</v>
      </c>
      <c r="AT604" s="143">
        <v>15</v>
      </c>
      <c r="AU604" s="153" t="s">
        <v>6</v>
      </c>
      <c r="AV604" s="316" t="s">
        <v>6</v>
      </c>
      <c r="AW604" s="123" t="s">
        <v>51</v>
      </c>
    </row>
    <row r="605" spans="1:50" x14ac:dyDescent="0.2">
      <c r="A605" s="227"/>
      <c r="B605" s="272"/>
      <c r="C605" s="135">
        <v>5350401.1900000004</v>
      </c>
      <c r="D605" s="136">
        <v>5350401.03</v>
      </c>
      <c r="E605" s="152">
        <v>0.76460478600000004</v>
      </c>
      <c r="F605" s="137"/>
      <c r="G605" s="358"/>
      <c r="H605" s="139">
        <v>7858</v>
      </c>
      <c r="I605" s="219">
        <v>2116</v>
      </c>
      <c r="J605" s="143">
        <v>2040</v>
      </c>
      <c r="K605" s="138"/>
      <c r="L605" s="139"/>
      <c r="M605" s="140"/>
      <c r="N605" s="220"/>
      <c r="O605" s="141">
        <v>1.67</v>
      </c>
      <c r="P605" s="142">
        <f t="shared" si="167"/>
        <v>167</v>
      </c>
      <c r="Q605" s="143">
        <v>6820</v>
      </c>
      <c r="R605" s="143">
        <v>6842</v>
      </c>
      <c r="S605" s="143">
        <f t="shared" si="177"/>
        <v>6008.2644083880004</v>
      </c>
      <c r="T605" s="144">
        <f t="shared" si="168"/>
        <v>811.73559161199955</v>
      </c>
      <c r="U605" s="145">
        <f t="shared" si="176"/>
        <v>0.13510317396796886</v>
      </c>
      <c r="V605" s="146">
        <v>4095.1</v>
      </c>
      <c r="W605" s="139">
        <v>2048</v>
      </c>
      <c r="X605" s="219">
        <f t="shared" si="178"/>
        <v>1617.9037271760001</v>
      </c>
      <c r="Y605" s="147">
        <f t="shared" si="169"/>
        <v>430.09627282399993</v>
      </c>
      <c r="Z605" s="275">
        <f t="shared" si="157"/>
        <v>0.26583551641525632</v>
      </c>
      <c r="AA605" s="279">
        <v>1954</v>
      </c>
      <c r="AB605" s="143">
        <f t="shared" si="179"/>
        <v>1559.79376344</v>
      </c>
      <c r="AC605" s="144">
        <f t="shared" si="170"/>
        <v>394.20623655999998</v>
      </c>
      <c r="AD605" s="148">
        <f t="shared" si="158"/>
        <v>0.25272971709452779</v>
      </c>
      <c r="AE605" s="149">
        <f t="shared" si="171"/>
        <v>11.700598802395209</v>
      </c>
      <c r="AF605" s="143">
        <v>2805</v>
      </c>
      <c r="AG605" s="138">
        <v>1865</v>
      </c>
      <c r="AH605" s="143">
        <v>305</v>
      </c>
      <c r="AI605" s="144">
        <f t="shared" si="159"/>
        <v>2170</v>
      </c>
      <c r="AJ605" s="145">
        <f t="shared" si="160"/>
        <v>0.77361853832442062</v>
      </c>
      <c r="AK605" s="150">
        <f t="shared" si="161"/>
        <v>1.1369704026248757</v>
      </c>
      <c r="AL605" s="143">
        <v>545</v>
      </c>
      <c r="AM605" s="145">
        <f t="shared" si="162"/>
        <v>0.19429590017825313</v>
      </c>
      <c r="AN605" s="151">
        <f t="shared" si="163"/>
        <v>0.79990736925891992</v>
      </c>
      <c r="AO605" s="143">
        <v>55</v>
      </c>
      <c r="AP605" s="143">
        <v>25</v>
      </c>
      <c r="AQ605" s="144">
        <f t="shared" si="164"/>
        <v>80</v>
      </c>
      <c r="AR605" s="145">
        <f t="shared" si="165"/>
        <v>2.8520499108734401E-2</v>
      </c>
      <c r="AS605" s="151">
        <f t="shared" si="166"/>
        <v>0.42707505291526637</v>
      </c>
      <c r="AT605" s="143">
        <v>10</v>
      </c>
      <c r="AU605" s="153" t="s">
        <v>6</v>
      </c>
      <c r="AV605" s="316" t="s">
        <v>6</v>
      </c>
      <c r="AW605" s="123" t="s">
        <v>51</v>
      </c>
    </row>
    <row r="606" spans="1:50" x14ac:dyDescent="0.2">
      <c r="A606" s="227"/>
      <c r="B606" s="272"/>
      <c r="C606" s="135">
        <v>5350401.2</v>
      </c>
      <c r="D606" s="136">
        <v>5350401.12</v>
      </c>
      <c r="E606" s="152">
        <v>0.61349414800000002</v>
      </c>
      <c r="F606" s="137"/>
      <c r="G606" s="358"/>
      <c r="H606" s="139">
        <v>7912</v>
      </c>
      <c r="I606" s="219">
        <v>1950</v>
      </c>
      <c r="J606" s="143">
        <v>1885</v>
      </c>
      <c r="K606" s="138"/>
      <c r="L606" s="139"/>
      <c r="M606" s="140"/>
      <c r="N606" s="220"/>
      <c r="O606" s="141">
        <v>0.63</v>
      </c>
      <c r="P606" s="142">
        <f t="shared" si="167"/>
        <v>63</v>
      </c>
      <c r="Q606" s="143">
        <v>4453</v>
      </c>
      <c r="R606" s="143">
        <v>4846</v>
      </c>
      <c r="S606" s="143">
        <f t="shared" si="177"/>
        <v>4853.9656989760006</v>
      </c>
      <c r="T606" s="144">
        <f t="shared" si="168"/>
        <v>-400.96569897600057</v>
      </c>
      <c r="U606" s="145">
        <f t="shared" si="176"/>
        <v>-8.2605795722987665E-2</v>
      </c>
      <c r="V606" s="146">
        <v>7079.5</v>
      </c>
      <c r="W606" s="139">
        <v>1157</v>
      </c>
      <c r="X606" s="219">
        <f t="shared" si="178"/>
        <v>1196.3135886</v>
      </c>
      <c r="Y606" s="147">
        <f t="shared" si="169"/>
        <v>-39.313588600000003</v>
      </c>
      <c r="Z606" s="275">
        <f t="shared" si="157"/>
        <v>-3.2862277060655302E-2</v>
      </c>
      <c r="AA606" s="279">
        <v>1115</v>
      </c>
      <c r="AB606" s="143">
        <f t="shared" si="179"/>
        <v>1156.43646898</v>
      </c>
      <c r="AC606" s="144">
        <f t="shared" si="170"/>
        <v>-41.436468979999972</v>
      </c>
      <c r="AD606" s="148">
        <f t="shared" si="158"/>
        <v>-3.5831167635648642E-2</v>
      </c>
      <c r="AE606" s="149">
        <f t="shared" si="171"/>
        <v>17.698412698412699</v>
      </c>
      <c r="AF606" s="143">
        <v>1890</v>
      </c>
      <c r="AG606" s="138">
        <v>1275</v>
      </c>
      <c r="AH606" s="143">
        <v>200</v>
      </c>
      <c r="AI606" s="144">
        <f t="shared" si="159"/>
        <v>1475</v>
      </c>
      <c r="AJ606" s="145">
        <f t="shared" si="160"/>
        <v>0.78042328042328046</v>
      </c>
      <c r="AK606" s="150">
        <f t="shared" si="161"/>
        <v>1.1469711846390402</v>
      </c>
      <c r="AL606" s="143">
        <v>360</v>
      </c>
      <c r="AM606" s="145">
        <f t="shared" si="162"/>
        <v>0.19047619047619047</v>
      </c>
      <c r="AN606" s="151">
        <f t="shared" si="163"/>
        <v>0.78418179843469471</v>
      </c>
      <c r="AO606" s="143">
        <v>20</v>
      </c>
      <c r="AP606" s="143">
        <v>10</v>
      </c>
      <c r="AQ606" s="144">
        <f t="shared" si="164"/>
        <v>30</v>
      </c>
      <c r="AR606" s="145">
        <f t="shared" si="165"/>
        <v>1.5873015873015872E-2</v>
      </c>
      <c r="AS606" s="151">
        <f t="shared" si="166"/>
        <v>0.23768760385462742</v>
      </c>
      <c r="AT606" s="143">
        <v>20</v>
      </c>
      <c r="AU606" s="153" t="s">
        <v>6</v>
      </c>
      <c r="AV606" s="316" t="s">
        <v>6</v>
      </c>
      <c r="AW606" s="123" t="s">
        <v>51</v>
      </c>
    </row>
    <row r="607" spans="1:50" x14ac:dyDescent="0.2">
      <c r="A607" s="227"/>
      <c r="B607" s="272"/>
      <c r="C607" s="135">
        <v>5350401.21</v>
      </c>
      <c r="D607" s="136">
        <v>5350401.12</v>
      </c>
      <c r="E607" s="152">
        <v>0.38650585199999998</v>
      </c>
      <c r="F607" s="137"/>
      <c r="G607" s="358"/>
      <c r="H607" s="139">
        <v>7912</v>
      </c>
      <c r="I607" s="219">
        <v>1950</v>
      </c>
      <c r="J607" s="143">
        <v>1885</v>
      </c>
      <c r="K607" s="138"/>
      <c r="L607" s="139"/>
      <c r="M607" s="140"/>
      <c r="N607" s="220"/>
      <c r="O607" s="141">
        <v>0.47</v>
      </c>
      <c r="P607" s="142">
        <f t="shared" si="167"/>
        <v>47</v>
      </c>
      <c r="Q607" s="143">
        <v>2920</v>
      </c>
      <c r="R607" s="143">
        <v>3141</v>
      </c>
      <c r="S607" s="143">
        <f t="shared" si="177"/>
        <v>3058.0343010239999</v>
      </c>
      <c r="T607" s="144">
        <f t="shared" si="168"/>
        <v>-138.03430102399989</v>
      </c>
      <c r="U607" s="145">
        <f t="shared" si="176"/>
        <v>-4.5138244844990238E-2</v>
      </c>
      <c r="V607" s="146">
        <v>6224.7</v>
      </c>
      <c r="W607" s="139">
        <v>796</v>
      </c>
      <c r="X607" s="219">
        <f t="shared" si="178"/>
        <v>753.6864114</v>
      </c>
      <c r="Y607" s="147">
        <f t="shared" si="169"/>
        <v>42.313588600000003</v>
      </c>
      <c r="Z607" s="275">
        <f t="shared" si="157"/>
        <v>5.6142167299263059E-2</v>
      </c>
      <c r="AA607" s="279">
        <v>743</v>
      </c>
      <c r="AB607" s="143">
        <f t="shared" si="179"/>
        <v>728.56353101999991</v>
      </c>
      <c r="AC607" s="144">
        <f t="shared" si="170"/>
        <v>14.436468980000086</v>
      </c>
      <c r="AD607" s="148">
        <f t="shared" si="158"/>
        <v>1.9814976135010234E-2</v>
      </c>
      <c r="AE607" s="149">
        <f t="shared" si="171"/>
        <v>15.808510638297872</v>
      </c>
      <c r="AF607" s="143">
        <v>1335</v>
      </c>
      <c r="AG607" s="138">
        <v>915</v>
      </c>
      <c r="AH607" s="143">
        <v>150</v>
      </c>
      <c r="AI607" s="144">
        <f t="shared" si="159"/>
        <v>1065</v>
      </c>
      <c r="AJ607" s="145">
        <f t="shared" si="160"/>
        <v>0.797752808988764</v>
      </c>
      <c r="AK607" s="150">
        <f t="shared" si="161"/>
        <v>1.1724400172669038</v>
      </c>
      <c r="AL607" s="143">
        <v>260</v>
      </c>
      <c r="AM607" s="145">
        <f t="shared" si="162"/>
        <v>0.19475655430711611</v>
      </c>
      <c r="AN607" s="151">
        <f t="shared" si="163"/>
        <v>0.80180386132086767</v>
      </c>
      <c r="AO607" s="143">
        <v>0</v>
      </c>
      <c r="AP607" s="143">
        <v>0</v>
      </c>
      <c r="AQ607" s="144">
        <f t="shared" si="164"/>
        <v>0</v>
      </c>
      <c r="AR607" s="145">
        <f t="shared" si="165"/>
        <v>0</v>
      </c>
      <c r="AS607" s="151">
        <f t="shared" si="166"/>
        <v>0</v>
      </c>
      <c r="AT607" s="143">
        <v>10</v>
      </c>
      <c r="AU607" s="153" t="s">
        <v>6</v>
      </c>
      <c r="AV607" s="316" t="s">
        <v>6</v>
      </c>
      <c r="AW607" s="123" t="s">
        <v>51</v>
      </c>
    </row>
    <row r="608" spans="1:50" x14ac:dyDescent="0.2">
      <c r="A608" s="227"/>
      <c r="B608" s="272"/>
      <c r="C608" s="135">
        <v>5350401.22</v>
      </c>
      <c r="D608" s="136">
        <v>5350401.16</v>
      </c>
      <c r="E608" s="152">
        <v>0.78492896400000001</v>
      </c>
      <c r="F608" s="137"/>
      <c r="G608" s="358"/>
      <c r="H608" s="139">
        <v>8755</v>
      </c>
      <c r="I608" s="219">
        <v>2458</v>
      </c>
      <c r="J608" s="143">
        <v>2415</v>
      </c>
      <c r="K608" s="138"/>
      <c r="L608" s="139"/>
      <c r="M608" s="140"/>
      <c r="N608" s="220"/>
      <c r="O608" s="141">
        <v>2.2200000000000002</v>
      </c>
      <c r="P608" s="142">
        <f t="shared" si="167"/>
        <v>222.00000000000003</v>
      </c>
      <c r="Q608" s="143">
        <v>8579</v>
      </c>
      <c r="R608" s="143">
        <v>7854</v>
      </c>
      <c r="S608" s="143">
        <f t="shared" si="177"/>
        <v>6872.0530798199998</v>
      </c>
      <c r="T608" s="144">
        <f t="shared" si="168"/>
        <v>1706.9469201800002</v>
      </c>
      <c r="U608" s="145">
        <f t="shared" si="176"/>
        <v>0.24838965886228434</v>
      </c>
      <c r="V608" s="146">
        <v>3857.6</v>
      </c>
      <c r="W608" s="139">
        <v>2544</v>
      </c>
      <c r="X608" s="219">
        <f t="shared" si="178"/>
        <v>1929.3553935120001</v>
      </c>
      <c r="Y608" s="147">
        <f t="shared" si="169"/>
        <v>614.64460648799991</v>
      </c>
      <c r="Z608" s="275">
        <f t="shared" si="157"/>
        <v>0.31857510988121485</v>
      </c>
      <c r="AA608" s="279">
        <v>2473</v>
      </c>
      <c r="AB608" s="143">
        <f t="shared" si="179"/>
        <v>1895.6034480600001</v>
      </c>
      <c r="AC608" s="144">
        <f t="shared" si="170"/>
        <v>577.39655193999988</v>
      </c>
      <c r="AD608" s="148">
        <f t="shared" si="158"/>
        <v>0.30459775357072677</v>
      </c>
      <c r="AE608" s="149">
        <f t="shared" si="171"/>
        <v>11.139639639639638</v>
      </c>
      <c r="AF608" s="143">
        <v>3460</v>
      </c>
      <c r="AG608" s="138">
        <v>2505</v>
      </c>
      <c r="AH608" s="143">
        <v>295</v>
      </c>
      <c r="AI608" s="144">
        <f t="shared" si="159"/>
        <v>2800</v>
      </c>
      <c r="AJ608" s="145">
        <f t="shared" si="160"/>
        <v>0.80924855491329484</v>
      </c>
      <c r="AK608" s="150">
        <f t="shared" si="161"/>
        <v>1.1893350659566573</v>
      </c>
      <c r="AL608" s="143">
        <v>525</v>
      </c>
      <c r="AM608" s="145">
        <f t="shared" si="162"/>
        <v>0.15173410404624277</v>
      </c>
      <c r="AN608" s="151">
        <f t="shared" si="163"/>
        <v>0.62468239362301359</v>
      </c>
      <c r="AO608" s="143">
        <v>80</v>
      </c>
      <c r="AP608" s="143">
        <v>20</v>
      </c>
      <c r="AQ608" s="144">
        <f t="shared" si="164"/>
        <v>100</v>
      </c>
      <c r="AR608" s="145">
        <f t="shared" si="165"/>
        <v>2.8901734104046242E-2</v>
      </c>
      <c r="AS608" s="151">
        <f t="shared" si="166"/>
        <v>0.4327837873653621</v>
      </c>
      <c r="AT608" s="143">
        <v>40</v>
      </c>
      <c r="AU608" s="153" t="s">
        <v>6</v>
      </c>
      <c r="AV608" s="316" t="s">
        <v>6</v>
      </c>
      <c r="AW608" s="123" t="s">
        <v>51</v>
      </c>
      <c r="AX608" s="122" t="s">
        <v>54</v>
      </c>
    </row>
    <row r="609" spans="1:49" x14ac:dyDescent="0.2">
      <c r="A609" s="227"/>
      <c r="B609" s="272"/>
      <c r="C609" s="135">
        <v>5350401.2300000004</v>
      </c>
      <c r="D609" s="136">
        <v>5350401.16</v>
      </c>
      <c r="E609" s="152">
        <v>0.21507103599999999</v>
      </c>
      <c r="F609" s="137"/>
      <c r="G609" s="358"/>
      <c r="H609" s="139">
        <v>8755</v>
      </c>
      <c r="I609" s="219">
        <v>2458</v>
      </c>
      <c r="J609" s="143">
        <v>2415</v>
      </c>
      <c r="K609" s="138"/>
      <c r="L609" s="139"/>
      <c r="M609" s="140"/>
      <c r="N609" s="220"/>
      <c r="O609" s="141">
        <v>1.76</v>
      </c>
      <c r="P609" s="142">
        <f t="shared" si="167"/>
        <v>176</v>
      </c>
      <c r="Q609" s="143">
        <v>1946</v>
      </c>
      <c r="R609" s="143">
        <v>2096</v>
      </c>
      <c r="S609" s="143">
        <f t="shared" si="177"/>
        <v>1882.94692018</v>
      </c>
      <c r="T609" s="144">
        <f t="shared" si="168"/>
        <v>63.053079819999994</v>
      </c>
      <c r="U609" s="145">
        <f t="shared" si="176"/>
        <v>3.3486381981480629E-2</v>
      </c>
      <c r="V609" s="146">
        <v>1103.5999999999999</v>
      </c>
      <c r="W609" s="139">
        <v>553</v>
      </c>
      <c r="X609" s="219">
        <f t="shared" si="178"/>
        <v>528.64460648800002</v>
      </c>
      <c r="Y609" s="147">
        <f t="shared" si="169"/>
        <v>24.355393511999978</v>
      </c>
      <c r="Z609" s="275">
        <f t="shared" si="157"/>
        <v>4.6071393168659582E-2</v>
      </c>
      <c r="AA609" s="279">
        <v>542</v>
      </c>
      <c r="AB609" s="143">
        <f t="shared" si="179"/>
        <v>519.39655193999999</v>
      </c>
      <c r="AC609" s="144">
        <f t="shared" si="170"/>
        <v>22.603448060000005</v>
      </c>
      <c r="AD609" s="148">
        <f t="shared" si="158"/>
        <v>4.3518671765482041E-2</v>
      </c>
      <c r="AE609" s="149">
        <f t="shared" si="171"/>
        <v>3.0795454545454546</v>
      </c>
      <c r="AF609" s="143">
        <v>815</v>
      </c>
      <c r="AG609" s="138">
        <v>645</v>
      </c>
      <c r="AH609" s="143">
        <v>50</v>
      </c>
      <c r="AI609" s="144">
        <f t="shared" si="159"/>
        <v>695</v>
      </c>
      <c r="AJ609" s="145">
        <f t="shared" si="160"/>
        <v>0.85276073619631898</v>
      </c>
      <c r="AK609" s="150">
        <f t="shared" si="161"/>
        <v>1.2532839759447738</v>
      </c>
      <c r="AL609" s="143">
        <v>95</v>
      </c>
      <c r="AM609" s="145">
        <f t="shared" si="162"/>
        <v>0.1165644171779141</v>
      </c>
      <c r="AN609" s="151">
        <f t="shared" si="163"/>
        <v>0.47989039505436071</v>
      </c>
      <c r="AO609" s="143">
        <v>10</v>
      </c>
      <c r="AP609" s="143">
        <v>0</v>
      </c>
      <c r="AQ609" s="144">
        <f t="shared" si="164"/>
        <v>10</v>
      </c>
      <c r="AR609" s="145">
        <f t="shared" si="165"/>
        <v>1.2269938650306749E-2</v>
      </c>
      <c r="AS609" s="151">
        <f t="shared" si="166"/>
        <v>0.18373397598578564</v>
      </c>
      <c r="AT609" s="143">
        <v>20</v>
      </c>
      <c r="AU609" s="153" t="s">
        <v>6</v>
      </c>
      <c r="AV609" s="316" t="s">
        <v>6</v>
      </c>
      <c r="AW609" s="123" t="s">
        <v>51</v>
      </c>
    </row>
    <row r="610" spans="1:49" x14ac:dyDescent="0.2">
      <c r="A610" s="227"/>
      <c r="B610" s="272"/>
      <c r="C610" s="135">
        <v>5350402.01</v>
      </c>
      <c r="D610" s="136"/>
      <c r="E610" s="136"/>
      <c r="F610" s="137"/>
      <c r="G610" s="355"/>
      <c r="H610" s="139"/>
      <c r="I610" s="139"/>
      <c r="J610" s="139"/>
      <c r="K610" s="138"/>
      <c r="L610" s="139"/>
      <c r="M610" s="140"/>
      <c r="N610" s="220" t="s">
        <v>621</v>
      </c>
      <c r="O610" s="141">
        <v>1.97</v>
      </c>
      <c r="P610" s="142">
        <f t="shared" si="167"/>
        <v>197</v>
      </c>
      <c r="Q610" s="143">
        <v>2465</v>
      </c>
      <c r="R610" s="143">
        <v>2586</v>
      </c>
      <c r="S610" s="143">
        <v>2629</v>
      </c>
      <c r="T610" s="144">
        <f t="shared" si="168"/>
        <v>-164</v>
      </c>
      <c r="U610" s="145">
        <f t="shared" si="176"/>
        <v>-6.2381133510840625E-2</v>
      </c>
      <c r="V610" s="146">
        <v>1251.0999999999999</v>
      </c>
      <c r="W610" s="139">
        <v>862</v>
      </c>
      <c r="X610" s="219">
        <v>863</v>
      </c>
      <c r="Y610" s="147">
        <f t="shared" si="169"/>
        <v>-1</v>
      </c>
      <c r="Z610" s="275">
        <f t="shared" si="157"/>
        <v>-1.1587485515643105E-3</v>
      </c>
      <c r="AA610" s="279">
        <v>852</v>
      </c>
      <c r="AB610" s="143">
        <v>840</v>
      </c>
      <c r="AC610" s="144">
        <f t="shared" si="170"/>
        <v>12</v>
      </c>
      <c r="AD610" s="148">
        <f t="shared" si="158"/>
        <v>1.4285714285714285E-2</v>
      </c>
      <c r="AE610" s="149">
        <f t="shared" si="171"/>
        <v>4.3248730964467006</v>
      </c>
      <c r="AF610" s="143">
        <v>1155</v>
      </c>
      <c r="AG610" s="138">
        <v>855</v>
      </c>
      <c r="AH610" s="143">
        <v>65</v>
      </c>
      <c r="AI610" s="144">
        <f t="shared" si="159"/>
        <v>920</v>
      </c>
      <c r="AJ610" s="145">
        <f t="shared" si="160"/>
        <v>0.79653679653679654</v>
      </c>
      <c r="AK610" s="150">
        <f t="shared" si="161"/>
        <v>1.1706528701154086</v>
      </c>
      <c r="AL610" s="143">
        <v>210</v>
      </c>
      <c r="AM610" s="145">
        <f t="shared" si="162"/>
        <v>0.18181818181818182</v>
      </c>
      <c r="AN610" s="151">
        <f t="shared" si="163"/>
        <v>0.74853717123311769</v>
      </c>
      <c r="AO610" s="143">
        <v>20</v>
      </c>
      <c r="AP610" s="143">
        <v>0</v>
      </c>
      <c r="AQ610" s="144">
        <f t="shared" si="164"/>
        <v>20</v>
      </c>
      <c r="AR610" s="145">
        <f t="shared" si="165"/>
        <v>1.7316017316017316E-2</v>
      </c>
      <c r="AS610" s="151">
        <f t="shared" si="166"/>
        <v>0.25929556784141172</v>
      </c>
      <c r="AT610" s="143">
        <v>0</v>
      </c>
      <c r="AU610" s="153" t="s">
        <v>6</v>
      </c>
      <c r="AV610" s="316" t="s">
        <v>6</v>
      </c>
    </row>
    <row r="611" spans="1:49" x14ac:dyDescent="0.2">
      <c r="A611" s="227"/>
      <c r="B611" s="272"/>
      <c r="C611" s="135">
        <v>5350402.0199999996</v>
      </c>
      <c r="D611" s="136"/>
      <c r="E611" s="136"/>
      <c r="F611" s="137"/>
      <c r="G611" s="355"/>
      <c r="H611" s="139"/>
      <c r="I611" s="139"/>
      <c r="J611" s="139"/>
      <c r="K611" s="138"/>
      <c r="L611" s="139"/>
      <c r="M611" s="140"/>
      <c r="N611" s="220" t="s">
        <v>622</v>
      </c>
      <c r="O611" s="141">
        <v>1.71</v>
      </c>
      <c r="P611" s="142">
        <f t="shared" si="167"/>
        <v>171</v>
      </c>
      <c r="Q611" s="143">
        <v>5455</v>
      </c>
      <c r="R611" s="143">
        <v>3350</v>
      </c>
      <c r="S611" s="143">
        <v>3157</v>
      </c>
      <c r="T611" s="144">
        <f t="shared" si="168"/>
        <v>2298</v>
      </c>
      <c r="U611" s="145">
        <f t="shared" si="176"/>
        <v>0.72790624010136207</v>
      </c>
      <c r="V611" s="146">
        <v>3197.7</v>
      </c>
      <c r="W611" s="139">
        <v>2379</v>
      </c>
      <c r="X611" s="219">
        <v>1205</v>
      </c>
      <c r="Y611" s="147">
        <f t="shared" si="169"/>
        <v>1174</v>
      </c>
      <c r="Z611" s="275">
        <f t="shared" si="157"/>
        <v>0.97427385892116181</v>
      </c>
      <c r="AA611" s="279">
        <v>2189</v>
      </c>
      <c r="AB611" s="143">
        <v>1120</v>
      </c>
      <c r="AC611" s="144">
        <f t="shared" si="170"/>
        <v>1069</v>
      </c>
      <c r="AD611" s="148">
        <f t="shared" si="158"/>
        <v>0.95446428571428577</v>
      </c>
      <c r="AE611" s="149">
        <f t="shared" si="171"/>
        <v>12.801169590643275</v>
      </c>
      <c r="AF611" s="143">
        <v>2455</v>
      </c>
      <c r="AG611" s="138">
        <v>1525</v>
      </c>
      <c r="AH611" s="143">
        <v>120</v>
      </c>
      <c r="AI611" s="144">
        <f t="shared" si="159"/>
        <v>1645</v>
      </c>
      <c r="AJ611" s="145">
        <f t="shared" si="160"/>
        <v>0.67006109979633399</v>
      </c>
      <c r="AK611" s="150">
        <f t="shared" si="161"/>
        <v>0.9847742791541324</v>
      </c>
      <c r="AL611" s="143">
        <v>705</v>
      </c>
      <c r="AM611" s="145">
        <f t="shared" si="162"/>
        <v>0.28716904276985744</v>
      </c>
      <c r="AN611" s="151">
        <f t="shared" si="163"/>
        <v>1.1822618661736919</v>
      </c>
      <c r="AO611" s="143">
        <v>100</v>
      </c>
      <c r="AP611" s="143">
        <v>0</v>
      </c>
      <c r="AQ611" s="144">
        <f t="shared" si="164"/>
        <v>100</v>
      </c>
      <c r="AR611" s="145">
        <f t="shared" si="165"/>
        <v>4.0733197556008148E-2</v>
      </c>
      <c r="AS611" s="151">
        <f t="shared" si="166"/>
        <v>0.60995189583875886</v>
      </c>
      <c r="AT611" s="143">
        <v>10</v>
      </c>
      <c r="AU611" s="153" t="s">
        <v>6</v>
      </c>
      <c r="AV611" s="316" t="s">
        <v>6</v>
      </c>
    </row>
    <row r="612" spans="1:49" x14ac:dyDescent="0.2">
      <c r="A612" s="227"/>
      <c r="B612" s="272"/>
      <c r="C612" s="135">
        <v>5350402.03</v>
      </c>
      <c r="D612" s="136"/>
      <c r="E612" s="136"/>
      <c r="F612" s="137"/>
      <c r="G612" s="355"/>
      <c r="H612" s="139"/>
      <c r="I612" s="139"/>
      <c r="J612" s="139"/>
      <c r="K612" s="138"/>
      <c r="L612" s="139"/>
      <c r="M612" s="140"/>
      <c r="N612" s="220" t="s">
        <v>623</v>
      </c>
      <c r="O612" s="141">
        <v>1.54</v>
      </c>
      <c r="P612" s="142">
        <f t="shared" si="167"/>
        <v>154</v>
      </c>
      <c r="Q612" s="143">
        <v>3177</v>
      </c>
      <c r="R612" s="143">
        <v>3130</v>
      </c>
      <c r="S612" s="143">
        <v>3167</v>
      </c>
      <c r="T612" s="144">
        <f t="shared" si="168"/>
        <v>10</v>
      </c>
      <c r="U612" s="145">
        <f t="shared" si="176"/>
        <v>3.1575623618566467E-3</v>
      </c>
      <c r="V612" s="146">
        <v>2063.3000000000002</v>
      </c>
      <c r="W612" s="139">
        <v>1237</v>
      </c>
      <c r="X612" s="219">
        <v>1419</v>
      </c>
      <c r="Y612" s="147">
        <f t="shared" si="169"/>
        <v>-182</v>
      </c>
      <c r="Z612" s="275">
        <f t="shared" si="157"/>
        <v>-0.12825933756166313</v>
      </c>
      <c r="AA612" s="279">
        <v>1214</v>
      </c>
      <c r="AB612" s="143">
        <v>1355</v>
      </c>
      <c r="AC612" s="144">
        <f t="shared" si="170"/>
        <v>-141</v>
      </c>
      <c r="AD612" s="148">
        <f t="shared" si="158"/>
        <v>-0.10405904059040591</v>
      </c>
      <c r="AE612" s="149">
        <f t="shared" si="171"/>
        <v>7.883116883116883</v>
      </c>
      <c r="AF612" s="143">
        <v>1240</v>
      </c>
      <c r="AG612" s="138">
        <v>815</v>
      </c>
      <c r="AH612" s="143">
        <v>60</v>
      </c>
      <c r="AI612" s="144">
        <f t="shared" si="159"/>
        <v>875</v>
      </c>
      <c r="AJ612" s="145">
        <f t="shared" si="160"/>
        <v>0.70564516129032262</v>
      </c>
      <c r="AK612" s="150">
        <f t="shared" si="161"/>
        <v>1.0370714032787385</v>
      </c>
      <c r="AL612" s="143">
        <v>285</v>
      </c>
      <c r="AM612" s="145">
        <f t="shared" si="162"/>
        <v>0.22983870967741934</v>
      </c>
      <c r="AN612" s="151">
        <f t="shared" si="163"/>
        <v>0.9462354966999289</v>
      </c>
      <c r="AO612" s="143">
        <v>60</v>
      </c>
      <c r="AP612" s="143">
        <v>0</v>
      </c>
      <c r="AQ612" s="144">
        <f t="shared" si="164"/>
        <v>60</v>
      </c>
      <c r="AR612" s="145">
        <f t="shared" si="165"/>
        <v>4.8387096774193547E-2</v>
      </c>
      <c r="AS612" s="151">
        <f t="shared" si="166"/>
        <v>0.72456382465362235</v>
      </c>
      <c r="AT612" s="143">
        <v>15</v>
      </c>
      <c r="AU612" s="153" t="s">
        <v>6</v>
      </c>
      <c r="AV612" s="316" t="s">
        <v>6</v>
      </c>
    </row>
    <row r="613" spans="1:49" x14ac:dyDescent="0.2">
      <c r="A613" s="227"/>
      <c r="B613" s="272"/>
      <c r="C613" s="135">
        <v>5350402.04</v>
      </c>
      <c r="D613" s="136"/>
      <c r="E613" s="136"/>
      <c r="F613" s="137"/>
      <c r="G613" s="355"/>
      <c r="H613" s="139"/>
      <c r="I613" s="139"/>
      <c r="J613" s="139"/>
      <c r="K613" s="138"/>
      <c r="L613" s="139"/>
      <c r="M613" s="140"/>
      <c r="N613" s="220" t="s">
        <v>624</v>
      </c>
      <c r="O613" s="141">
        <v>2.84</v>
      </c>
      <c r="P613" s="142">
        <f t="shared" si="167"/>
        <v>284</v>
      </c>
      <c r="Q613" s="143">
        <v>5061</v>
      </c>
      <c r="R613" s="143">
        <v>5231</v>
      </c>
      <c r="S613" s="143">
        <v>5304</v>
      </c>
      <c r="T613" s="144">
        <f t="shared" si="168"/>
        <v>-243</v>
      </c>
      <c r="U613" s="145">
        <f t="shared" si="176"/>
        <v>-4.5814479638009047E-2</v>
      </c>
      <c r="V613" s="146">
        <v>1780.2</v>
      </c>
      <c r="W613" s="139">
        <v>1832</v>
      </c>
      <c r="X613" s="219">
        <v>1837</v>
      </c>
      <c r="Y613" s="147">
        <f t="shared" si="169"/>
        <v>-5</v>
      </c>
      <c r="Z613" s="275">
        <f t="shared" si="157"/>
        <v>-2.7218290691344584E-3</v>
      </c>
      <c r="AA613" s="279">
        <v>1812</v>
      </c>
      <c r="AB613" s="143">
        <v>1800</v>
      </c>
      <c r="AC613" s="144">
        <f t="shared" si="170"/>
        <v>12</v>
      </c>
      <c r="AD613" s="148">
        <f t="shared" si="158"/>
        <v>6.6666666666666671E-3</v>
      </c>
      <c r="AE613" s="149">
        <f t="shared" si="171"/>
        <v>6.380281690140845</v>
      </c>
      <c r="AF613" s="143">
        <v>2225</v>
      </c>
      <c r="AG613" s="138">
        <v>1500</v>
      </c>
      <c r="AH613" s="143">
        <v>140</v>
      </c>
      <c r="AI613" s="144">
        <f t="shared" si="159"/>
        <v>1640</v>
      </c>
      <c r="AJ613" s="145">
        <f t="shared" si="160"/>
        <v>0.73707865168539322</v>
      </c>
      <c r="AK613" s="150">
        <f t="shared" si="161"/>
        <v>1.0832685229958998</v>
      </c>
      <c r="AL613" s="143">
        <v>475</v>
      </c>
      <c r="AM613" s="145">
        <f t="shared" si="162"/>
        <v>0.21348314606741572</v>
      </c>
      <c r="AN613" s="151">
        <f t="shared" si="163"/>
        <v>0.87890038644787405</v>
      </c>
      <c r="AO613" s="143">
        <v>75</v>
      </c>
      <c r="AP613" s="143">
        <v>15</v>
      </c>
      <c r="AQ613" s="144">
        <f t="shared" si="164"/>
        <v>90</v>
      </c>
      <c r="AR613" s="145">
        <f t="shared" si="165"/>
        <v>4.0449438202247189E-2</v>
      </c>
      <c r="AS613" s="151">
        <f t="shared" si="166"/>
        <v>0.60570279274415162</v>
      </c>
      <c r="AT613" s="143">
        <v>25</v>
      </c>
      <c r="AU613" s="153" t="s">
        <v>6</v>
      </c>
      <c r="AV613" s="316" t="s">
        <v>6</v>
      </c>
    </row>
    <row r="614" spans="1:49" x14ac:dyDescent="0.2">
      <c r="A614" s="227"/>
      <c r="B614" s="272"/>
      <c r="C614" s="135">
        <v>5350402.05</v>
      </c>
      <c r="D614" s="136"/>
      <c r="E614" s="136"/>
      <c r="F614" s="137"/>
      <c r="G614" s="355"/>
      <c r="H614" s="139"/>
      <c r="I614" s="139"/>
      <c r="J614" s="139"/>
      <c r="K614" s="138"/>
      <c r="L614" s="139"/>
      <c r="M614" s="140"/>
      <c r="N614" s="220" t="s">
        <v>625</v>
      </c>
      <c r="O614" s="141">
        <v>1.42</v>
      </c>
      <c r="P614" s="142">
        <f t="shared" si="167"/>
        <v>142</v>
      </c>
      <c r="Q614" s="143">
        <v>2005</v>
      </c>
      <c r="R614" s="143">
        <v>2137</v>
      </c>
      <c r="S614" s="143">
        <v>2192</v>
      </c>
      <c r="T614" s="144">
        <f t="shared" si="168"/>
        <v>-187</v>
      </c>
      <c r="U614" s="145">
        <f t="shared" si="176"/>
        <v>-8.531021897810219E-2</v>
      </c>
      <c r="V614" s="146">
        <v>1412.7</v>
      </c>
      <c r="W614" s="139">
        <v>752</v>
      </c>
      <c r="X614" s="219">
        <v>739</v>
      </c>
      <c r="Y614" s="147">
        <f t="shared" si="169"/>
        <v>13</v>
      </c>
      <c r="Z614" s="275">
        <f t="shared" si="157"/>
        <v>1.7591339648173207E-2</v>
      </c>
      <c r="AA614" s="279">
        <v>705</v>
      </c>
      <c r="AB614" s="143">
        <v>725</v>
      </c>
      <c r="AC614" s="144">
        <f t="shared" si="170"/>
        <v>-20</v>
      </c>
      <c r="AD614" s="148">
        <f t="shared" si="158"/>
        <v>-2.7586206896551724E-2</v>
      </c>
      <c r="AE614" s="149">
        <f t="shared" si="171"/>
        <v>4.964788732394366</v>
      </c>
      <c r="AF614" s="143">
        <v>725</v>
      </c>
      <c r="AG614" s="138">
        <v>585</v>
      </c>
      <c r="AH614" s="143">
        <v>15</v>
      </c>
      <c r="AI614" s="144">
        <f t="shared" si="159"/>
        <v>600</v>
      </c>
      <c r="AJ614" s="145">
        <f t="shared" si="160"/>
        <v>0.82758620689655171</v>
      </c>
      <c r="AK614" s="150">
        <f t="shared" si="161"/>
        <v>1.2162855157271037</v>
      </c>
      <c r="AL614" s="143">
        <v>105</v>
      </c>
      <c r="AM614" s="145">
        <f t="shared" si="162"/>
        <v>0.14482758620689656</v>
      </c>
      <c r="AN614" s="151">
        <f t="shared" si="163"/>
        <v>0.59624857432706968</v>
      </c>
      <c r="AO614" s="143">
        <v>10</v>
      </c>
      <c r="AP614" s="143">
        <v>0</v>
      </c>
      <c r="AQ614" s="144">
        <f t="shared" si="164"/>
        <v>10</v>
      </c>
      <c r="AR614" s="145">
        <f t="shared" si="165"/>
        <v>1.3793103448275862E-2</v>
      </c>
      <c r="AS614" s="151">
        <f t="shared" si="166"/>
        <v>0.20654233162540039</v>
      </c>
      <c r="AT614" s="143">
        <v>20</v>
      </c>
      <c r="AU614" s="153" t="s">
        <v>6</v>
      </c>
      <c r="AV614" s="316" t="s">
        <v>6</v>
      </c>
    </row>
    <row r="615" spans="1:49" x14ac:dyDescent="0.2">
      <c r="A615" s="227"/>
      <c r="B615" s="272"/>
      <c r="C615" s="135">
        <v>5350402.0599999996</v>
      </c>
      <c r="D615" s="136"/>
      <c r="E615" s="136"/>
      <c r="F615" s="137"/>
      <c r="G615" s="355"/>
      <c r="H615" s="139"/>
      <c r="I615" s="139"/>
      <c r="J615" s="139"/>
      <c r="K615" s="138"/>
      <c r="L615" s="139"/>
      <c r="M615" s="140"/>
      <c r="N615" s="220" t="s">
        <v>626</v>
      </c>
      <c r="O615" s="141">
        <v>1.8</v>
      </c>
      <c r="P615" s="142">
        <f t="shared" si="167"/>
        <v>180</v>
      </c>
      <c r="Q615" s="143">
        <v>6031</v>
      </c>
      <c r="R615" s="143">
        <v>5840</v>
      </c>
      <c r="S615" s="143">
        <v>6017</v>
      </c>
      <c r="T615" s="144">
        <f t="shared" si="168"/>
        <v>14</v>
      </c>
      <c r="U615" s="145">
        <f t="shared" si="176"/>
        <v>2.3267409007811202E-3</v>
      </c>
      <c r="V615" s="146">
        <v>3354.3</v>
      </c>
      <c r="W615" s="139">
        <v>2468</v>
      </c>
      <c r="X615" s="219">
        <v>2461</v>
      </c>
      <c r="Y615" s="147">
        <f t="shared" si="169"/>
        <v>7</v>
      </c>
      <c r="Z615" s="275">
        <f t="shared" si="157"/>
        <v>2.8443722064201544E-3</v>
      </c>
      <c r="AA615" s="279">
        <v>2393</v>
      </c>
      <c r="AB615" s="143">
        <v>2350</v>
      </c>
      <c r="AC615" s="144">
        <f t="shared" si="170"/>
        <v>43</v>
      </c>
      <c r="AD615" s="148">
        <f t="shared" si="158"/>
        <v>1.8297872340425531E-2</v>
      </c>
      <c r="AE615" s="149">
        <f t="shared" si="171"/>
        <v>13.294444444444444</v>
      </c>
      <c r="AF615" s="143">
        <v>2655</v>
      </c>
      <c r="AG615" s="138">
        <v>1705</v>
      </c>
      <c r="AH615" s="143">
        <v>150</v>
      </c>
      <c r="AI615" s="144">
        <f t="shared" si="159"/>
        <v>1855</v>
      </c>
      <c r="AJ615" s="145">
        <f t="shared" si="160"/>
        <v>0.69868173258003763</v>
      </c>
      <c r="AK615" s="150">
        <f t="shared" si="161"/>
        <v>1.0268374029902627</v>
      </c>
      <c r="AL615" s="143">
        <v>660</v>
      </c>
      <c r="AM615" s="145">
        <f t="shared" si="162"/>
        <v>0.24858757062146894</v>
      </c>
      <c r="AN615" s="151">
        <f t="shared" si="163"/>
        <v>1.0234237030418898</v>
      </c>
      <c r="AO615" s="143">
        <v>110</v>
      </c>
      <c r="AP615" s="143">
        <v>30</v>
      </c>
      <c r="AQ615" s="144">
        <f t="shared" si="164"/>
        <v>140</v>
      </c>
      <c r="AR615" s="145">
        <f t="shared" si="165"/>
        <v>5.2730696798493411E-2</v>
      </c>
      <c r="AS615" s="151">
        <f t="shared" si="166"/>
        <v>0.78960627721198273</v>
      </c>
      <c r="AT615" s="143">
        <v>0</v>
      </c>
      <c r="AU615" s="153" t="s">
        <v>6</v>
      </c>
      <c r="AV615" s="316" t="s">
        <v>6</v>
      </c>
    </row>
    <row r="616" spans="1:49" x14ac:dyDescent="0.2">
      <c r="A616" s="227"/>
      <c r="B616" s="272"/>
      <c r="C616" s="135">
        <v>5350402.07</v>
      </c>
      <c r="D616" s="136"/>
      <c r="E616" s="136"/>
      <c r="F616" s="137"/>
      <c r="G616" s="355"/>
      <c r="H616" s="139"/>
      <c r="I616" s="139"/>
      <c r="J616" s="139"/>
      <c r="K616" s="138"/>
      <c r="L616" s="139"/>
      <c r="M616" s="140"/>
      <c r="N616" s="220" t="s">
        <v>627</v>
      </c>
      <c r="O616" s="141">
        <v>1.29</v>
      </c>
      <c r="P616" s="142">
        <f t="shared" si="167"/>
        <v>129</v>
      </c>
      <c r="Q616" s="143">
        <v>2054</v>
      </c>
      <c r="R616" s="143">
        <v>2130</v>
      </c>
      <c r="S616" s="143">
        <v>2140</v>
      </c>
      <c r="T616" s="144">
        <f t="shared" si="168"/>
        <v>-86</v>
      </c>
      <c r="U616" s="145">
        <f t="shared" si="176"/>
        <v>-4.018691588785047E-2</v>
      </c>
      <c r="V616" s="146">
        <v>1594.5</v>
      </c>
      <c r="W616" s="139">
        <v>764</v>
      </c>
      <c r="X616" s="219">
        <v>763</v>
      </c>
      <c r="Y616" s="147">
        <f t="shared" si="169"/>
        <v>1</v>
      </c>
      <c r="Z616" s="275">
        <f t="shared" si="157"/>
        <v>1.3106159895150721E-3</v>
      </c>
      <c r="AA616" s="279">
        <v>751</v>
      </c>
      <c r="AB616" s="143">
        <v>745</v>
      </c>
      <c r="AC616" s="144">
        <f t="shared" si="170"/>
        <v>6</v>
      </c>
      <c r="AD616" s="148">
        <f t="shared" si="158"/>
        <v>8.0536912751677861E-3</v>
      </c>
      <c r="AE616" s="149">
        <f t="shared" si="171"/>
        <v>5.8217054263565888</v>
      </c>
      <c r="AF616" s="143">
        <v>875</v>
      </c>
      <c r="AG616" s="138">
        <v>625</v>
      </c>
      <c r="AH616" s="143">
        <v>45</v>
      </c>
      <c r="AI616" s="144">
        <f t="shared" si="159"/>
        <v>670</v>
      </c>
      <c r="AJ616" s="145">
        <f t="shared" si="160"/>
        <v>0.76571428571428568</v>
      </c>
      <c r="AK616" s="150">
        <f t="shared" si="161"/>
        <v>1.1253536938370297</v>
      </c>
      <c r="AL616" s="143">
        <v>165</v>
      </c>
      <c r="AM616" s="145">
        <f t="shared" si="162"/>
        <v>0.18857142857142858</v>
      </c>
      <c r="AN616" s="151">
        <f t="shared" si="163"/>
        <v>0.7763399804503478</v>
      </c>
      <c r="AO616" s="143">
        <v>25</v>
      </c>
      <c r="AP616" s="143">
        <v>0</v>
      </c>
      <c r="AQ616" s="144">
        <f t="shared" si="164"/>
        <v>25</v>
      </c>
      <c r="AR616" s="145">
        <f t="shared" si="165"/>
        <v>2.8571428571428571E-2</v>
      </c>
      <c r="AS616" s="151">
        <f t="shared" si="166"/>
        <v>0.42783768693832935</v>
      </c>
      <c r="AT616" s="143">
        <v>10</v>
      </c>
      <c r="AU616" s="153" t="s">
        <v>6</v>
      </c>
      <c r="AV616" s="316" t="s">
        <v>6</v>
      </c>
    </row>
    <row r="617" spans="1:49" x14ac:dyDescent="0.2">
      <c r="A617" s="227"/>
      <c r="B617" s="272"/>
      <c r="C617" s="135">
        <v>5350402.08</v>
      </c>
      <c r="D617" s="136"/>
      <c r="E617" s="136"/>
      <c r="F617" s="137"/>
      <c r="G617" s="355"/>
      <c r="H617" s="139"/>
      <c r="I617" s="139"/>
      <c r="J617" s="139"/>
      <c r="K617" s="138"/>
      <c r="L617" s="139"/>
      <c r="M617" s="140"/>
      <c r="N617" s="220" t="s">
        <v>628</v>
      </c>
      <c r="O617" s="141">
        <v>1.81</v>
      </c>
      <c r="P617" s="142">
        <f t="shared" si="167"/>
        <v>181</v>
      </c>
      <c r="Q617" s="143">
        <v>6194</v>
      </c>
      <c r="R617" s="143">
        <v>6446</v>
      </c>
      <c r="S617" s="143">
        <v>6753</v>
      </c>
      <c r="T617" s="144">
        <f t="shared" si="168"/>
        <v>-559</v>
      </c>
      <c r="U617" s="145">
        <f t="shared" si="176"/>
        <v>-8.27780245816674E-2</v>
      </c>
      <c r="V617" s="146">
        <v>3421</v>
      </c>
      <c r="W617" s="139">
        <v>2312</v>
      </c>
      <c r="X617" s="219">
        <v>2285</v>
      </c>
      <c r="Y617" s="147">
        <f t="shared" si="169"/>
        <v>27</v>
      </c>
      <c r="Z617" s="275">
        <f t="shared" si="157"/>
        <v>1.1816192560175055E-2</v>
      </c>
      <c r="AA617" s="279">
        <v>2273</v>
      </c>
      <c r="AB617" s="143">
        <v>2215</v>
      </c>
      <c r="AC617" s="144">
        <f t="shared" si="170"/>
        <v>58</v>
      </c>
      <c r="AD617" s="148">
        <f t="shared" si="158"/>
        <v>2.6185101580135439E-2</v>
      </c>
      <c r="AE617" s="149">
        <f t="shared" si="171"/>
        <v>12.558011049723756</v>
      </c>
      <c r="AF617" s="143">
        <v>2400</v>
      </c>
      <c r="AG617" s="138">
        <v>1785</v>
      </c>
      <c r="AH617" s="143">
        <v>120</v>
      </c>
      <c r="AI617" s="144">
        <f t="shared" si="159"/>
        <v>1905</v>
      </c>
      <c r="AJ617" s="145">
        <f t="shared" si="160"/>
        <v>0.79374999999999996</v>
      </c>
      <c r="AK617" s="150">
        <f t="shared" si="161"/>
        <v>1.1665571756309694</v>
      </c>
      <c r="AL617" s="143">
        <v>440</v>
      </c>
      <c r="AM617" s="145">
        <f t="shared" si="162"/>
        <v>0.18333333333333332</v>
      </c>
      <c r="AN617" s="151">
        <f t="shared" si="163"/>
        <v>0.75477498099339357</v>
      </c>
      <c r="AO617" s="143">
        <v>35</v>
      </c>
      <c r="AP617" s="143">
        <v>0</v>
      </c>
      <c r="AQ617" s="144">
        <f t="shared" si="164"/>
        <v>35</v>
      </c>
      <c r="AR617" s="145">
        <f t="shared" si="165"/>
        <v>1.4583333333333334E-2</v>
      </c>
      <c r="AS617" s="151">
        <f t="shared" si="166"/>
        <v>0.21837548604143897</v>
      </c>
      <c r="AT617" s="143">
        <v>20</v>
      </c>
      <c r="AU617" s="153" t="s">
        <v>6</v>
      </c>
      <c r="AV617" s="316" t="s">
        <v>6</v>
      </c>
    </row>
    <row r="618" spans="1:49" x14ac:dyDescent="0.2">
      <c r="A618" s="227"/>
      <c r="B618" s="272"/>
      <c r="C618" s="135">
        <v>5350402.09</v>
      </c>
      <c r="D618" s="136"/>
      <c r="E618" s="136"/>
      <c r="F618" s="137"/>
      <c r="G618" s="355"/>
      <c r="H618" s="139"/>
      <c r="I618" s="139"/>
      <c r="J618" s="139"/>
      <c r="K618" s="138"/>
      <c r="L618" s="139"/>
      <c r="M618" s="140"/>
      <c r="N618" s="220" t="s">
        <v>629</v>
      </c>
      <c r="O618" s="141">
        <v>1.56</v>
      </c>
      <c r="P618" s="142">
        <f t="shared" si="167"/>
        <v>156</v>
      </c>
      <c r="Q618" s="143">
        <v>3699</v>
      </c>
      <c r="R618" s="143">
        <v>3744</v>
      </c>
      <c r="S618" s="143">
        <v>3604</v>
      </c>
      <c r="T618" s="144">
        <f t="shared" si="168"/>
        <v>95</v>
      </c>
      <c r="U618" s="145">
        <f t="shared" si="176"/>
        <v>2.6359600443951164E-2</v>
      </c>
      <c r="V618" s="146">
        <v>2374.1999999999998</v>
      </c>
      <c r="W618" s="139">
        <v>1496</v>
      </c>
      <c r="X618" s="219">
        <v>1500</v>
      </c>
      <c r="Y618" s="147">
        <f t="shared" si="169"/>
        <v>-4</v>
      </c>
      <c r="Z618" s="275">
        <f t="shared" si="157"/>
        <v>-2.6666666666666666E-3</v>
      </c>
      <c r="AA618" s="279">
        <v>1461</v>
      </c>
      <c r="AB618" s="143">
        <v>1450</v>
      </c>
      <c r="AC618" s="144">
        <f t="shared" si="170"/>
        <v>11</v>
      </c>
      <c r="AD618" s="148">
        <f t="shared" si="158"/>
        <v>7.5862068965517242E-3</v>
      </c>
      <c r="AE618" s="149">
        <f t="shared" si="171"/>
        <v>9.365384615384615</v>
      </c>
      <c r="AF618" s="143">
        <v>1650</v>
      </c>
      <c r="AG618" s="138">
        <v>1125</v>
      </c>
      <c r="AH618" s="143">
        <v>70</v>
      </c>
      <c r="AI618" s="144">
        <f t="shared" si="159"/>
        <v>1195</v>
      </c>
      <c r="AJ618" s="145">
        <f t="shared" si="160"/>
        <v>0.72424242424242424</v>
      </c>
      <c r="AK618" s="150">
        <f t="shared" si="161"/>
        <v>1.0644033976647167</v>
      </c>
      <c r="AL618" s="143">
        <v>330</v>
      </c>
      <c r="AM618" s="145">
        <f t="shared" si="162"/>
        <v>0.2</v>
      </c>
      <c r="AN618" s="151">
        <f t="shared" si="163"/>
        <v>0.82339088835642948</v>
      </c>
      <c r="AO618" s="143">
        <v>90</v>
      </c>
      <c r="AP618" s="143">
        <v>30</v>
      </c>
      <c r="AQ618" s="144">
        <f t="shared" si="164"/>
        <v>120</v>
      </c>
      <c r="AR618" s="145">
        <f t="shared" si="165"/>
        <v>7.2727272727272724E-2</v>
      </c>
      <c r="AS618" s="151">
        <f t="shared" si="166"/>
        <v>1.0890413849339293</v>
      </c>
      <c r="AT618" s="143">
        <v>0</v>
      </c>
      <c r="AU618" s="153" t="s">
        <v>6</v>
      </c>
      <c r="AV618" s="316" t="s">
        <v>6</v>
      </c>
    </row>
    <row r="619" spans="1:49" x14ac:dyDescent="0.2">
      <c r="A619" s="227"/>
      <c r="B619" s="272"/>
      <c r="C619" s="135">
        <v>5350402.0999999996</v>
      </c>
      <c r="D619" s="136"/>
      <c r="E619" s="136"/>
      <c r="F619" s="137"/>
      <c r="G619" s="355"/>
      <c r="H619" s="139"/>
      <c r="I619" s="139"/>
      <c r="J619" s="139"/>
      <c r="K619" s="138"/>
      <c r="L619" s="139"/>
      <c r="M619" s="140"/>
      <c r="N619" s="220" t="s">
        <v>630</v>
      </c>
      <c r="O619" s="141">
        <v>1.03</v>
      </c>
      <c r="P619" s="142">
        <f t="shared" si="167"/>
        <v>103</v>
      </c>
      <c r="Q619" s="143">
        <v>3632</v>
      </c>
      <c r="R619" s="143">
        <v>3725</v>
      </c>
      <c r="S619" s="143">
        <v>3215</v>
      </c>
      <c r="T619" s="144">
        <f t="shared" si="168"/>
        <v>417</v>
      </c>
      <c r="U619" s="145">
        <f t="shared" si="176"/>
        <v>0.12970451010886469</v>
      </c>
      <c r="V619" s="146">
        <v>3527.2</v>
      </c>
      <c r="W619" s="139">
        <v>1438</v>
      </c>
      <c r="X619" s="219">
        <v>1122</v>
      </c>
      <c r="Y619" s="147">
        <f t="shared" si="169"/>
        <v>316</v>
      </c>
      <c r="Z619" s="275">
        <f t="shared" si="157"/>
        <v>0.28163992869875221</v>
      </c>
      <c r="AA619" s="279">
        <v>1399</v>
      </c>
      <c r="AB619" s="143">
        <v>1090</v>
      </c>
      <c r="AC619" s="144">
        <f t="shared" si="170"/>
        <v>309</v>
      </c>
      <c r="AD619" s="148">
        <f t="shared" si="158"/>
        <v>0.28348623853211008</v>
      </c>
      <c r="AE619" s="149">
        <f t="shared" si="171"/>
        <v>13.58252427184466</v>
      </c>
      <c r="AF619" s="143">
        <v>1910</v>
      </c>
      <c r="AG619" s="138">
        <v>1360</v>
      </c>
      <c r="AH619" s="143">
        <v>130</v>
      </c>
      <c r="AI619" s="144">
        <f t="shared" si="159"/>
        <v>1490</v>
      </c>
      <c r="AJ619" s="145">
        <f t="shared" si="160"/>
        <v>0.78010471204188481</v>
      </c>
      <c r="AK619" s="150">
        <f t="shared" si="161"/>
        <v>1.1465029915918008</v>
      </c>
      <c r="AL619" s="143">
        <v>340</v>
      </c>
      <c r="AM619" s="145">
        <f t="shared" si="162"/>
        <v>0.17801047120418848</v>
      </c>
      <c r="AN619" s="151">
        <f t="shared" si="163"/>
        <v>0.73286100010781674</v>
      </c>
      <c r="AO619" s="143">
        <v>65</v>
      </c>
      <c r="AP619" s="143">
        <v>10</v>
      </c>
      <c r="AQ619" s="144">
        <f t="shared" si="164"/>
        <v>75</v>
      </c>
      <c r="AR619" s="145">
        <f t="shared" si="165"/>
        <v>3.9267015706806283E-2</v>
      </c>
      <c r="AS619" s="151">
        <f t="shared" si="166"/>
        <v>0.58799682105398676</v>
      </c>
      <c r="AT619" s="143">
        <v>10</v>
      </c>
      <c r="AU619" s="153" t="s">
        <v>6</v>
      </c>
      <c r="AV619" s="316" t="s">
        <v>6</v>
      </c>
    </row>
    <row r="620" spans="1:49" x14ac:dyDescent="0.2">
      <c r="A620" s="227" t="s">
        <v>1102</v>
      </c>
      <c r="B620" s="272" t="s">
        <v>1175</v>
      </c>
      <c r="C620" s="135">
        <v>5350402.12</v>
      </c>
      <c r="D620" s="136">
        <v>5350402.1100000003</v>
      </c>
      <c r="E620" s="152">
        <v>0.39200998799999998</v>
      </c>
      <c r="F620" s="137"/>
      <c r="G620" s="358"/>
      <c r="H620" s="139">
        <v>9155</v>
      </c>
      <c r="I620" s="219">
        <v>3322</v>
      </c>
      <c r="J620" s="143">
        <v>3105</v>
      </c>
      <c r="K620" s="138"/>
      <c r="L620" s="139"/>
      <c r="M620" s="140"/>
      <c r="N620" s="220"/>
      <c r="O620" s="141">
        <v>4.21</v>
      </c>
      <c r="P620" s="142">
        <f t="shared" si="167"/>
        <v>421</v>
      </c>
      <c r="Q620" s="143">
        <v>5937</v>
      </c>
      <c r="R620" s="143">
        <v>4464</v>
      </c>
      <c r="S620" s="143">
        <f>H620*E620</f>
        <v>3588.8514401399998</v>
      </c>
      <c r="T620" s="144">
        <f t="shared" si="168"/>
        <v>2348.1485598600002</v>
      </c>
      <c r="U620" s="145">
        <f t="shared" si="176"/>
        <v>0.65428970773122885</v>
      </c>
      <c r="V620" s="146">
        <v>1409.1</v>
      </c>
      <c r="W620" s="139">
        <v>3054</v>
      </c>
      <c r="X620" s="219">
        <f>I620*E620</f>
        <v>1302.257180136</v>
      </c>
      <c r="Y620" s="147">
        <f t="shared" si="169"/>
        <v>1751.742819864</v>
      </c>
      <c r="Z620" s="275">
        <f t="shared" si="157"/>
        <v>1.3451588876484892</v>
      </c>
      <c r="AA620" s="279">
        <v>2904</v>
      </c>
      <c r="AB620" s="143">
        <f>J620*E620</f>
        <v>1217.1910127399999</v>
      </c>
      <c r="AC620" s="144">
        <f t="shared" si="170"/>
        <v>1686.8089872600001</v>
      </c>
      <c r="AD620" s="148">
        <f t="shared" si="158"/>
        <v>1.3858210992396751</v>
      </c>
      <c r="AE620" s="149">
        <f t="shared" si="171"/>
        <v>6.8978622327790973</v>
      </c>
      <c r="AF620" s="143">
        <v>2945</v>
      </c>
      <c r="AG620" s="138">
        <v>2175</v>
      </c>
      <c r="AH620" s="143">
        <v>175</v>
      </c>
      <c r="AI620" s="144">
        <f t="shared" si="159"/>
        <v>2350</v>
      </c>
      <c r="AJ620" s="145">
        <f t="shared" si="160"/>
        <v>0.79796264855687604</v>
      </c>
      <c r="AK620" s="150">
        <f t="shared" si="161"/>
        <v>1.17274841393325</v>
      </c>
      <c r="AL620" s="143">
        <v>440</v>
      </c>
      <c r="AM620" s="145">
        <f t="shared" si="162"/>
        <v>0.14940577249575551</v>
      </c>
      <c r="AN620" s="151">
        <f t="shared" si="163"/>
        <v>0.61509675870429359</v>
      </c>
      <c r="AO620" s="143">
        <v>125</v>
      </c>
      <c r="AP620" s="143">
        <v>15</v>
      </c>
      <c r="AQ620" s="144">
        <f t="shared" si="164"/>
        <v>140</v>
      </c>
      <c r="AR620" s="145">
        <f t="shared" si="165"/>
        <v>4.7538200339558571E-2</v>
      </c>
      <c r="AS620" s="151">
        <f t="shared" si="166"/>
        <v>0.71185217860706751</v>
      </c>
      <c r="AT620" s="143">
        <v>15</v>
      </c>
      <c r="AU620" s="153" t="s">
        <v>6</v>
      </c>
      <c r="AV620" s="316" t="s">
        <v>6</v>
      </c>
      <c r="AW620" s="123" t="s">
        <v>51</v>
      </c>
    </row>
    <row r="621" spans="1:49" x14ac:dyDescent="0.2">
      <c r="A621" s="227"/>
      <c r="B621" s="272"/>
      <c r="C621" s="135">
        <v>5350402.13</v>
      </c>
      <c r="D621" s="136">
        <v>5350402.1100000003</v>
      </c>
      <c r="E621" s="152">
        <v>0.60799001200000002</v>
      </c>
      <c r="F621" s="137"/>
      <c r="G621" s="358"/>
      <c r="H621" s="139">
        <v>9155</v>
      </c>
      <c r="I621" s="219">
        <v>3322</v>
      </c>
      <c r="J621" s="143">
        <v>3105</v>
      </c>
      <c r="K621" s="138"/>
      <c r="L621" s="139"/>
      <c r="M621" s="140"/>
      <c r="N621" s="220"/>
      <c r="O621" s="141">
        <v>3.17</v>
      </c>
      <c r="P621" s="142">
        <f t="shared" si="167"/>
        <v>317</v>
      </c>
      <c r="Q621" s="143">
        <v>4965</v>
      </c>
      <c r="R621" s="143">
        <v>5264</v>
      </c>
      <c r="S621" s="143">
        <f>H621*E621</f>
        <v>5566.1485598600002</v>
      </c>
      <c r="T621" s="144">
        <f t="shared" si="168"/>
        <v>-601.1485598600002</v>
      </c>
      <c r="U621" s="145">
        <f t="shared" si="176"/>
        <v>-0.10800081122432713</v>
      </c>
      <c r="V621" s="146">
        <v>1567.5</v>
      </c>
      <c r="W621" s="139">
        <v>1592</v>
      </c>
      <c r="X621" s="219">
        <f>I621*E621</f>
        <v>2019.742819864</v>
      </c>
      <c r="Y621" s="147">
        <f t="shared" si="169"/>
        <v>-427.74281986400001</v>
      </c>
      <c r="Z621" s="275">
        <f t="shared" si="157"/>
        <v>-0.21178083449892013</v>
      </c>
      <c r="AA621" s="279">
        <v>1577</v>
      </c>
      <c r="AB621" s="143">
        <f>J621*E621</f>
        <v>1887.8089872600001</v>
      </c>
      <c r="AC621" s="144">
        <f t="shared" si="170"/>
        <v>-310.80898726000009</v>
      </c>
      <c r="AD621" s="148">
        <f t="shared" si="158"/>
        <v>-0.16464006123369179</v>
      </c>
      <c r="AE621" s="149">
        <f t="shared" si="171"/>
        <v>4.9747634069400632</v>
      </c>
      <c r="AF621" s="143">
        <v>2250</v>
      </c>
      <c r="AG621" s="138">
        <v>1675</v>
      </c>
      <c r="AH621" s="143">
        <v>185</v>
      </c>
      <c r="AI621" s="144">
        <f t="shared" si="159"/>
        <v>1860</v>
      </c>
      <c r="AJ621" s="145">
        <f t="shared" si="160"/>
        <v>0.82666666666666666</v>
      </c>
      <c r="AK621" s="150">
        <f t="shared" si="161"/>
        <v>1.2149340873762959</v>
      </c>
      <c r="AL621" s="143">
        <v>325</v>
      </c>
      <c r="AM621" s="145">
        <f t="shared" si="162"/>
        <v>0.14444444444444443</v>
      </c>
      <c r="AN621" s="151">
        <f t="shared" si="163"/>
        <v>0.59467119714631012</v>
      </c>
      <c r="AO621" s="143">
        <v>40</v>
      </c>
      <c r="AP621" s="143">
        <v>0</v>
      </c>
      <c r="AQ621" s="144">
        <f t="shared" si="164"/>
        <v>40</v>
      </c>
      <c r="AR621" s="145">
        <f t="shared" si="165"/>
        <v>1.7777777777777778E-2</v>
      </c>
      <c r="AS621" s="151">
        <f t="shared" si="166"/>
        <v>0.26621011631718272</v>
      </c>
      <c r="AT621" s="143">
        <v>20</v>
      </c>
      <c r="AU621" s="153" t="s">
        <v>6</v>
      </c>
      <c r="AV621" s="316" t="s">
        <v>6</v>
      </c>
      <c r="AW621" s="123" t="s">
        <v>51</v>
      </c>
    </row>
    <row r="622" spans="1:49" x14ac:dyDescent="0.2">
      <c r="A622" s="227"/>
      <c r="B622" s="272"/>
      <c r="C622" s="135">
        <v>5350403.01</v>
      </c>
      <c r="D622" s="136"/>
      <c r="E622" s="136"/>
      <c r="F622" s="137"/>
      <c r="G622" s="355"/>
      <c r="H622" s="139"/>
      <c r="I622" s="139"/>
      <c r="J622" s="139"/>
      <c r="K622" s="138"/>
      <c r="L622" s="139"/>
      <c r="M622" s="140"/>
      <c r="N622" s="220" t="s">
        <v>632</v>
      </c>
      <c r="O622" s="141">
        <v>4.13</v>
      </c>
      <c r="P622" s="142">
        <f t="shared" si="167"/>
        <v>413</v>
      </c>
      <c r="Q622" s="143">
        <v>7585</v>
      </c>
      <c r="R622" s="143">
        <v>8143</v>
      </c>
      <c r="S622" s="143">
        <v>8054</v>
      </c>
      <c r="T622" s="144">
        <f t="shared" si="168"/>
        <v>-469</v>
      </c>
      <c r="U622" s="145">
        <f t="shared" si="176"/>
        <v>-5.8231934442513039E-2</v>
      </c>
      <c r="V622" s="146">
        <v>1835.8</v>
      </c>
      <c r="W622" s="139">
        <v>2195</v>
      </c>
      <c r="X622" s="219">
        <v>2153</v>
      </c>
      <c r="Y622" s="147">
        <f t="shared" si="169"/>
        <v>42</v>
      </c>
      <c r="Z622" s="275">
        <f t="shared" si="157"/>
        <v>1.9507663725034836E-2</v>
      </c>
      <c r="AA622" s="279">
        <v>2153</v>
      </c>
      <c r="AB622" s="143">
        <v>2110</v>
      </c>
      <c r="AC622" s="144">
        <f t="shared" si="170"/>
        <v>43</v>
      </c>
      <c r="AD622" s="148">
        <f t="shared" si="158"/>
        <v>2.0379146919431278E-2</v>
      </c>
      <c r="AE622" s="149">
        <f t="shared" si="171"/>
        <v>5.2130750605326872</v>
      </c>
      <c r="AF622" s="143">
        <v>3200</v>
      </c>
      <c r="AG622" s="138">
        <v>2450</v>
      </c>
      <c r="AH622" s="143">
        <v>220</v>
      </c>
      <c r="AI622" s="144">
        <f t="shared" si="159"/>
        <v>2670</v>
      </c>
      <c r="AJ622" s="145">
        <f t="shared" si="160"/>
        <v>0.83437499999999998</v>
      </c>
      <c r="AK622" s="150">
        <f t="shared" si="161"/>
        <v>1.2262628578483026</v>
      </c>
      <c r="AL622" s="143">
        <v>445</v>
      </c>
      <c r="AM622" s="145">
        <f t="shared" si="162"/>
        <v>0.13906250000000001</v>
      </c>
      <c r="AN622" s="151">
        <f t="shared" si="163"/>
        <v>0.57251397706032991</v>
      </c>
      <c r="AO622" s="143">
        <v>25</v>
      </c>
      <c r="AP622" s="143">
        <v>0</v>
      </c>
      <c r="AQ622" s="144">
        <f t="shared" si="164"/>
        <v>25</v>
      </c>
      <c r="AR622" s="145">
        <f t="shared" si="165"/>
        <v>7.8125E-3</v>
      </c>
      <c r="AS622" s="151">
        <f t="shared" si="166"/>
        <v>0.11698686752219944</v>
      </c>
      <c r="AT622" s="143">
        <v>50</v>
      </c>
      <c r="AU622" s="153" t="s">
        <v>6</v>
      </c>
      <c r="AV622" s="316" t="s">
        <v>6</v>
      </c>
    </row>
    <row r="623" spans="1:49" x14ac:dyDescent="0.2">
      <c r="A623" s="227"/>
      <c r="B623" s="272"/>
      <c r="C623" s="135">
        <v>5350403.04</v>
      </c>
      <c r="D623" s="136"/>
      <c r="E623" s="136"/>
      <c r="F623" s="137"/>
      <c r="G623" s="355"/>
      <c r="H623" s="139"/>
      <c r="I623" s="139"/>
      <c r="J623" s="139"/>
      <c r="K623" s="138"/>
      <c r="L623" s="139"/>
      <c r="M623" s="140"/>
      <c r="N623" s="220" t="s">
        <v>634</v>
      </c>
      <c r="O623" s="141">
        <v>2.09</v>
      </c>
      <c r="P623" s="142">
        <f t="shared" si="167"/>
        <v>209</v>
      </c>
      <c r="Q623" s="143">
        <v>4330</v>
      </c>
      <c r="R623" s="143">
        <v>4257</v>
      </c>
      <c r="S623" s="143">
        <v>4248</v>
      </c>
      <c r="T623" s="144">
        <f t="shared" si="168"/>
        <v>82</v>
      </c>
      <c r="U623" s="145">
        <f t="shared" si="176"/>
        <v>1.9303201506591337E-2</v>
      </c>
      <c r="V623" s="146">
        <v>2070</v>
      </c>
      <c r="W623" s="139">
        <v>1271</v>
      </c>
      <c r="X623" s="219">
        <v>1215</v>
      </c>
      <c r="Y623" s="147">
        <f t="shared" si="169"/>
        <v>56</v>
      </c>
      <c r="Z623" s="275">
        <f t="shared" si="157"/>
        <v>4.6090534979423871E-2</v>
      </c>
      <c r="AA623" s="279">
        <v>1259</v>
      </c>
      <c r="AB623" s="143">
        <v>1205</v>
      </c>
      <c r="AC623" s="144">
        <f t="shared" si="170"/>
        <v>54</v>
      </c>
      <c r="AD623" s="148">
        <f t="shared" si="158"/>
        <v>4.4813278008298756E-2</v>
      </c>
      <c r="AE623" s="149">
        <f t="shared" si="171"/>
        <v>6.0239234449760763</v>
      </c>
      <c r="AF623" s="143">
        <v>1925</v>
      </c>
      <c r="AG623" s="138">
        <v>1445</v>
      </c>
      <c r="AH623" s="143">
        <v>90</v>
      </c>
      <c r="AI623" s="144">
        <f t="shared" si="159"/>
        <v>1535</v>
      </c>
      <c r="AJ623" s="145">
        <f t="shared" si="160"/>
        <v>0.79740259740259745</v>
      </c>
      <c r="AK623" s="150">
        <f t="shared" si="161"/>
        <v>1.1719253188872734</v>
      </c>
      <c r="AL623" s="143">
        <v>320</v>
      </c>
      <c r="AM623" s="145">
        <f t="shared" si="162"/>
        <v>0.16623376623376623</v>
      </c>
      <c r="AN623" s="151">
        <f t="shared" si="163"/>
        <v>0.68437684227027906</v>
      </c>
      <c r="AO623" s="143">
        <v>30</v>
      </c>
      <c r="AP623" s="143">
        <v>0</v>
      </c>
      <c r="AQ623" s="144">
        <f t="shared" si="164"/>
        <v>30</v>
      </c>
      <c r="AR623" s="145">
        <f t="shared" si="165"/>
        <v>1.5584415584415584E-2</v>
      </c>
      <c r="AS623" s="151">
        <f t="shared" si="166"/>
        <v>0.23336601105727056</v>
      </c>
      <c r="AT623" s="143">
        <v>35</v>
      </c>
      <c r="AU623" s="153" t="s">
        <v>6</v>
      </c>
      <c r="AV623" s="316" t="s">
        <v>6</v>
      </c>
    </row>
    <row r="624" spans="1:49" x14ac:dyDescent="0.2">
      <c r="A624" s="227" t="s">
        <v>1102</v>
      </c>
      <c r="B624" s="272" t="s">
        <v>1104</v>
      </c>
      <c r="C624" s="135">
        <v>5350403.05</v>
      </c>
      <c r="D624" s="136"/>
      <c r="E624" s="136"/>
      <c r="F624" s="137"/>
      <c r="G624" s="355"/>
      <c r="H624" s="139"/>
      <c r="I624" s="139"/>
      <c r="J624" s="139"/>
      <c r="K624" s="138"/>
      <c r="L624" s="139"/>
      <c r="M624" s="140"/>
      <c r="N624" s="220" t="s">
        <v>635</v>
      </c>
      <c r="O624" s="141">
        <v>4.13</v>
      </c>
      <c r="P624" s="142">
        <f t="shared" si="167"/>
        <v>413</v>
      </c>
      <c r="Q624" s="143">
        <v>4155</v>
      </c>
      <c r="R624" s="143">
        <v>3395</v>
      </c>
      <c r="S624" s="143">
        <v>2596</v>
      </c>
      <c r="T624" s="144">
        <f t="shared" si="168"/>
        <v>1559</v>
      </c>
      <c r="U624" s="145">
        <f t="shared" si="176"/>
        <v>0.60053929121725735</v>
      </c>
      <c r="V624" s="146">
        <v>1007.2</v>
      </c>
      <c r="W624" s="139">
        <v>1308</v>
      </c>
      <c r="X624" s="219">
        <v>832</v>
      </c>
      <c r="Y624" s="147">
        <f t="shared" si="169"/>
        <v>476</v>
      </c>
      <c r="Z624" s="275">
        <f t="shared" si="157"/>
        <v>0.57211538461538458</v>
      </c>
      <c r="AA624" s="279">
        <v>1271</v>
      </c>
      <c r="AB624" s="143">
        <v>820</v>
      </c>
      <c r="AC624" s="144">
        <f t="shared" si="170"/>
        <v>451</v>
      </c>
      <c r="AD624" s="148">
        <f t="shared" si="158"/>
        <v>0.55000000000000004</v>
      </c>
      <c r="AE624" s="149">
        <f t="shared" si="171"/>
        <v>3.0774818401937045</v>
      </c>
      <c r="AF624" s="143">
        <v>1660</v>
      </c>
      <c r="AG624" s="138">
        <v>1310</v>
      </c>
      <c r="AH624" s="143">
        <v>90</v>
      </c>
      <c r="AI624" s="144">
        <f t="shared" si="159"/>
        <v>1400</v>
      </c>
      <c r="AJ624" s="145">
        <f t="shared" si="160"/>
        <v>0.84337349397590367</v>
      </c>
      <c r="AK624" s="150">
        <f t="shared" si="161"/>
        <v>1.2394877494608538</v>
      </c>
      <c r="AL624" s="143">
        <v>230</v>
      </c>
      <c r="AM624" s="145">
        <f t="shared" si="162"/>
        <v>0.13855421686746988</v>
      </c>
      <c r="AN624" s="151">
        <f t="shared" si="163"/>
        <v>0.57042139856017704</v>
      </c>
      <c r="AO624" s="143">
        <v>30</v>
      </c>
      <c r="AP624" s="143">
        <v>0</v>
      </c>
      <c r="AQ624" s="144">
        <f t="shared" si="164"/>
        <v>30</v>
      </c>
      <c r="AR624" s="145">
        <f t="shared" si="165"/>
        <v>1.8072289156626505E-2</v>
      </c>
      <c r="AS624" s="151">
        <f t="shared" si="166"/>
        <v>0.27062022366581073</v>
      </c>
      <c r="AT624" s="143">
        <v>0</v>
      </c>
      <c r="AU624" s="153" t="s">
        <v>6</v>
      </c>
      <c r="AV624" s="316" t="s">
        <v>6</v>
      </c>
    </row>
    <row r="625" spans="1:49" x14ac:dyDescent="0.2">
      <c r="A625" s="227" t="s">
        <v>1102</v>
      </c>
      <c r="B625" s="272" t="s">
        <v>1105</v>
      </c>
      <c r="C625" s="135">
        <v>5350403.07</v>
      </c>
      <c r="D625" s="136"/>
      <c r="E625" s="136"/>
      <c r="F625" s="137"/>
      <c r="G625" s="355"/>
      <c r="H625" s="139"/>
      <c r="I625" s="139"/>
      <c r="J625" s="139"/>
      <c r="K625" s="138"/>
      <c r="L625" s="139"/>
      <c r="M625" s="140"/>
      <c r="N625" s="220" t="s">
        <v>637</v>
      </c>
      <c r="O625" s="141">
        <v>2.33</v>
      </c>
      <c r="P625" s="142">
        <f t="shared" si="167"/>
        <v>233</v>
      </c>
      <c r="Q625" s="143">
        <v>12001</v>
      </c>
      <c r="R625" s="143">
        <v>7222</v>
      </c>
      <c r="S625" s="143">
        <v>6181</v>
      </c>
      <c r="T625" s="144">
        <f t="shared" si="168"/>
        <v>5820</v>
      </c>
      <c r="U625" s="145">
        <f t="shared" si="176"/>
        <v>0.94159521113088496</v>
      </c>
      <c r="V625" s="146">
        <v>5154.3999999999996</v>
      </c>
      <c r="W625" s="139">
        <v>3621</v>
      </c>
      <c r="X625" s="219">
        <v>1821</v>
      </c>
      <c r="Y625" s="147">
        <f t="shared" si="169"/>
        <v>1800</v>
      </c>
      <c r="Z625" s="275">
        <f t="shared" si="157"/>
        <v>0.98846787479406917</v>
      </c>
      <c r="AA625" s="279">
        <v>3544</v>
      </c>
      <c r="AB625" s="143">
        <v>1790</v>
      </c>
      <c r="AC625" s="144">
        <f t="shared" si="170"/>
        <v>1754</v>
      </c>
      <c r="AD625" s="148">
        <f t="shared" si="158"/>
        <v>0.9798882681564246</v>
      </c>
      <c r="AE625" s="149">
        <f t="shared" si="171"/>
        <v>15.210300429184549</v>
      </c>
      <c r="AF625" s="143">
        <v>4995</v>
      </c>
      <c r="AG625" s="138">
        <v>3785</v>
      </c>
      <c r="AH625" s="143">
        <v>325</v>
      </c>
      <c r="AI625" s="144">
        <f t="shared" si="159"/>
        <v>4110</v>
      </c>
      <c r="AJ625" s="145">
        <f t="shared" si="160"/>
        <v>0.82282282282282282</v>
      </c>
      <c r="AK625" s="150">
        <f t="shared" si="161"/>
        <v>1.2092848733693151</v>
      </c>
      <c r="AL625" s="143">
        <v>795</v>
      </c>
      <c r="AM625" s="145">
        <f t="shared" si="162"/>
        <v>0.15915915915915915</v>
      </c>
      <c r="AN625" s="151">
        <f t="shared" si="163"/>
        <v>0.65525100725061203</v>
      </c>
      <c r="AO625" s="143">
        <v>35</v>
      </c>
      <c r="AP625" s="143">
        <v>10</v>
      </c>
      <c r="AQ625" s="144">
        <f t="shared" si="164"/>
        <v>45</v>
      </c>
      <c r="AR625" s="145">
        <f t="shared" si="165"/>
        <v>9.0090090090090089E-3</v>
      </c>
      <c r="AS625" s="151">
        <f t="shared" si="166"/>
        <v>0.13490377516073448</v>
      </c>
      <c r="AT625" s="143">
        <v>40</v>
      </c>
      <c r="AU625" s="153" t="s">
        <v>6</v>
      </c>
      <c r="AV625" s="316" t="s">
        <v>6</v>
      </c>
    </row>
    <row r="626" spans="1:49" x14ac:dyDescent="0.2">
      <c r="A626" s="227"/>
      <c r="B626" s="272"/>
      <c r="C626" s="135">
        <v>5350403.09</v>
      </c>
      <c r="D626" s="136">
        <v>5350403.0599999996</v>
      </c>
      <c r="E626" s="152">
        <v>0.53653743099999995</v>
      </c>
      <c r="F626" s="137"/>
      <c r="G626" s="358"/>
      <c r="H626" s="139">
        <v>9079</v>
      </c>
      <c r="I626" s="219">
        <v>2480</v>
      </c>
      <c r="J626" s="143">
        <v>2445</v>
      </c>
      <c r="K626" s="138"/>
      <c r="L626" s="139"/>
      <c r="M626" s="140"/>
      <c r="N626" s="220"/>
      <c r="O626" s="141">
        <v>0.85</v>
      </c>
      <c r="P626" s="142">
        <f t="shared" si="167"/>
        <v>85</v>
      </c>
      <c r="Q626" s="143">
        <v>5012</v>
      </c>
      <c r="R626" s="143">
        <v>5118</v>
      </c>
      <c r="S626" s="143">
        <f t="shared" ref="S626:S633" si="180">H626*E626</f>
        <v>4871.223336049</v>
      </c>
      <c r="T626" s="144">
        <f t="shared" si="168"/>
        <v>140.77666395100005</v>
      </c>
      <c r="U626" s="145">
        <f t="shared" si="176"/>
        <v>2.8899652969962691E-2</v>
      </c>
      <c r="V626" s="146">
        <v>5884.7</v>
      </c>
      <c r="W626" s="139">
        <v>1409</v>
      </c>
      <c r="X626" s="219">
        <f t="shared" ref="X626:X633" si="181">I626*E626</f>
        <v>1330.6128288799998</v>
      </c>
      <c r="Y626" s="147">
        <f t="shared" si="169"/>
        <v>78.387171120000176</v>
      </c>
      <c r="Z626" s="275">
        <f t="shared" si="157"/>
        <v>5.8910578207772152E-2</v>
      </c>
      <c r="AA626" s="279">
        <v>1401</v>
      </c>
      <c r="AB626" s="143">
        <f t="shared" ref="AB626:AB633" si="182">J626*E626</f>
        <v>1311.8340187949998</v>
      </c>
      <c r="AC626" s="144">
        <f t="shared" si="170"/>
        <v>89.165981205000207</v>
      </c>
      <c r="AD626" s="148">
        <f t="shared" si="158"/>
        <v>6.7970474867624364E-2</v>
      </c>
      <c r="AE626" s="149">
        <f t="shared" si="171"/>
        <v>16.482352941176469</v>
      </c>
      <c r="AF626" s="143">
        <v>2175</v>
      </c>
      <c r="AG626" s="138">
        <v>1645</v>
      </c>
      <c r="AH626" s="143">
        <v>100</v>
      </c>
      <c r="AI626" s="144">
        <f t="shared" si="159"/>
        <v>1745</v>
      </c>
      <c r="AJ626" s="145">
        <f t="shared" si="160"/>
        <v>0.80229885057471262</v>
      </c>
      <c r="AK626" s="150">
        <f t="shared" si="161"/>
        <v>1.1791212360798866</v>
      </c>
      <c r="AL626" s="143">
        <v>380</v>
      </c>
      <c r="AM626" s="145">
        <f t="shared" si="162"/>
        <v>0.17471264367816092</v>
      </c>
      <c r="AN626" s="151">
        <f t="shared" si="163"/>
        <v>0.71928399442630619</v>
      </c>
      <c r="AO626" s="143">
        <v>20</v>
      </c>
      <c r="AP626" s="143">
        <v>15</v>
      </c>
      <c r="AQ626" s="144">
        <f t="shared" si="164"/>
        <v>35</v>
      </c>
      <c r="AR626" s="145">
        <f t="shared" si="165"/>
        <v>1.6091954022988506E-2</v>
      </c>
      <c r="AS626" s="151">
        <f t="shared" si="166"/>
        <v>0.24096605356296713</v>
      </c>
      <c r="AT626" s="143">
        <v>15</v>
      </c>
      <c r="AU626" s="153" t="s">
        <v>6</v>
      </c>
      <c r="AV626" s="316" t="s">
        <v>6</v>
      </c>
      <c r="AW626" s="123" t="s">
        <v>51</v>
      </c>
    </row>
    <row r="627" spans="1:49" x14ac:dyDescent="0.2">
      <c r="A627" s="227"/>
      <c r="B627" s="272"/>
      <c r="C627" s="135">
        <v>5350403.0999999996</v>
      </c>
      <c r="D627" s="136">
        <v>5350403.0599999996</v>
      </c>
      <c r="E627" s="152">
        <v>0.46346256899999999</v>
      </c>
      <c r="F627" s="137"/>
      <c r="G627" s="358"/>
      <c r="H627" s="139">
        <v>9079</v>
      </c>
      <c r="I627" s="219">
        <v>2480</v>
      </c>
      <c r="J627" s="143">
        <v>2445</v>
      </c>
      <c r="K627" s="138"/>
      <c r="L627" s="139"/>
      <c r="M627" s="140"/>
      <c r="N627" s="220"/>
      <c r="O627" s="141">
        <v>1.19</v>
      </c>
      <c r="P627" s="142">
        <f t="shared" si="167"/>
        <v>119</v>
      </c>
      <c r="Q627" s="143">
        <v>5609</v>
      </c>
      <c r="R627" s="143">
        <v>5051</v>
      </c>
      <c r="S627" s="143">
        <f t="shared" si="180"/>
        <v>4207.776663951</v>
      </c>
      <c r="T627" s="144">
        <f t="shared" si="168"/>
        <v>1401.223336049</v>
      </c>
      <c r="U627" s="145">
        <f t="shared" si="176"/>
        <v>0.33300801063269486</v>
      </c>
      <c r="V627" s="146">
        <v>4709.8999999999996</v>
      </c>
      <c r="W627" s="139">
        <v>1644</v>
      </c>
      <c r="X627" s="219">
        <f t="shared" si="181"/>
        <v>1149.3871711199999</v>
      </c>
      <c r="Y627" s="147">
        <f t="shared" si="169"/>
        <v>494.61282888000005</v>
      </c>
      <c r="Z627" s="275">
        <f t="shared" ref="Z627:Z690" si="183">Y627/X627</f>
        <v>0.43032743126759748</v>
      </c>
      <c r="AA627" s="279">
        <v>1614</v>
      </c>
      <c r="AB627" s="143">
        <f t="shared" si="182"/>
        <v>1133.165981205</v>
      </c>
      <c r="AC627" s="144">
        <f t="shared" si="170"/>
        <v>480.83401879500002</v>
      </c>
      <c r="AD627" s="148">
        <f t="shared" ref="AD627:AD690" si="184">AC627/AB627</f>
        <v>0.42432796851497856</v>
      </c>
      <c r="AE627" s="149">
        <f t="shared" si="171"/>
        <v>13.563025210084033</v>
      </c>
      <c r="AF627" s="143">
        <v>2485</v>
      </c>
      <c r="AG627" s="138">
        <v>1755</v>
      </c>
      <c r="AH627" s="143">
        <v>225</v>
      </c>
      <c r="AI627" s="144">
        <f t="shared" ref="AI627:AI690" si="185">AG627+AH627</f>
        <v>1980</v>
      </c>
      <c r="AJ627" s="145">
        <f t="shared" ref="AJ627:AJ690" si="186">AI627/AF627</f>
        <v>0.79678068410462777</v>
      </c>
      <c r="AK627" s="150">
        <f t="shared" ref="AK627:AK690" si="187">AJ627/0.680421</f>
        <v>1.1710113063891734</v>
      </c>
      <c r="AL627" s="143">
        <v>440</v>
      </c>
      <c r="AM627" s="145">
        <f t="shared" ref="AM627:AM690" si="188">AL627/AF627</f>
        <v>0.17706237424547283</v>
      </c>
      <c r="AN627" s="151">
        <f t="shared" ref="AN627:AN690" si="189">AM627/0.242898</f>
        <v>0.72895772812239223</v>
      </c>
      <c r="AO627" s="143">
        <v>35</v>
      </c>
      <c r="AP627" s="143">
        <v>0</v>
      </c>
      <c r="AQ627" s="144">
        <f t="shared" ref="AQ627:AQ690" si="190">AO627+AP627</f>
        <v>35</v>
      </c>
      <c r="AR627" s="145">
        <f t="shared" ref="AR627:AR690" si="191">AQ627/AF627</f>
        <v>1.4084507042253521E-2</v>
      </c>
      <c r="AS627" s="151">
        <f t="shared" ref="AS627:AS690" si="192">AR627/0.066781</f>
        <v>0.21090590201185253</v>
      </c>
      <c r="AT627" s="143">
        <v>20</v>
      </c>
      <c r="AU627" s="153" t="s">
        <v>6</v>
      </c>
      <c r="AV627" s="316" t="s">
        <v>6</v>
      </c>
      <c r="AW627" s="123" t="s">
        <v>51</v>
      </c>
    </row>
    <row r="628" spans="1:49" x14ac:dyDescent="0.2">
      <c r="A628" s="227" t="s">
        <v>1102</v>
      </c>
      <c r="B628" s="272" t="s">
        <v>1106</v>
      </c>
      <c r="C628" s="135">
        <v>5350403.1100000003</v>
      </c>
      <c r="D628" s="136">
        <v>5350403.08</v>
      </c>
      <c r="E628" s="152">
        <v>0.250583522</v>
      </c>
      <c r="F628" s="137"/>
      <c r="G628" s="358"/>
      <c r="H628" s="139">
        <v>18959</v>
      </c>
      <c r="I628" s="219">
        <v>6259</v>
      </c>
      <c r="J628" s="143">
        <v>5865</v>
      </c>
      <c r="K628" s="138"/>
      <c r="L628" s="139"/>
      <c r="M628" s="140"/>
      <c r="N628" s="220"/>
      <c r="O628" s="141">
        <v>2.09</v>
      </c>
      <c r="P628" s="142">
        <f t="shared" si="167"/>
        <v>209</v>
      </c>
      <c r="Q628" s="143">
        <v>10620</v>
      </c>
      <c r="R628" s="143">
        <v>7311</v>
      </c>
      <c r="S628" s="143">
        <f t="shared" si="180"/>
        <v>4750.8129935980005</v>
      </c>
      <c r="T628" s="144">
        <f t="shared" si="168"/>
        <v>5869.1870064019995</v>
      </c>
      <c r="U628" s="145">
        <f t="shared" si="176"/>
        <v>1.2354068691634619</v>
      </c>
      <c r="V628" s="146">
        <v>5071.1000000000004</v>
      </c>
      <c r="W628" s="139">
        <v>2947</v>
      </c>
      <c r="X628" s="219">
        <f t="shared" si="181"/>
        <v>1568.402264198</v>
      </c>
      <c r="Y628" s="147">
        <f t="shared" si="169"/>
        <v>1378.597735802</v>
      </c>
      <c r="Z628" s="275">
        <f t="shared" si="183"/>
        <v>0.87898224025259475</v>
      </c>
      <c r="AA628" s="279">
        <v>2914</v>
      </c>
      <c r="AB628" s="143">
        <f t="shared" si="182"/>
        <v>1469.6723565300001</v>
      </c>
      <c r="AC628" s="144">
        <f t="shared" si="170"/>
        <v>1444.3276434699999</v>
      </c>
      <c r="AD628" s="148">
        <f t="shared" si="184"/>
        <v>0.98275485488490721</v>
      </c>
      <c r="AE628" s="149">
        <f t="shared" si="171"/>
        <v>13.942583732057416</v>
      </c>
      <c r="AF628" s="143">
        <v>4610</v>
      </c>
      <c r="AG628" s="138">
        <v>3490</v>
      </c>
      <c r="AH628" s="143">
        <v>300</v>
      </c>
      <c r="AI628" s="144">
        <f t="shared" si="185"/>
        <v>3790</v>
      </c>
      <c r="AJ628" s="145">
        <f t="shared" si="186"/>
        <v>0.82212581344902391</v>
      </c>
      <c r="AK628" s="150">
        <f t="shared" si="187"/>
        <v>1.2082604937957879</v>
      </c>
      <c r="AL628" s="143">
        <v>755</v>
      </c>
      <c r="AM628" s="145">
        <f t="shared" si="188"/>
        <v>0.16377440347071584</v>
      </c>
      <c r="AN628" s="151">
        <f t="shared" si="189"/>
        <v>0.67425175781898505</v>
      </c>
      <c r="AO628" s="143">
        <v>45</v>
      </c>
      <c r="AP628" s="143">
        <v>10</v>
      </c>
      <c r="AQ628" s="144">
        <f t="shared" si="190"/>
        <v>55</v>
      </c>
      <c r="AR628" s="145">
        <f t="shared" si="191"/>
        <v>1.193058568329718E-2</v>
      </c>
      <c r="AS628" s="151">
        <f t="shared" si="192"/>
        <v>0.17865239638964947</v>
      </c>
      <c r="AT628" s="143">
        <v>20</v>
      </c>
      <c r="AU628" s="153" t="s">
        <v>6</v>
      </c>
      <c r="AV628" s="316" t="s">
        <v>6</v>
      </c>
      <c r="AW628" s="123" t="s">
        <v>51</v>
      </c>
    </row>
    <row r="629" spans="1:49" x14ac:dyDescent="0.2">
      <c r="A629" s="227" t="s">
        <v>1102</v>
      </c>
      <c r="B629" s="272" t="s">
        <v>1107</v>
      </c>
      <c r="C629" s="135">
        <v>5350403.12</v>
      </c>
      <c r="D629" s="136">
        <v>5350403.08</v>
      </c>
      <c r="E629" s="152">
        <v>0.166486156</v>
      </c>
      <c r="F629" s="137"/>
      <c r="G629" s="358"/>
      <c r="H629" s="139">
        <v>18959</v>
      </c>
      <c r="I629" s="219">
        <v>6259</v>
      </c>
      <c r="J629" s="143">
        <v>5865</v>
      </c>
      <c r="K629" s="138"/>
      <c r="L629" s="139"/>
      <c r="M629" s="140"/>
      <c r="N629" s="220"/>
      <c r="O629" s="141">
        <v>2.5</v>
      </c>
      <c r="P629" s="142">
        <f t="shared" si="167"/>
        <v>250</v>
      </c>
      <c r="Q629" s="143">
        <v>9490</v>
      </c>
      <c r="R629" s="143">
        <v>6699</v>
      </c>
      <c r="S629" s="143">
        <f t="shared" si="180"/>
        <v>3156.4110316040001</v>
      </c>
      <c r="T629" s="144">
        <f t="shared" si="168"/>
        <v>6333.5889683959995</v>
      </c>
      <c r="U629" s="145">
        <f t="shared" si="176"/>
        <v>2.0065792778507197</v>
      </c>
      <c r="V629" s="146">
        <v>3793.4</v>
      </c>
      <c r="W629" s="139">
        <v>2636</v>
      </c>
      <c r="X629" s="219">
        <f t="shared" si="181"/>
        <v>1042.036850404</v>
      </c>
      <c r="Y629" s="147">
        <f t="shared" si="169"/>
        <v>1593.963149596</v>
      </c>
      <c r="Z629" s="275">
        <f t="shared" si="183"/>
        <v>1.5296610182048906</v>
      </c>
      <c r="AA629" s="279">
        <v>2595</v>
      </c>
      <c r="AB629" s="143">
        <f t="shared" si="182"/>
        <v>976.44130494000001</v>
      </c>
      <c r="AC629" s="144">
        <f t="shared" si="170"/>
        <v>1618.55869506</v>
      </c>
      <c r="AD629" s="148">
        <f t="shared" si="184"/>
        <v>1.6576098193218656</v>
      </c>
      <c r="AE629" s="149">
        <f t="shared" si="171"/>
        <v>10.38</v>
      </c>
      <c r="AF629" s="143">
        <v>4535</v>
      </c>
      <c r="AG629" s="138">
        <v>3365</v>
      </c>
      <c r="AH629" s="143">
        <v>290</v>
      </c>
      <c r="AI629" s="144">
        <f t="shared" si="185"/>
        <v>3655</v>
      </c>
      <c r="AJ629" s="145">
        <f t="shared" si="186"/>
        <v>0.80595369349503854</v>
      </c>
      <c r="AK629" s="150">
        <f t="shared" si="187"/>
        <v>1.1844926795249389</v>
      </c>
      <c r="AL629" s="143">
        <v>745</v>
      </c>
      <c r="AM629" s="145">
        <f t="shared" si="188"/>
        <v>0.16427783902976847</v>
      </c>
      <c r="AN629" s="151">
        <f t="shared" si="189"/>
        <v>0.67632437907997789</v>
      </c>
      <c r="AO629" s="143">
        <v>65</v>
      </c>
      <c r="AP629" s="143">
        <v>15</v>
      </c>
      <c r="AQ629" s="144">
        <f t="shared" si="190"/>
        <v>80</v>
      </c>
      <c r="AR629" s="145">
        <f t="shared" si="191"/>
        <v>1.7640573318632856E-2</v>
      </c>
      <c r="AS629" s="151">
        <f t="shared" si="192"/>
        <v>0.26415557297184616</v>
      </c>
      <c r="AT629" s="143">
        <v>50</v>
      </c>
      <c r="AU629" s="153" t="s">
        <v>6</v>
      </c>
      <c r="AV629" s="316" t="s">
        <v>6</v>
      </c>
      <c r="AW629" s="123" t="s">
        <v>51</v>
      </c>
    </row>
    <row r="630" spans="1:49" x14ac:dyDescent="0.2">
      <c r="A630" s="227"/>
      <c r="B630" s="272"/>
      <c r="C630" s="135">
        <v>5350403.13</v>
      </c>
      <c r="D630" s="136">
        <v>5350403.08</v>
      </c>
      <c r="E630" s="152">
        <v>0.26001416300000002</v>
      </c>
      <c r="F630" s="137"/>
      <c r="G630" s="358"/>
      <c r="H630" s="139">
        <v>18959</v>
      </c>
      <c r="I630" s="219">
        <v>6259</v>
      </c>
      <c r="J630" s="143">
        <v>5865</v>
      </c>
      <c r="K630" s="138"/>
      <c r="L630" s="139"/>
      <c r="M630" s="140"/>
      <c r="N630" s="220"/>
      <c r="O630" s="141">
        <v>1.56</v>
      </c>
      <c r="P630" s="142">
        <f t="shared" si="167"/>
        <v>156</v>
      </c>
      <c r="Q630" s="143">
        <v>6334</v>
      </c>
      <c r="R630" s="143">
        <v>6377</v>
      </c>
      <c r="S630" s="143">
        <f t="shared" si="180"/>
        <v>4929.6085163170001</v>
      </c>
      <c r="T630" s="144">
        <f t="shared" si="168"/>
        <v>1404.3914836829999</v>
      </c>
      <c r="U630" s="145">
        <f t="shared" si="176"/>
        <v>0.28488904930979109</v>
      </c>
      <c r="V630" s="146">
        <v>4048.1</v>
      </c>
      <c r="W630" s="139">
        <v>2246</v>
      </c>
      <c r="X630" s="219">
        <f t="shared" si="181"/>
        <v>1627.4286462170001</v>
      </c>
      <c r="Y630" s="147">
        <f t="shared" si="169"/>
        <v>618.57135378299995</v>
      </c>
      <c r="Z630" s="275">
        <f t="shared" si="183"/>
        <v>0.38009122871278261</v>
      </c>
      <c r="AA630" s="279">
        <v>2212</v>
      </c>
      <c r="AB630" s="143">
        <f t="shared" si="182"/>
        <v>1524.9830659950001</v>
      </c>
      <c r="AC630" s="144">
        <f t="shared" si="170"/>
        <v>687.01693400499994</v>
      </c>
      <c r="AD630" s="148">
        <f t="shared" si="184"/>
        <v>0.45050791010373914</v>
      </c>
      <c r="AE630" s="149">
        <f t="shared" si="171"/>
        <v>14.179487179487179</v>
      </c>
      <c r="AF630" s="143">
        <v>2685</v>
      </c>
      <c r="AG630" s="138">
        <v>1950</v>
      </c>
      <c r="AH630" s="143">
        <v>195</v>
      </c>
      <c r="AI630" s="144">
        <f t="shared" si="185"/>
        <v>2145</v>
      </c>
      <c r="AJ630" s="145">
        <f t="shared" si="186"/>
        <v>0.7988826815642458</v>
      </c>
      <c r="AK630" s="150">
        <f t="shared" si="187"/>
        <v>1.1741005665084496</v>
      </c>
      <c r="AL630" s="143">
        <v>435</v>
      </c>
      <c r="AM630" s="145">
        <f t="shared" si="188"/>
        <v>0.16201117318435754</v>
      </c>
      <c r="AN630" s="151">
        <f t="shared" si="189"/>
        <v>0.66699261905967744</v>
      </c>
      <c r="AO630" s="143">
        <v>55</v>
      </c>
      <c r="AP630" s="143">
        <v>0</v>
      </c>
      <c r="AQ630" s="144">
        <f t="shared" si="190"/>
        <v>55</v>
      </c>
      <c r="AR630" s="145">
        <f t="shared" si="191"/>
        <v>2.0484171322160148E-2</v>
      </c>
      <c r="AS630" s="151">
        <f t="shared" si="192"/>
        <v>0.30673651670625102</v>
      </c>
      <c r="AT630" s="143">
        <v>45</v>
      </c>
      <c r="AU630" s="153" t="s">
        <v>6</v>
      </c>
      <c r="AV630" s="316" t="s">
        <v>6</v>
      </c>
      <c r="AW630" s="123" t="s">
        <v>51</v>
      </c>
    </row>
    <row r="631" spans="1:49" x14ac:dyDescent="0.2">
      <c r="A631" s="227" t="s">
        <v>1102</v>
      </c>
      <c r="B631" s="272" t="s">
        <v>1106</v>
      </c>
      <c r="C631" s="135">
        <v>5350403.1399999997</v>
      </c>
      <c r="D631" s="136">
        <v>5350403.08</v>
      </c>
      <c r="E631" s="152">
        <v>0.26291615899999998</v>
      </c>
      <c r="F631" s="137"/>
      <c r="G631" s="358"/>
      <c r="H631" s="139">
        <v>18959</v>
      </c>
      <c r="I631" s="219">
        <v>6259</v>
      </c>
      <c r="J631" s="143">
        <v>5865</v>
      </c>
      <c r="K631" s="138"/>
      <c r="L631" s="139"/>
      <c r="M631" s="140"/>
      <c r="N631" s="220"/>
      <c r="O631" s="141">
        <v>2.2000000000000002</v>
      </c>
      <c r="P631" s="142">
        <f t="shared" si="167"/>
        <v>220.00000000000003</v>
      </c>
      <c r="Q631" s="143">
        <v>10117</v>
      </c>
      <c r="R631" s="143">
        <v>6810</v>
      </c>
      <c r="S631" s="143">
        <f t="shared" si="180"/>
        <v>4984.6274584809998</v>
      </c>
      <c r="T631" s="144">
        <f t="shared" si="168"/>
        <v>5132.3725415190002</v>
      </c>
      <c r="U631" s="145">
        <f t="shared" si="176"/>
        <v>1.0296401454810074</v>
      </c>
      <c r="V631" s="146">
        <v>4604.5</v>
      </c>
      <c r="W631" s="139">
        <v>2894</v>
      </c>
      <c r="X631" s="219">
        <f t="shared" si="181"/>
        <v>1645.592239181</v>
      </c>
      <c r="Y631" s="147">
        <f t="shared" si="169"/>
        <v>1248.407760819</v>
      </c>
      <c r="Z631" s="275">
        <f t="shared" si="183"/>
        <v>0.75863736537814741</v>
      </c>
      <c r="AA631" s="279">
        <v>2848</v>
      </c>
      <c r="AB631" s="143">
        <f t="shared" si="182"/>
        <v>1542.003272535</v>
      </c>
      <c r="AC631" s="144">
        <f t="shared" si="170"/>
        <v>1305.996727465</v>
      </c>
      <c r="AD631" s="148">
        <f t="shared" si="184"/>
        <v>0.84694809066000665</v>
      </c>
      <c r="AE631" s="149">
        <f t="shared" si="171"/>
        <v>12.945454545454544</v>
      </c>
      <c r="AF631" s="143">
        <v>4460</v>
      </c>
      <c r="AG631" s="138">
        <v>3270</v>
      </c>
      <c r="AH631" s="143">
        <v>325</v>
      </c>
      <c r="AI631" s="144">
        <f t="shared" si="185"/>
        <v>3595</v>
      </c>
      <c r="AJ631" s="145">
        <f t="shared" si="186"/>
        <v>0.80605381165919288</v>
      </c>
      <c r="AK631" s="150">
        <f t="shared" si="187"/>
        <v>1.1846398210213864</v>
      </c>
      <c r="AL631" s="143">
        <v>795</v>
      </c>
      <c r="AM631" s="145">
        <f t="shared" si="188"/>
        <v>0.17825112107623317</v>
      </c>
      <c r="AN631" s="151">
        <f t="shared" si="189"/>
        <v>0.73385174466744552</v>
      </c>
      <c r="AO631" s="143">
        <v>40</v>
      </c>
      <c r="AP631" s="143">
        <v>15</v>
      </c>
      <c r="AQ631" s="144">
        <f t="shared" si="190"/>
        <v>55</v>
      </c>
      <c r="AR631" s="145">
        <f t="shared" si="191"/>
        <v>1.2331838565022421E-2</v>
      </c>
      <c r="AS631" s="151">
        <f t="shared" si="192"/>
        <v>0.18466088505746278</v>
      </c>
      <c r="AT631" s="143">
        <v>25</v>
      </c>
      <c r="AU631" s="153" t="s">
        <v>6</v>
      </c>
      <c r="AV631" s="316" t="s">
        <v>6</v>
      </c>
      <c r="AW631" s="123" t="s">
        <v>51</v>
      </c>
    </row>
    <row r="632" spans="1:49" x14ac:dyDescent="0.2">
      <c r="A632" s="227" t="s">
        <v>1102</v>
      </c>
      <c r="B632" s="272" t="s">
        <v>1103</v>
      </c>
      <c r="C632" s="135">
        <v>5350403.1500000004</v>
      </c>
      <c r="D632" s="136">
        <v>5350403.03</v>
      </c>
      <c r="E632" s="152">
        <v>0.58692440400000001</v>
      </c>
      <c r="F632" s="137"/>
      <c r="G632" s="358"/>
      <c r="H632" s="139">
        <v>5414</v>
      </c>
      <c r="I632" s="219">
        <v>2003</v>
      </c>
      <c r="J632" s="143">
        <v>1780</v>
      </c>
      <c r="K632" s="138"/>
      <c r="L632" s="139"/>
      <c r="M632" s="140"/>
      <c r="N632" s="220"/>
      <c r="O632" s="141">
        <v>13.78</v>
      </c>
      <c r="P632" s="142">
        <f t="shared" si="167"/>
        <v>1378</v>
      </c>
      <c r="Q632" s="143">
        <v>11854</v>
      </c>
      <c r="R632" s="143">
        <v>6990</v>
      </c>
      <c r="S632" s="143">
        <f t="shared" si="180"/>
        <v>3177.6087232559998</v>
      </c>
      <c r="T632" s="144">
        <f t="shared" si="168"/>
        <v>8676.3912767439997</v>
      </c>
      <c r="U632" s="145">
        <f t="shared" si="176"/>
        <v>2.7304781778964791</v>
      </c>
      <c r="V632" s="146">
        <v>860.2</v>
      </c>
      <c r="W632" s="139">
        <v>3742</v>
      </c>
      <c r="X632" s="219">
        <f t="shared" si="181"/>
        <v>1175.609581212</v>
      </c>
      <c r="Y632" s="147">
        <f t="shared" si="169"/>
        <v>2566.3904187879998</v>
      </c>
      <c r="Z632" s="275">
        <f t="shared" si="183"/>
        <v>2.1830295191556437</v>
      </c>
      <c r="AA632" s="279">
        <v>3662</v>
      </c>
      <c r="AB632" s="143">
        <f t="shared" si="182"/>
        <v>1044.7254391199999</v>
      </c>
      <c r="AC632" s="144">
        <f t="shared" si="170"/>
        <v>2617.2745608800001</v>
      </c>
      <c r="AD632" s="148">
        <f t="shared" si="184"/>
        <v>2.5052271753663815</v>
      </c>
      <c r="AE632" s="149">
        <f t="shared" si="171"/>
        <v>2.6574746008708274</v>
      </c>
      <c r="AF632" s="143">
        <v>5270</v>
      </c>
      <c r="AG632" s="138">
        <v>4190</v>
      </c>
      <c r="AH632" s="143">
        <v>305</v>
      </c>
      <c r="AI632" s="144">
        <f t="shared" si="185"/>
        <v>4495</v>
      </c>
      <c r="AJ632" s="145">
        <f t="shared" si="186"/>
        <v>0.8529411764705882</v>
      </c>
      <c r="AK632" s="150">
        <f t="shared" si="187"/>
        <v>1.2535491651059978</v>
      </c>
      <c r="AL632" s="143">
        <v>665</v>
      </c>
      <c r="AM632" s="145">
        <f t="shared" si="188"/>
        <v>0.12618595825426945</v>
      </c>
      <c r="AN632" s="151">
        <f t="shared" si="189"/>
        <v>0.51950184132545119</v>
      </c>
      <c r="AO632" s="143">
        <v>90</v>
      </c>
      <c r="AP632" s="143">
        <v>0</v>
      </c>
      <c r="AQ632" s="144">
        <f t="shared" si="190"/>
        <v>90</v>
      </c>
      <c r="AR632" s="145">
        <f t="shared" si="191"/>
        <v>1.7077798861480076E-2</v>
      </c>
      <c r="AS632" s="151">
        <f t="shared" si="192"/>
        <v>0.2557284087012785</v>
      </c>
      <c r="AT632" s="143">
        <v>30</v>
      </c>
      <c r="AU632" s="153" t="s">
        <v>6</v>
      </c>
      <c r="AV632" s="319" t="s">
        <v>3</v>
      </c>
      <c r="AW632" s="123" t="s">
        <v>51</v>
      </c>
    </row>
    <row r="633" spans="1:49" x14ac:dyDescent="0.2">
      <c r="A633" s="253" t="s">
        <v>1102</v>
      </c>
      <c r="B633" s="339" t="s">
        <v>1107</v>
      </c>
      <c r="C633" s="124">
        <v>5350403.16</v>
      </c>
      <c r="D633" s="112">
        <v>5350403.03</v>
      </c>
      <c r="E633" s="114">
        <v>0.41307559599999999</v>
      </c>
      <c r="F633" s="115"/>
      <c r="G633" s="38"/>
      <c r="H633" s="22">
        <v>5414</v>
      </c>
      <c r="I633" s="119">
        <v>2003</v>
      </c>
      <c r="J633" s="118">
        <v>1780</v>
      </c>
      <c r="N633" s="121"/>
      <c r="O633" s="117">
        <v>60.07</v>
      </c>
      <c r="P633" s="24">
        <f t="shared" si="167"/>
        <v>6007</v>
      </c>
      <c r="Q633" s="118">
        <v>4087</v>
      </c>
      <c r="R633" s="118">
        <v>3138</v>
      </c>
      <c r="S633" s="118">
        <f t="shared" si="180"/>
        <v>2236.3912767440002</v>
      </c>
      <c r="T633" s="25">
        <f t="shared" si="168"/>
        <v>1850.6087232559998</v>
      </c>
      <c r="U633" s="26">
        <f t="shared" si="176"/>
        <v>0.82749773820900085</v>
      </c>
      <c r="V633" s="125">
        <v>68</v>
      </c>
      <c r="W633" s="22">
        <v>1412</v>
      </c>
      <c r="X633" s="119">
        <f t="shared" si="181"/>
        <v>827.39041878800003</v>
      </c>
      <c r="Y633" s="39">
        <f t="shared" si="169"/>
        <v>584.60958121199997</v>
      </c>
      <c r="Z633" s="268">
        <f t="shared" si="183"/>
        <v>0.70657040248104785</v>
      </c>
      <c r="AA633" s="280">
        <v>1344</v>
      </c>
      <c r="AB633" s="118">
        <f t="shared" si="182"/>
        <v>735.27456087999997</v>
      </c>
      <c r="AC633" s="25">
        <f t="shared" si="170"/>
        <v>608.72543912000003</v>
      </c>
      <c r="AD633" s="27">
        <f t="shared" si="184"/>
        <v>0.82788861672496605</v>
      </c>
      <c r="AE633" s="28">
        <f t="shared" si="171"/>
        <v>0.22373897120026637</v>
      </c>
      <c r="AF633" s="118">
        <v>1935</v>
      </c>
      <c r="AG633" s="120">
        <v>1515</v>
      </c>
      <c r="AH633" s="118">
        <v>130</v>
      </c>
      <c r="AI633" s="25">
        <f t="shared" si="185"/>
        <v>1645</v>
      </c>
      <c r="AJ633" s="26">
        <f t="shared" si="186"/>
        <v>0.85012919896640826</v>
      </c>
      <c r="AK633" s="29">
        <f t="shared" si="187"/>
        <v>1.2494164626994291</v>
      </c>
      <c r="AL633" s="118">
        <v>245</v>
      </c>
      <c r="AM633" s="26">
        <f t="shared" si="188"/>
        <v>0.12661498708010335</v>
      </c>
      <c r="AN633" s="30">
        <f t="shared" si="189"/>
        <v>0.52126813345562073</v>
      </c>
      <c r="AO633" s="118">
        <v>30</v>
      </c>
      <c r="AP633" s="118">
        <v>0</v>
      </c>
      <c r="AQ633" s="25">
        <f t="shared" si="190"/>
        <v>30</v>
      </c>
      <c r="AR633" s="26">
        <f t="shared" si="191"/>
        <v>1.5503875968992248E-2</v>
      </c>
      <c r="AS633" s="30">
        <f t="shared" si="192"/>
        <v>0.23215998516033376</v>
      </c>
      <c r="AT633" s="118">
        <v>20</v>
      </c>
      <c r="AU633" s="21" t="s">
        <v>3</v>
      </c>
      <c r="AV633" s="319" t="s">
        <v>3</v>
      </c>
      <c r="AW633" s="123" t="s">
        <v>51</v>
      </c>
    </row>
    <row r="634" spans="1:49" x14ac:dyDescent="0.2">
      <c r="A634" s="227"/>
      <c r="B634" s="272"/>
      <c r="C634" s="135">
        <v>5350410.0199999996</v>
      </c>
      <c r="D634" s="136"/>
      <c r="E634" s="136"/>
      <c r="F634" s="137"/>
      <c r="G634" s="355"/>
      <c r="H634" s="139"/>
      <c r="I634" s="139"/>
      <c r="J634" s="139"/>
      <c r="K634" s="138"/>
      <c r="L634" s="139"/>
      <c r="M634" s="140"/>
      <c r="N634" s="220" t="s">
        <v>639</v>
      </c>
      <c r="O634" s="141">
        <v>0.8</v>
      </c>
      <c r="P634" s="142">
        <f t="shared" si="167"/>
        <v>80</v>
      </c>
      <c r="Q634" s="143">
        <v>4396</v>
      </c>
      <c r="R634" s="143">
        <v>4562</v>
      </c>
      <c r="S634" s="143">
        <v>4545</v>
      </c>
      <c r="T634" s="144">
        <f t="shared" si="168"/>
        <v>-149</v>
      </c>
      <c r="U634" s="145">
        <f t="shared" si="176"/>
        <v>-3.2783278327832781E-2</v>
      </c>
      <c r="V634" s="146">
        <v>5477.9</v>
      </c>
      <c r="W634" s="139">
        <v>1436</v>
      </c>
      <c r="X634" s="219">
        <v>1433</v>
      </c>
      <c r="Y634" s="147">
        <f t="shared" si="169"/>
        <v>3</v>
      </c>
      <c r="Z634" s="275">
        <f t="shared" si="183"/>
        <v>2.0935101186322401E-3</v>
      </c>
      <c r="AA634" s="279">
        <v>1414</v>
      </c>
      <c r="AB634" s="143">
        <v>1380</v>
      </c>
      <c r="AC634" s="144">
        <f t="shared" si="170"/>
        <v>34</v>
      </c>
      <c r="AD634" s="148">
        <f t="shared" si="184"/>
        <v>2.4637681159420291E-2</v>
      </c>
      <c r="AE634" s="149">
        <f t="shared" si="171"/>
        <v>17.675000000000001</v>
      </c>
      <c r="AF634" s="143">
        <v>2110</v>
      </c>
      <c r="AG634" s="138">
        <v>1220</v>
      </c>
      <c r="AH634" s="143">
        <v>105</v>
      </c>
      <c r="AI634" s="144">
        <f t="shared" si="185"/>
        <v>1325</v>
      </c>
      <c r="AJ634" s="145">
        <f t="shared" si="186"/>
        <v>0.62796208530805686</v>
      </c>
      <c r="AK634" s="150">
        <f t="shared" si="187"/>
        <v>0.92290226978305612</v>
      </c>
      <c r="AL634" s="143">
        <v>675</v>
      </c>
      <c r="AM634" s="145">
        <f t="shared" si="188"/>
        <v>0.31990521327014215</v>
      </c>
      <c r="AN634" s="151">
        <f t="shared" si="189"/>
        <v>1.3170351887217768</v>
      </c>
      <c r="AO634" s="143">
        <v>60</v>
      </c>
      <c r="AP634" s="143">
        <v>0</v>
      </c>
      <c r="AQ634" s="144">
        <f t="shared" si="190"/>
        <v>60</v>
      </c>
      <c r="AR634" s="145">
        <f t="shared" si="191"/>
        <v>2.843601895734597E-2</v>
      </c>
      <c r="AS634" s="151">
        <f t="shared" si="192"/>
        <v>0.42581002017558844</v>
      </c>
      <c r="AT634" s="143">
        <v>50</v>
      </c>
      <c r="AU634" s="153" t="s">
        <v>6</v>
      </c>
      <c r="AV634" s="316" t="s">
        <v>6</v>
      </c>
    </row>
    <row r="635" spans="1:49" x14ac:dyDescent="0.2">
      <c r="A635" s="227"/>
      <c r="B635" s="272"/>
      <c r="C635" s="135">
        <v>5350410.03</v>
      </c>
      <c r="D635" s="136"/>
      <c r="E635" s="136"/>
      <c r="F635" s="137"/>
      <c r="G635" s="355"/>
      <c r="H635" s="139"/>
      <c r="I635" s="139"/>
      <c r="J635" s="139"/>
      <c r="K635" s="138"/>
      <c r="L635" s="139"/>
      <c r="M635" s="140"/>
      <c r="N635" s="220" t="s">
        <v>640</v>
      </c>
      <c r="O635" s="141">
        <v>1.88</v>
      </c>
      <c r="P635" s="142">
        <f t="shared" si="167"/>
        <v>188</v>
      </c>
      <c r="Q635" s="143">
        <v>7178</v>
      </c>
      <c r="R635" s="143">
        <v>7085</v>
      </c>
      <c r="S635" s="143">
        <v>7279</v>
      </c>
      <c r="T635" s="144">
        <f t="shared" si="168"/>
        <v>-101</v>
      </c>
      <c r="U635" s="145">
        <f t="shared" si="176"/>
        <v>-1.387553235334524E-2</v>
      </c>
      <c r="V635" s="146">
        <v>3814</v>
      </c>
      <c r="W635" s="139">
        <v>2489</v>
      </c>
      <c r="X635" s="219">
        <v>2287</v>
      </c>
      <c r="Y635" s="147">
        <f t="shared" si="169"/>
        <v>202</v>
      </c>
      <c r="Z635" s="275">
        <f t="shared" si="183"/>
        <v>8.8325317009182336E-2</v>
      </c>
      <c r="AA635" s="279">
        <v>2449</v>
      </c>
      <c r="AB635" s="143">
        <v>2220</v>
      </c>
      <c r="AC635" s="144">
        <f t="shared" si="170"/>
        <v>229</v>
      </c>
      <c r="AD635" s="148">
        <f t="shared" si="184"/>
        <v>0.10315315315315315</v>
      </c>
      <c r="AE635" s="149">
        <f t="shared" si="171"/>
        <v>13.026595744680851</v>
      </c>
      <c r="AF635" s="143">
        <v>3190</v>
      </c>
      <c r="AG635" s="138">
        <v>2300</v>
      </c>
      <c r="AH635" s="143">
        <v>155</v>
      </c>
      <c r="AI635" s="144">
        <f t="shared" si="185"/>
        <v>2455</v>
      </c>
      <c r="AJ635" s="145">
        <f t="shared" si="186"/>
        <v>0.76959247648902818</v>
      </c>
      <c r="AK635" s="150">
        <f t="shared" si="187"/>
        <v>1.1310533867841059</v>
      </c>
      <c r="AL635" s="143">
        <v>590</v>
      </c>
      <c r="AM635" s="145">
        <f t="shared" si="188"/>
        <v>0.18495297805642633</v>
      </c>
      <c r="AN635" s="151">
        <f t="shared" si="189"/>
        <v>0.7614429845302404</v>
      </c>
      <c r="AO635" s="143">
        <v>105</v>
      </c>
      <c r="AP635" s="143">
        <v>20</v>
      </c>
      <c r="AQ635" s="144">
        <f t="shared" si="190"/>
        <v>125</v>
      </c>
      <c r="AR635" s="145">
        <f t="shared" si="191"/>
        <v>3.918495297805643E-2</v>
      </c>
      <c r="AS635" s="151">
        <f t="shared" si="192"/>
        <v>0.5867679875721602</v>
      </c>
      <c r="AT635" s="143">
        <v>25</v>
      </c>
      <c r="AU635" s="153" t="s">
        <v>6</v>
      </c>
      <c r="AV635" s="316" t="s">
        <v>6</v>
      </c>
    </row>
    <row r="636" spans="1:49" x14ac:dyDescent="0.2">
      <c r="A636" s="227"/>
      <c r="B636" s="272"/>
      <c r="C636" s="135">
        <v>5350410.04</v>
      </c>
      <c r="D636" s="136"/>
      <c r="E636" s="136"/>
      <c r="F636" s="137"/>
      <c r="G636" s="355"/>
      <c r="H636" s="139"/>
      <c r="I636" s="139"/>
      <c r="J636" s="139"/>
      <c r="K636" s="138"/>
      <c r="L636" s="139"/>
      <c r="M636" s="140"/>
      <c r="N636" s="220" t="s">
        <v>641</v>
      </c>
      <c r="O636" s="141">
        <v>0.78</v>
      </c>
      <c r="P636" s="142">
        <f t="shared" si="167"/>
        <v>78</v>
      </c>
      <c r="Q636" s="143">
        <v>3758</v>
      </c>
      <c r="R636" s="143">
        <v>3868</v>
      </c>
      <c r="S636" s="143">
        <v>4027</v>
      </c>
      <c r="T636" s="144">
        <f t="shared" si="168"/>
        <v>-269</v>
      </c>
      <c r="U636" s="145">
        <f t="shared" si="176"/>
        <v>-6.6799106034268682E-2</v>
      </c>
      <c r="V636" s="146">
        <v>4845.3</v>
      </c>
      <c r="W636" s="139">
        <v>1213</v>
      </c>
      <c r="X636" s="219">
        <v>1228</v>
      </c>
      <c r="Y636" s="147">
        <f t="shared" si="169"/>
        <v>-15</v>
      </c>
      <c r="Z636" s="275">
        <f t="shared" si="183"/>
        <v>-1.2214983713355049E-2</v>
      </c>
      <c r="AA636" s="279">
        <v>1197</v>
      </c>
      <c r="AB636" s="143">
        <v>1190</v>
      </c>
      <c r="AC636" s="144">
        <f t="shared" si="170"/>
        <v>7</v>
      </c>
      <c r="AD636" s="148">
        <f t="shared" si="184"/>
        <v>5.8823529411764705E-3</v>
      </c>
      <c r="AE636" s="149">
        <f t="shared" si="171"/>
        <v>15.346153846153847</v>
      </c>
      <c r="AF636" s="143">
        <v>1755</v>
      </c>
      <c r="AG636" s="138">
        <v>1315</v>
      </c>
      <c r="AH636" s="143">
        <v>50</v>
      </c>
      <c r="AI636" s="144">
        <f t="shared" si="185"/>
        <v>1365</v>
      </c>
      <c r="AJ636" s="145">
        <f t="shared" si="186"/>
        <v>0.77777777777777779</v>
      </c>
      <c r="AK636" s="150">
        <f t="shared" si="187"/>
        <v>1.1430831467250095</v>
      </c>
      <c r="AL636" s="143">
        <v>285</v>
      </c>
      <c r="AM636" s="145">
        <f t="shared" si="188"/>
        <v>0.1623931623931624</v>
      </c>
      <c r="AN636" s="151">
        <f t="shared" si="189"/>
        <v>0.66856525122957944</v>
      </c>
      <c r="AO636" s="143">
        <v>55</v>
      </c>
      <c r="AP636" s="143">
        <v>10</v>
      </c>
      <c r="AQ636" s="144">
        <f t="shared" si="190"/>
        <v>65</v>
      </c>
      <c r="AR636" s="145">
        <f t="shared" si="191"/>
        <v>3.7037037037037035E-2</v>
      </c>
      <c r="AS636" s="151">
        <f t="shared" si="192"/>
        <v>0.55460440899413066</v>
      </c>
      <c r="AT636" s="143">
        <v>35</v>
      </c>
      <c r="AU636" s="153" t="s">
        <v>6</v>
      </c>
      <c r="AV636" s="316" t="s">
        <v>6</v>
      </c>
    </row>
    <row r="637" spans="1:49" x14ac:dyDescent="0.2">
      <c r="A637" s="227"/>
      <c r="B637" s="272"/>
      <c r="C637" s="135">
        <v>5350410.05</v>
      </c>
      <c r="D637" s="136"/>
      <c r="E637" s="136"/>
      <c r="F637" s="137"/>
      <c r="G637" s="355"/>
      <c r="H637" s="139"/>
      <c r="I637" s="139"/>
      <c r="J637" s="139"/>
      <c r="K637" s="138"/>
      <c r="L637" s="139"/>
      <c r="M637" s="140"/>
      <c r="N637" s="220" t="s">
        <v>642</v>
      </c>
      <c r="O637" s="141">
        <v>4.3899999999999997</v>
      </c>
      <c r="P637" s="142">
        <f t="shared" si="167"/>
        <v>438.99999999999994</v>
      </c>
      <c r="Q637" s="143">
        <v>6241</v>
      </c>
      <c r="R637" s="143">
        <v>6652</v>
      </c>
      <c r="S637" s="143">
        <v>6598</v>
      </c>
      <c r="T637" s="144">
        <f t="shared" si="168"/>
        <v>-357</v>
      </c>
      <c r="U637" s="145">
        <f t="shared" si="176"/>
        <v>-5.4107305244013339E-2</v>
      </c>
      <c r="V637" s="146">
        <v>1421</v>
      </c>
      <c r="W637" s="139">
        <v>1900</v>
      </c>
      <c r="X637" s="219">
        <v>1856</v>
      </c>
      <c r="Y637" s="147">
        <f t="shared" si="169"/>
        <v>44</v>
      </c>
      <c r="Z637" s="275">
        <f t="shared" si="183"/>
        <v>2.3706896551724137E-2</v>
      </c>
      <c r="AA637" s="279">
        <v>1867</v>
      </c>
      <c r="AB637" s="143">
        <v>1805</v>
      </c>
      <c r="AC637" s="144">
        <f t="shared" si="170"/>
        <v>62</v>
      </c>
      <c r="AD637" s="148">
        <f t="shared" si="184"/>
        <v>3.434903047091413E-2</v>
      </c>
      <c r="AE637" s="149">
        <f t="shared" si="171"/>
        <v>4.2528473804100235</v>
      </c>
      <c r="AF637" s="143">
        <v>2950</v>
      </c>
      <c r="AG637" s="138">
        <v>2310</v>
      </c>
      <c r="AH637" s="143">
        <v>120</v>
      </c>
      <c r="AI637" s="144">
        <f t="shared" si="185"/>
        <v>2430</v>
      </c>
      <c r="AJ637" s="145">
        <f t="shared" si="186"/>
        <v>0.82372881355932204</v>
      </c>
      <c r="AK637" s="150">
        <f t="shared" si="187"/>
        <v>1.210616388323291</v>
      </c>
      <c r="AL637" s="143">
        <v>420</v>
      </c>
      <c r="AM637" s="145">
        <f t="shared" si="188"/>
        <v>0.14237288135593221</v>
      </c>
      <c r="AN637" s="151">
        <f t="shared" si="189"/>
        <v>0.58614266628762779</v>
      </c>
      <c r="AO637" s="143">
        <v>75</v>
      </c>
      <c r="AP637" s="143">
        <v>10</v>
      </c>
      <c r="AQ637" s="144">
        <f t="shared" si="190"/>
        <v>85</v>
      </c>
      <c r="AR637" s="145">
        <f t="shared" si="191"/>
        <v>2.8813559322033899E-2</v>
      </c>
      <c r="AS637" s="151">
        <f t="shared" si="192"/>
        <v>0.43146343004797627</v>
      </c>
      <c r="AT637" s="143">
        <v>20</v>
      </c>
      <c r="AU637" s="153" t="s">
        <v>6</v>
      </c>
      <c r="AV637" s="316" t="s">
        <v>6</v>
      </c>
    </row>
    <row r="638" spans="1:49" x14ac:dyDescent="0.2">
      <c r="A638" s="227"/>
      <c r="B638" s="272"/>
      <c r="C638" s="135">
        <v>5350410.07</v>
      </c>
      <c r="D638" s="136"/>
      <c r="E638" s="136"/>
      <c r="F638" s="137"/>
      <c r="G638" s="355"/>
      <c r="H638" s="139"/>
      <c r="I638" s="139"/>
      <c r="J638" s="139"/>
      <c r="K638" s="138"/>
      <c r="L638" s="139"/>
      <c r="M638" s="140"/>
      <c r="N638" s="220" t="s">
        <v>643</v>
      </c>
      <c r="O638" s="141">
        <v>0.88</v>
      </c>
      <c r="P638" s="142">
        <f t="shared" si="167"/>
        <v>88</v>
      </c>
      <c r="Q638" s="143">
        <v>3653</v>
      </c>
      <c r="R638" s="143">
        <v>3776</v>
      </c>
      <c r="S638" s="143">
        <v>3995</v>
      </c>
      <c r="T638" s="144">
        <f t="shared" si="168"/>
        <v>-342</v>
      </c>
      <c r="U638" s="145">
        <f t="shared" si="176"/>
        <v>-8.5607008760951189E-2</v>
      </c>
      <c r="V638" s="146">
        <v>4168.7</v>
      </c>
      <c r="W638" s="139">
        <v>1068</v>
      </c>
      <c r="X638" s="219">
        <v>1101</v>
      </c>
      <c r="Y638" s="147">
        <f t="shared" si="169"/>
        <v>-33</v>
      </c>
      <c r="Z638" s="275">
        <f t="shared" si="183"/>
        <v>-2.9972752043596729E-2</v>
      </c>
      <c r="AA638" s="279">
        <v>1058</v>
      </c>
      <c r="AB638" s="143">
        <v>1080</v>
      </c>
      <c r="AC638" s="144">
        <f t="shared" si="170"/>
        <v>-22</v>
      </c>
      <c r="AD638" s="148">
        <f t="shared" si="184"/>
        <v>-2.0370370370370372E-2</v>
      </c>
      <c r="AE638" s="149">
        <f t="shared" si="171"/>
        <v>12.022727272727273</v>
      </c>
      <c r="AF638" s="143">
        <v>1855</v>
      </c>
      <c r="AG638" s="138">
        <v>1270</v>
      </c>
      <c r="AH638" s="143">
        <v>100</v>
      </c>
      <c r="AI638" s="144">
        <f t="shared" si="185"/>
        <v>1370</v>
      </c>
      <c r="AJ638" s="145">
        <f t="shared" si="186"/>
        <v>0.73854447439353099</v>
      </c>
      <c r="AK638" s="150">
        <f t="shared" si="187"/>
        <v>1.0854228108678758</v>
      </c>
      <c r="AL638" s="143">
        <v>410</v>
      </c>
      <c r="AM638" s="145">
        <f t="shared" si="188"/>
        <v>0.22102425876010781</v>
      </c>
      <c r="AN638" s="151">
        <f t="shared" si="189"/>
        <v>0.90994680384403248</v>
      </c>
      <c r="AO638" s="143">
        <v>55</v>
      </c>
      <c r="AP638" s="143">
        <v>10</v>
      </c>
      <c r="AQ638" s="144">
        <f t="shared" si="190"/>
        <v>65</v>
      </c>
      <c r="AR638" s="145">
        <f t="shared" si="191"/>
        <v>3.5040431266846361E-2</v>
      </c>
      <c r="AS638" s="151">
        <f t="shared" si="192"/>
        <v>0.5247065971885172</v>
      </c>
      <c r="AT638" s="143">
        <v>15</v>
      </c>
      <c r="AU638" s="153" t="s">
        <v>6</v>
      </c>
      <c r="AV638" s="316" t="s">
        <v>6</v>
      </c>
    </row>
    <row r="639" spans="1:49" x14ac:dyDescent="0.2">
      <c r="A639" s="227"/>
      <c r="B639" s="272"/>
      <c r="C639" s="135">
        <v>5350410.09</v>
      </c>
      <c r="D639" s="136"/>
      <c r="E639" s="136"/>
      <c r="F639" s="137"/>
      <c r="G639" s="355"/>
      <c r="H639" s="139"/>
      <c r="I639" s="139"/>
      <c r="J639" s="139"/>
      <c r="K639" s="138"/>
      <c r="L639" s="139"/>
      <c r="M639" s="140"/>
      <c r="N639" s="220" t="s">
        <v>644</v>
      </c>
      <c r="O639" s="141">
        <v>1.24</v>
      </c>
      <c r="P639" s="142">
        <f t="shared" si="167"/>
        <v>124</v>
      </c>
      <c r="Q639" s="143">
        <v>5354</v>
      </c>
      <c r="R639" s="143">
        <v>4863</v>
      </c>
      <c r="S639" s="143">
        <v>4244</v>
      </c>
      <c r="T639" s="144">
        <f t="shared" si="168"/>
        <v>1110</v>
      </c>
      <c r="U639" s="145">
        <f t="shared" si="176"/>
        <v>0.26154571159283696</v>
      </c>
      <c r="V639" s="146">
        <v>4327.8999999999996</v>
      </c>
      <c r="W639" s="139">
        <v>2140</v>
      </c>
      <c r="X639" s="219">
        <v>1773</v>
      </c>
      <c r="Y639" s="147">
        <f t="shared" si="169"/>
        <v>367</v>
      </c>
      <c r="Z639" s="275">
        <f t="shared" si="183"/>
        <v>0.20699379582628313</v>
      </c>
      <c r="AA639" s="279">
        <v>2098</v>
      </c>
      <c r="AB639" s="143">
        <v>1705</v>
      </c>
      <c r="AC639" s="144">
        <f t="shared" si="170"/>
        <v>393</v>
      </c>
      <c r="AD639" s="148">
        <f t="shared" si="184"/>
        <v>0.23049853372434018</v>
      </c>
      <c r="AE639" s="149">
        <f t="shared" si="171"/>
        <v>16.919354838709676</v>
      </c>
      <c r="AF639" s="143">
        <v>2175</v>
      </c>
      <c r="AG639" s="138">
        <v>1335</v>
      </c>
      <c r="AH639" s="143">
        <v>110</v>
      </c>
      <c r="AI639" s="144">
        <f t="shared" si="185"/>
        <v>1445</v>
      </c>
      <c r="AJ639" s="145">
        <f t="shared" si="186"/>
        <v>0.66436781609195406</v>
      </c>
      <c r="AK639" s="150">
        <f t="shared" si="187"/>
        <v>0.9764069834587028</v>
      </c>
      <c r="AL639" s="143">
        <v>645</v>
      </c>
      <c r="AM639" s="145">
        <f t="shared" si="188"/>
        <v>0.29655172413793102</v>
      </c>
      <c r="AN639" s="151">
        <f t="shared" si="189"/>
        <v>1.2208899379078091</v>
      </c>
      <c r="AO639" s="143">
        <v>60</v>
      </c>
      <c r="AP639" s="143">
        <v>0</v>
      </c>
      <c r="AQ639" s="144">
        <f t="shared" si="190"/>
        <v>60</v>
      </c>
      <c r="AR639" s="145">
        <f t="shared" si="191"/>
        <v>2.7586206896551724E-2</v>
      </c>
      <c r="AS639" s="151">
        <f t="shared" si="192"/>
        <v>0.41308466325080079</v>
      </c>
      <c r="AT639" s="143">
        <v>25</v>
      </c>
      <c r="AU639" s="153" t="s">
        <v>6</v>
      </c>
      <c r="AV639" s="316" t="s">
        <v>6</v>
      </c>
    </row>
    <row r="640" spans="1:49" x14ac:dyDescent="0.2">
      <c r="A640" s="227"/>
      <c r="B640" s="272"/>
      <c r="C640" s="135">
        <v>5350410.0999999996</v>
      </c>
      <c r="D640" s="136"/>
      <c r="E640" s="136"/>
      <c r="F640" s="137"/>
      <c r="G640" s="355"/>
      <c r="H640" s="139"/>
      <c r="I640" s="139"/>
      <c r="J640" s="139"/>
      <c r="K640" s="138"/>
      <c r="L640" s="139"/>
      <c r="M640" s="140"/>
      <c r="N640" s="220" t="s">
        <v>645</v>
      </c>
      <c r="O640" s="141">
        <v>0.51</v>
      </c>
      <c r="P640" s="142">
        <f t="shared" si="167"/>
        <v>51</v>
      </c>
      <c r="Q640" s="143">
        <v>3963</v>
      </c>
      <c r="R640" s="143">
        <v>4131</v>
      </c>
      <c r="S640" s="143">
        <v>4136</v>
      </c>
      <c r="T640" s="144">
        <f t="shared" si="168"/>
        <v>-173</v>
      </c>
      <c r="U640" s="145">
        <f t="shared" si="176"/>
        <v>-4.1827852998065761E-2</v>
      </c>
      <c r="V640" s="146">
        <v>7818.1</v>
      </c>
      <c r="W640" s="139">
        <v>1643</v>
      </c>
      <c r="X640" s="219">
        <v>1636</v>
      </c>
      <c r="Y640" s="147">
        <f t="shared" si="169"/>
        <v>7</v>
      </c>
      <c r="Z640" s="275">
        <f t="shared" si="183"/>
        <v>4.278728606356968E-3</v>
      </c>
      <c r="AA640" s="279">
        <v>1605</v>
      </c>
      <c r="AB640" s="143">
        <v>1590</v>
      </c>
      <c r="AC640" s="144">
        <f t="shared" si="170"/>
        <v>15</v>
      </c>
      <c r="AD640" s="148">
        <f t="shared" si="184"/>
        <v>9.433962264150943E-3</v>
      </c>
      <c r="AE640" s="149">
        <f t="shared" si="171"/>
        <v>31.470588235294116</v>
      </c>
      <c r="AF640" s="143">
        <v>1635</v>
      </c>
      <c r="AG640" s="138">
        <v>1100</v>
      </c>
      <c r="AH640" s="143">
        <v>50</v>
      </c>
      <c r="AI640" s="144">
        <f t="shared" si="185"/>
        <v>1150</v>
      </c>
      <c r="AJ640" s="145">
        <f t="shared" si="186"/>
        <v>0.70336391437308865</v>
      </c>
      <c r="AK640" s="150">
        <f t="shared" si="187"/>
        <v>1.0337187041156704</v>
      </c>
      <c r="AL640" s="143">
        <v>415</v>
      </c>
      <c r="AM640" s="145">
        <f t="shared" si="188"/>
        <v>0.25382262996941896</v>
      </c>
      <c r="AN640" s="151">
        <f t="shared" si="189"/>
        <v>1.0449762038774257</v>
      </c>
      <c r="AO640" s="143">
        <v>65</v>
      </c>
      <c r="AP640" s="143">
        <v>0</v>
      </c>
      <c r="AQ640" s="144">
        <f t="shared" si="190"/>
        <v>65</v>
      </c>
      <c r="AR640" s="145">
        <f t="shared" si="191"/>
        <v>3.9755351681957186E-2</v>
      </c>
      <c r="AS640" s="151">
        <f t="shared" si="192"/>
        <v>0.59530931974599344</v>
      </c>
      <c r="AT640" s="143">
        <v>10</v>
      </c>
      <c r="AU640" s="153" t="s">
        <v>6</v>
      </c>
      <c r="AV640" s="316" t="s">
        <v>6</v>
      </c>
    </row>
    <row r="641" spans="1:51" x14ac:dyDescent="0.2">
      <c r="A641" s="227"/>
      <c r="B641" s="272"/>
      <c r="C641" s="135">
        <v>5350410.1100000003</v>
      </c>
      <c r="D641" s="136"/>
      <c r="E641" s="136"/>
      <c r="F641" s="137"/>
      <c r="G641" s="355"/>
      <c r="H641" s="139"/>
      <c r="I641" s="139"/>
      <c r="J641" s="139"/>
      <c r="K641" s="138"/>
      <c r="L641" s="139"/>
      <c r="M641" s="140"/>
      <c r="N641" s="220" t="s">
        <v>646</v>
      </c>
      <c r="O641" s="141">
        <v>0.79</v>
      </c>
      <c r="P641" s="142">
        <f t="shared" si="167"/>
        <v>79</v>
      </c>
      <c r="Q641" s="143">
        <v>4207</v>
      </c>
      <c r="R641" s="143">
        <v>4234</v>
      </c>
      <c r="S641" s="143">
        <v>4196</v>
      </c>
      <c r="T641" s="144">
        <f t="shared" si="168"/>
        <v>11</v>
      </c>
      <c r="U641" s="145">
        <f t="shared" si="176"/>
        <v>2.621544327931363E-3</v>
      </c>
      <c r="V641" s="146">
        <v>5318.6</v>
      </c>
      <c r="W641" s="139">
        <v>1210</v>
      </c>
      <c r="X641" s="219">
        <v>1212</v>
      </c>
      <c r="Y641" s="147">
        <f t="shared" si="169"/>
        <v>-2</v>
      </c>
      <c r="Z641" s="275">
        <f t="shared" si="183"/>
        <v>-1.6501650165016502E-3</v>
      </c>
      <c r="AA641" s="279">
        <v>1180</v>
      </c>
      <c r="AB641" s="143">
        <v>1160</v>
      </c>
      <c r="AC641" s="144">
        <f t="shared" si="170"/>
        <v>20</v>
      </c>
      <c r="AD641" s="148">
        <f t="shared" si="184"/>
        <v>1.7241379310344827E-2</v>
      </c>
      <c r="AE641" s="149">
        <f t="shared" si="171"/>
        <v>14.936708860759493</v>
      </c>
      <c r="AF641" s="143">
        <v>1490</v>
      </c>
      <c r="AG641" s="138">
        <v>1045</v>
      </c>
      <c r="AH641" s="143">
        <v>100</v>
      </c>
      <c r="AI641" s="144">
        <f t="shared" si="185"/>
        <v>1145</v>
      </c>
      <c r="AJ641" s="145">
        <f t="shared" si="186"/>
        <v>0.76845637583892612</v>
      </c>
      <c r="AK641" s="150">
        <f t="shared" si="187"/>
        <v>1.1293836842762437</v>
      </c>
      <c r="AL641" s="143">
        <v>240</v>
      </c>
      <c r="AM641" s="145">
        <f t="shared" si="188"/>
        <v>0.16107382550335569</v>
      </c>
      <c r="AN641" s="151">
        <f t="shared" si="189"/>
        <v>0.66313360136088273</v>
      </c>
      <c r="AO641" s="143">
        <v>85</v>
      </c>
      <c r="AP641" s="143">
        <v>15</v>
      </c>
      <c r="AQ641" s="144">
        <f t="shared" si="190"/>
        <v>100</v>
      </c>
      <c r="AR641" s="145">
        <f t="shared" si="191"/>
        <v>6.7114093959731544E-2</v>
      </c>
      <c r="AS641" s="151">
        <f t="shared" si="192"/>
        <v>1.0049878552242637</v>
      </c>
      <c r="AT641" s="143">
        <v>10</v>
      </c>
      <c r="AU641" s="153" t="s">
        <v>6</v>
      </c>
      <c r="AV641" s="316" t="s">
        <v>6</v>
      </c>
    </row>
    <row r="642" spans="1:51" x14ac:dyDescent="0.2">
      <c r="A642" s="227" t="s">
        <v>1174</v>
      </c>
      <c r="B642" s="272"/>
      <c r="C642" s="135">
        <v>5350410.12</v>
      </c>
      <c r="D642" s="136"/>
      <c r="E642" s="136"/>
      <c r="F642" s="137"/>
      <c r="G642" s="355"/>
      <c r="H642" s="139"/>
      <c r="I642" s="139"/>
      <c r="J642" s="139"/>
      <c r="K642" s="138"/>
      <c r="L642" s="139"/>
      <c r="M642" s="140"/>
      <c r="N642" s="220" t="s">
        <v>647</v>
      </c>
      <c r="O642" s="141">
        <v>0.88</v>
      </c>
      <c r="P642" s="142">
        <f t="shared" ref="P642:P705" si="193">O642*100</f>
        <v>88</v>
      </c>
      <c r="Q642" s="143">
        <v>6623</v>
      </c>
      <c r="R642" s="143">
        <v>5795</v>
      </c>
      <c r="S642" s="143">
        <v>3323</v>
      </c>
      <c r="T642" s="144">
        <f t="shared" ref="T642:T705" si="194">Q642-S642</f>
        <v>3300</v>
      </c>
      <c r="U642" s="145">
        <f t="shared" si="176"/>
        <v>0.99307854348480284</v>
      </c>
      <c r="V642" s="146">
        <v>7521</v>
      </c>
      <c r="W642" s="139">
        <v>3649</v>
      </c>
      <c r="X642" s="219">
        <v>1744</v>
      </c>
      <c r="Y642" s="147">
        <f t="shared" ref="Y642:Y705" si="195">W642-X642</f>
        <v>1905</v>
      </c>
      <c r="Z642" s="275">
        <f t="shared" si="183"/>
        <v>1.0923165137614679</v>
      </c>
      <c r="AA642" s="279">
        <v>3509</v>
      </c>
      <c r="AB642" s="143">
        <v>1655</v>
      </c>
      <c r="AC642" s="144">
        <f t="shared" ref="AC642:AC705" si="196">AA642-AB642</f>
        <v>1854</v>
      </c>
      <c r="AD642" s="148">
        <f t="shared" si="184"/>
        <v>1.1202416918429003</v>
      </c>
      <c r="AE642" s="149">
        <f t="shared" ref="AE642:AE705" si="197">AA642/P642</f>
        <v>39.875</v>
      </c>
      <c r="AF642" s="143">
        <v>2710</v>
      </c>
      <c r="AG642" s="138">
        <v>1940</v>
      </c>
      <c r="AH642" s="143">
        <v>135</v>
      </c>
      <c r="AI642" s="144">
        <f t="shared" si="185"/>
        <v>2075</v>
      </c>
      <c r="AJ642" s="145">
        <f t="shared" si="186"/>
        <v>0.76568265682656822</v>
      </c>
      <c r="AK642" s="150">
        <f t="shared" si="187"/>
        <v>1.1253072095461019</v>
      </c>
      <c r="AL642" s="143">
        <v>455</v>
      </c>
      <c r="AM642" s="145">
        <f t="shared" si="188"/>
        <v>0.16789667896678967</v>
      </c>
      <c r="AN642" s="151">
        <f t="shared" si="189"/>
        <v>0.69122297823279599</v>
      </c>
      <c r="AO642" s="143">
        <v>135</v>
      </c>
      <c r="AP642" s="143">
        <v>10</v>
      </c>
      <c r="AQ642" s="144">
        <f t="shared" si="190"/>
        <v>145</v>
      </c>
      <c r="AR642" s="145">
        <f t="shared" si="191"/>
        <v>5.350553505535055E-2</v>
      </c>
      <c r="AS642" s="151">
        <f t="shared" si="192"/>
        <v>0.80120895247676072</v>
      </c>
      <c r="AT642" s="143">
        <v>40</v>
      </c>
      <c r="AU642" s="153" t="s">
        <v>6</v>
      </c>
      <c r="AV642" s="316" t="s">
        <v>6</v>
      </c>
    </row>
    <row r="643" spans="1:51" x14ac:dyDescent="0.2">
      <c r="A643" s="227"/>
      <c r="B643" s="272"/>
      <c r="C643" s="135">
        <v>5350410.13</v>
      </c>
      <c r="D643" s="136"/>
      <c r="E643" s="136"/>
      <c r="F643" s="137"/>
      <c r="G643" s="355"/>
      <c r="H643" s="139"/>
      <c r="I643" s="139"/>
      <c r="J643" s="139"/>
      <c r="K643" s="138"/>
      <c r="L643" s="139"/>
      <c r="M643" s="140"/>
      <c r="N643" s="220" t="s">
        <v>648</v>
      </c>
      <c r="O643" s="141">
        <v>3.51</v>
      </c>
      <c r="P643" s="142">
        <f t="shared" si="193"/>
        <v>351</v>
      </c>
      <c r="Q643" s="143">
        <v>6909</v>
      </c>
      <c r="R643" s="143">
        <v>7177</v>
      </c>
      <c r="S643" s="143">
        <v>7415</v>
      </c>
      <c r="T643" s="144">
        <f t="shared" si="194"/>
        <v>-506</v>
      </c>
      <c r="U643" s="145">
        <f t="shared" si="176"/>
        <v>-6.8240053944706669E-2</v>
      </c>
      <c r="V643" s="146">
        <v>1966.1</v>
      </c>
      <c r="W643" s="139">
        <v>1991</v>
      </c>
      <c r="X643" s="219">
        <v>1973</v>
      </c>
      <c r="Y643" s="147">
        <f t="shared" si="195"/>
        <v>18</v>
      </c>
      <c r="Z643" s="275">
        <f t="shared" si="183"/>
        <v>9.1231626964014198E-3</v>
      </c>
      <c r="AA643" s="279">
        <v>1970</v>
      </c>
      <c r="AB643" s="143">
        <v>1935</v>
      </c>
      <c r="AC643" s="144">
        <f t="shared" si="196"/>
        <v>35</v>
      </c>
      <c r="AD643" s="148">
        <f t="shared" si="184"/>
        <v>1.8087855297157621E-2</v>
      </c>
      <c r="AE643" s="149">
        <f t="shared" si="197"/>
        <v>5.6125356125356127</v>
      </c>
      <c r="AF643" s="143">
        <v>3420</v>
      </c>
      <c r="AG643" s="138">
        <v>2675</v>
      </c>
      <c r="AH643" s="143">
        <v>190</v>
      </c>
      <c r="AI643" s="144">
        <f t="shared" si="185"/>
        <v>2865</v>
      </c>
      <c r="AJ643" s="145">
        <f t="shared" si="186"/>
        <v>0.83771929824561409</v>
      </c>
      <c r="AK643" s="150">
        <f t="shared" si="187"/>
        <v>1.2311779005139671</v>
      </c>
      <c r="AL643" s="143">
        <v>430</v>
      </c>
      <c r="AM643" s="145">
        <f t="shared" si="188"/>
        <v>0.12573099415204678</v>
      </c>
      <c r="AN643" s="151">
        <f t="shared" si="189"/>
        <v>0.5176287748439542</v>
      </c>
      <c r="AO643" s="143">
        <v>70</v>
      </c>
      <c r="AP643" s="143">
        <v>0</v>
      </c>
      <c r="AQ643" s="144">
        <f t="shared" si="190"/>
        <v>70</v>
      </c>
      <c r="AR643" s="145">
        <f t="shared" si="191"/>
        <v>2.046783625730994E-2</v>
      </c>
      <c r="AS643" s="151">
        <f t="shared" si="192"/>
        <v>0.30649191023359851</v>
      </c>
      <c r="AT643" s="143">
        <v>60</v>
      </c>
      <c r="AU643" s="153" t="s">
        <v>6</v>
      </c>
      <c r="AV643" s="316" t="s">
        <v>6</v>
      </c>
    </row>
    <row r="644" spans="1:51" x14ac:dyDescent="0.2">
      <c r="A644" s="227"/>
      <c r="B644" s="272"/>
      <c r="C644" s="135">
        <v>5350410.1399999997</v>
      </c>
      <c r="D644" s="136"/>
      <c r="E644" s="136"/>
      <c r="F644" s="137"/>
      <c r="G644" s="355"/>
      <c r="H644" s="139"/>
      <c r="I644" s="139"/>
      <c r="J644" s="139"/>
      <c r="K644" s="138"/>
      <c r="L644" s="139"/>
      <c r="M644" s="140"/>
      <c r="N644" s="220" t="s">
        <v>649</v>
      </c>
      <c r="O644" s="141">
        <v>1.1599999999999999</v>
      </c>
      <c r="P644" s="142">
        <f t="shared" si="193"/>
        <v>115.99999999999999</v>
      </c>
      <c r="Q644" s="143">
        <v>6012</v>
      </c>
      <c r="R644" s="143">
        <v>6355</v>
      </c>
      <c r="S644" s="143">
        <v>6603</v>
      </c>
      <c r="T644" s="144">
        <f t="shared" si="194"/>
        <v>-591</v>
      </c>
      <c r="U644" s="145">
        <f t="shared" si="176"/>
        <v>-8.9504770558836891E-2</v>
      </c>
      <c r="V644" s="146">
        <v>5182.8</v>
      </c>
      <c r="W644" s="139">
        <v>1859</v>
      </c>
      <c r="X644" s="219">
        <v>1873</v>
      </c>
      <c r="Y644" s="147">
        <f t="shared" si="195"/>
        <v>-14</v>
      </c>
      <c r="Z644" s="275">
        <f t="shared" si="183"/>
        <v>-7.4746396155899626E-3</v>
      </c>
      <c r="AA644" s="279">
        <v>1834</v>
      </c>
      <c r="AB644" s="143">
        <v>1825</v>
      </c>
      <c r="AC644" s="144">
        <f t="shared" si="196"/>
        <v>9</v>
      </c>
      <c r="AD644" s="148">
        <f t="shared" si="184"/>
        <v>4.9315068493150684E-3</v>
      </c>
      <c r="AE644" s="149">
        <f t="shared" si="197"/>
        <v>15.810344827586208</v>
      </c>
      <c r="AF644" s="143">
        <v>2860</v>
      </c>
      <c r="AG644" s="138">
        <v>1980</v>
      </c>
      <c r="AH644" s="143">
        <v>140</v>
      </c>
      <c r="AI644" s="144">
        <f t="shared" si="185"/>
        <v>2120</v>
      </c>
      <c r="AJ644" s="145">
        <f t="shared" si="186"/>
        <v>0.74125874125874125</v>
      </c>
      <c r="AK644" s="150">
        <f t="shared" si="187"/>
        <v>1.0894119100655935</v>
      </c>
      <c r="AL644" s="143">
        <v>640</v>
      </c>
      <c r="AM644" s="145">
        <f t="shared" si="188"/>
        <v>0.22377622377622378</v>
      </c>
      <c r="AN644" s="151">
        <f t="shared" si="189"/>
        <v>0.92127651844076019</v>
      </c>
      <c r="AO644" s="143">
        <v>55</v>
      </c>
      <c r="AP644" s="143">
        <v>20</v>
      </c>
      <c r="AQ644" s="144">
        <f t="shared" si="190"/>
        <v>75</v>
      </c>
      <c r="AR644" s="145">
        <f t="shared" si="191"/>
        <v>2.6223776223776224E-2</v>
      </c>
      <c r="AS644" s="151">
        <f t="shared" si="192"/>
        <v>0.39268319168290722</v>
      </c>
      <c r="AT644" s="143">
        <v>20</v>
      </c>
      <c r="AU644" s="153" t="s">
        <v>6</v>
      </c>
      <c r="AV644" s="316" t="s">
        <v>6</v>
      </c>
    </row>
    <row r="645" spans="1:51" x14ac:dyDescent="0.2">
      <c r="A645" s="227"/>
      <c r="B645" s="272"/>
      <c r="C645" s="135">
        <v>5350410.1500000004</v>
      </c>
      <c r="D645" s="136"/>
      <c r="E645" s="136"/>
      <c r="F645" s="137"/>
      <c r="G645" s="355"/>
      <c r="H645" s="139"/>
      <c r="I645" s="139"/>
      <c r="J645" s="139"/>
      <c r="K645" s="138"/>
      <c r="L645" s="139"/>
      <c r="M645" s="140"/>
      <c r="N645" s="220" t="s">
        <v>650</v>
      </c>
      <c r="O645" s="141">
        <v>0.76</v>
      </c>
      <c r="P645" s="142">
        <f t="shared" si="193"/>
        <v>76</v>
      </c>
      <c r="Q645" s="143">
        <v>1827</v>
      </c>
      <c r="R645" s="143">
        <v>1924</v>
      </c>
      <c r="S645" s="143">
        <v>2061</v>
      </c>
      <c r="T645" s="144">
        <f t="shared" si="194"/>
        <v>-234</v>
      </c>
      <c r="U645" s="145">
        <f t="shared" si="176"/>
        <v>-0.11353711790393013</v>
      </c>
      <c r="V645" s="146">
        <v>2392.9</v>
      </c>
      <c r="W645" s="139">
        <v>606</v>
      </c>
      <c r="X645" s="219">
        <v>612</v>
      </c>
      <c r="Y645" s="147">
        <f t="shared" si="195"/>
        <v>-6</v>
      </c>
      <c r="Z645" s="275">
        <f t="shared" si="183"/>
        <v>-9.8039215686274508E-3</v>
      </c>
      <c r="AA645" s="279">
        <v>602</v>
      </c>
      <c r="AB645" s="143">
        <v>605</v>
      </c>
      <c r="AC645" s="144">
        <f t="shared" si="196"/>
        <v>-3</v>
      </c>
      <c r="AD645" s="148">
        <f t="shared" si="184"/>
        <v>-4.9586776859504135E-3</v>
      </c>
      <c r="AE645" s="149">
        <f t="shared" si="197"/>
        <v>7.9210526315789478</v>
      </c>
      <c r="AF645" s="143">
        <v>970</v>
      </c>
      <c r="AG645" s="138">
        <v>635</v>
      </c>
      <c r="AH645" s="143">
        <v>35</v>
      </c>
      <c r="AI645" s="144">
        <f t="shared" si="185"/>
        <v>670</v>
      </c>
      <c r="AJ645" s="145">
        <f t="shared" si="186"/>
        <v>0.69072164948453607</v>
      </c>
      <c r="AK645" s="150">
        <f t="shared" si="187"/>
        <v>1.015138641347836</v>
      </c>
      <c r="AL645" s="143">
        <v>250</v>
      </c>
      <c r="AM645" s="145">
        <f t="shared" si="188"/>
        <v>0.25773195876288657</v>
      </c>
      <c r="AN645" s="151">
        <f t="shared" si="189"/>
        <v>1.061070732418079</v>
      </c>
      <c r="AO645" s="143">
        <v>35</v>
      </c>
      <c r="AP645" s="143">
        <v>10</v>
      </c>
      <c r="AQ645" s="144">
        <f t="shared" si="190"/>
        <v>45</v>
      </c>
      <c r="AR645" s="145">
        <f t="shared" si="191"/>
        <v>4.6391752577319589E-2</v>
      </c>
      <c r="AS645" s="151">
        <f t="shared" si="192"/>
        <v>0.69468490404934924</v>
      </c>
      <c r="AT645" s="143">
        <v>10</v>
      </c>
      <c r="AU645" s="153" t="s">
        <v>6</v>
      </c>
      <c r="AV645" s="316" t="s">
        <v>6</v>
      </c>
    </row>
    <row r="646" spans="1:51" x14ac:dyDescent="0.2">
      <c r="A646" s="227"/>
      <c r="B646" s="272"/>
      <c r="C646" s="135">
        <v>5350411.01</v>
      </c>
      <c r="D646" s="136"/>
      <c r="E646" s="136"/>
      <c r="F646" s="137"/>
      <c r="G646" s="355"/>
      <c r="H646" s="139"/>
      <c r="I646" s="139"/>
      <c r="J646" s="139"/>
      <c r="K646" s="138"/>
      <c r="L646" s="139"/>
      <c r="M646" s="140"/>
      <c r="N646" s="220" t="s">
        <v>651</v>
      </c>
      <c r="O646" s="141">
        <v>1.86</v>
      </c>
      <c r="P646" s="142">
        <f t="shared" si="193"/>
        <v>186</v>
      </c>
      <c r="Q646" s="143">
        <v>5509</v>
      </c>
      <c r="R646" s="143">
        <v>5716</v>
      </c>
      <c r="S646" s="143">
        <v>5308</v>
      </c>
      <c r="T646" s="144">
        <f t="shared" si="194"/>
        <v>201</v>
      </c>
      <c r="U646" s="145">
        <f t="shared" si="176"/>
        <v>3.7867370007535796E-2</v>
      </c>
      <c r="V646" s="146">
        <v>2957.7</v>
      </c>
      <c r="W646" s="139">
        <v>1926</v>
      </c>
      <c r="X646" s="219">
        <v>1579</v>
      </c>
      <c r="Y646" s="147">
        <f t="shared" si="195"/>
        <v>347</v>
      </c>
      <c r="Z646" s="275">
        <f t="shared" si="183"/>
        <v>0.21975934135528816</v>
      </c>
      <c r="AA646" s="279">
        <v>1879</v>
      </c>
      <c r="AB646" s="143">
        <v>1530</v>
      </c>
      <c r="AC646" s="144">
        <f t="shared" si="196"/>
        <v>349</v>
      </c>
      <c r="AD646" s="148">
        <f t="shared" si="184"/>
        <v>0.22810457516339869</v>
      </c>
      <c r="AE646" s="149">
        <f t="shared" si="197"/>
        <v>10.102150537634408</v>
      </c>
      <c r="AF646" s="143">
        <v>2620</v>
      </c>
      <c r="AG646" s="138">
        <v>1760</v>
      </c>
      <c r="AH646" s="143">
        <v>175</v>
      </c>
      <c r="AI646" s="144">
        <f t="shared" si="185"/>
        <v>1935</v>
      </c>
      <c r="AJ646" s="145">
        <f t="shared" si="186"/>
        <v>0.73854961832061072</v>
      </c>
      <c r="AK646" s="150">
        <f t="shared" si="187"/>
        <v>1.0854303707860438</v>
      </c>
      <c r="AL646" s="143">
        <v>560</v>
      </c>
      <c r="AM646" s="145">
        <f t="shared" si="188"/>
        <v>0.21374045801526717</v>
      </c>
      <c r="AN646" s="151">
        <f t="shared" si="189"/>
        <v>0.87995972801450473</v>
      </c>
      <c r="AO646" s="143">
        <v>75</v>
      </c>
      <c r="AP646" s="143">
        <v>20</v>
      </c>
      <c r="AQ646" s="144">
        <f t="shared" si="190"/>
        <v>95</v>
      </c>
      <c r="AR646" s="145">
        <f t="shared" si="191"/>
        <v>3.6259541984732822E-2</v>
      </c>
      <c r="AS646" s="151">
        <f t="shared" si="192"/>
        <v>0.54296195002669656</v>
      </c>
      <c r="AT646" s="143">
        <v>35</v>
      </c>
      <c r="AU646" s="153" t="s">
        <v>6</v>
      </c>
      <c r="AV646" s="316" t="s">
        <v>6</v>
      </c>
    </row>
    <row r="647" spans="1:51" x14ac:dyDescent="0.2">
      <c r="A647" s="227"/>
      <c r="B647" s="272"/>
      <c r="C647" s="135">
        <v>5350411.04</v>
      </c>
      <c r="D647" s="136"/>
      <c r="E647" s="136"/>
      <c r="F647" s="137"/>
      <c r="G647" s="355"/>
      <c r="H647" s="139"/>
      <c r="I647" s="139"/>
      <c r="J647" s="139"/>
      <c r="K647" s="138"/>
      <c r="L647" s="139"/>
      <c r="M647" s="140"/>
      <c r="N647" s="220" t="s">
        <v>652</v>
      </c>
      <c r="O647" s="141">
        <v>1.49</v>
      </c>
      <c r="P647" s="142">
        <f t="shared" si="193"/>
        <v>149</v>
      </c>
      <c r="Q647" s="143">
        <v>5598</v>
      </c>
      <c r="R647" s="143">
        <v>5977</v>
      </c>
      <c r="S647" s="143">
        <v>5970</v>
      </c>
      <c r="T647" s="144">
        <f t="shared" si="194"/>
        <v>-372</v>
      </c>
      <c r="U647" s="145">
        <f t="shared" si="176"/>
        <v>-6.2311557788944726E-2</v>
      </c>
      <c r="V647" s="146">
        <v>3746.7</v>
      </c>
      <c r="W647" s="139">
        <v>1807</v>
      </c>
      <c r="X647" s="219">
        <v>1709</v>
      </c>
      <c r="Y647" s="147">
        <f t="shared" si="195"/>
        <v>98</v>
      </c>
      <c r="Z647" s="275">
        <f t="shared" si="183"/>
        <v>5.7343475716793449E-2</v>
      </c>
      <c r="AA647" s="279">
        <v>1782</v>
      </c>
      <c r="AB647" s="143">
        <v>1655</v>
      </c>
      <c r="AC647" s="144">
        <f t="shared" si="196"/>
        <v>127</v>
      </c>
      <c r="AD647" s="148">
        <f t="shared" si="184"/>
        <v>7.6737160120845915E-2</v>
      </c>
      <c r="AE647" s="149">
        <f t="shared" si="197"/>
        <v>11.95973154362416</v>
      </c>
      <c r="AF647" s="143">
        <v>2935</v>
      </c>
      <c r="AG647" s="138">
        <v>2365</v>
      </c>
      <c r="AH647" s="143">
        <v>150</v>
      </c>
      <c r="AI647" s="144">
        <f t="shared" si="185"/>
        <v>2515</v>
      </c>
      <c r="AJ647" s="145">
        <f t="shared" si="186"/>
        <v>0.85689948892674617</v>
      </c>
      <c r="AK647" s="150">
        <f t="shared" si="187"/>
        <v>1.259366611152134</v>
      </c>
      <c r="AL647" s="143">
        <v>360</v>
      </c>
      <c r="AM647" s="145">
        <f t="shared" si="188"/>
        <v>0.12265758091993186</v>
      </c>
      <c r="AN647" s="151">
        <f t="shared" si="189"/>
        <v>0.50497567258656662</v>
      </c>
      <c r="AO647" s="143">
        <v>35</v>
      </c>
      <c r="AP647" s="143">
        <v>10</v>
      </c>
      <c r="AQ647" s="144">
        <f t="shared" si="190"/>
        <v>45</v>
      </c>
      <c r="AR647" s="145">
        <f t="shared" si="191"/>
        <v>1.5332197614991482E-2</v>
      </c>
      <c r="AS647" s="151">
        <f t="shared" si="192"/>
        <v>0.22958921871477642</v>
      </c>
      <c r="AT647" s="143">
        <v>20</v>
      </c>
      <c r="AU647" s="153" t="s">
        <v>6</v>
      </c>
      <c r="AV647" s="316" t="s">
        <v>6</v>
      </c>
    </row>
    <row r="648" spans="1:51" x14ac:dyDescent="0.2">
      <c r="A648" s="227"/>
      <c r="B648" s="272"/>
      <c r="C648" s="135">
        <v>5350411.07</v>
      </c>
      <c r="D648" s="136"/>
      <c r="E648" s="136"/>
      <c r="F648" s="137"/>
      <c r="G648" s="355"/>
      <c r="H648" s="139"/>
      <c r="I648" s="139"/>
      <c r="J648" s="139"/>
      <c r="K648" s="138"/>
      <c r="L648" s="139"/>
      <c r="M648" s="140"/>
      <c r="N648" s="220" t="s">
        <v>654</v>
      </c>
      <c r="O648" s="141">
        <v>1.75</v>
      </c>
      <c r="P648" s="142">
        <f t="shared" si="193"/>
        <v>175</v>
      </c>
      <c r="Q648" s="143">
        <v>4294</v>
      </c>
      <c r="R648" s="143">
        <v>4536</v>
      </c>
      <c r="S648" s="143">
        <v>4570</v>
      </c>
      <c r="T648" s="144">
        <f t="shared" si="194"/>
        <v>-276</v>
      </c>
      <c r="U648" s="145">
        <f t="shared" si="176"/>
        <v>-6.0393873085339167E-2</v>
      </c>
      <c r="V648" s="146">
        <v>2450.8000000000002</v>
      </c>
      <c r="W648" s="139">
        <v>1364</v>
      </c>
      <c r="X648" s="219">
        <v>1380</v>
      </c>
      <c r="Y648" s="147">
        <f t="shared" si="195"/>
        <v>-16</v>
      </c>
      <c r="Z648" s="275">
        <f t="shared" si="183"/>
        <v>-1.1594202898550725E-2</v>
      </c>
      <c r="AA648" s="279">
        <v>1329</v>
      </c>
      <c r="AB648" s="143">
        <v>1340</v>
      </c>
      <c r="AC648" s="144">
        <f t="shared" si="196"/>
        <v>-11</v>
      </c>
      <c r="AD648" s="148">
        <f t="shared" si="184"/>
        <v>-8.2089552238805968E-3</v>
      </c>
      <c r="AE648" s="149">
        <f t="shared" si="197"/>
        <v>7.5942857142857143</v>
      </c>
      <c r="AF648" s="143">
        <v>2210</v>
      </c>
      <c r="AG648" s="138">
        <v>1745</v>
      </c>
      <c r="AH648" s="143">
        <v>180</v>
      </c>
      <c r="AI648" s="144">
        <f t="shared" si="185"/>
        <v>1925</v>
      </c>
      <c r="AJ648" s="145">
        <f t="shared" si="186"/>
        <v>0.87104072398190047</v>
      </c>
      <c r="AK648" s="150">
        <f t="shared" si="187"/>
        <v>1.280149677893393</v>
      </c>
      <c r="AL648" s="143">
        <v>220</v>
      </c>
      <c r="AM648" s="145">
        <f t="shared" si="188"/>
        <v>9.9547511312217188E-2</v>
      </c>
      <c r="AN648" s="151">
        <f t="shared" si="189"/>
        <v>0.40983256886519109</v>
      </c>
      <c r="AO648" s="143">
        <v>45</v>
      </c>
      <c r="AP648" s="143">
        <v>10</v>
      </c>
      <c r="AQ648" s="144">
        <f t="shared" si="190"/>
        <v>55</v>
      </c>
      <c r="AR648" s="145">
        <f t="shared" si="191"/>
        <v>2.4886877828054297E-2</v>
      </c>
      <c r="AS648" s="151">
        <f t="shared" si="192"/>
        <v>0.37266404857750407</v>
      </c>
      <c r="AT648" s="143">
        <v>15</v>
      </c>
      <c r="AU648" s="153" t="s">
        <v>6</v>
      </c>
      <c r="AV648" s="316" t="s">
        <v>6</v>
      </c>
    </row>
    <row r="649" spans="1:51" x14ac:dyDescent="0.2">
      <c r="A649" s="250"/>
      <c r="B649" s="270"/>
      <c r="C649" s="230">
        <v>5350411.08</v>
      </c>
      <c r="D649" s="231"/>
      <c r="E649" s="231"/>
      <c r="F649" s="232"/>
      <c r="G649" s="352"/>
      <c r="H649" s="234"/>
      <c r="I649" s="234"/>
      <c r="J649" s="234"/>
      <c r="K649" s="233"/>
      <c r="L649" s="234"/>
      <c r="M649" s="235"/>
      <c r="N649" s="236" t="s">
        <v>655</v>
      </c>
      <c r="O649" s="237">
        <v>29.65</v>
      </c>
      <c r="P649" s="238">
        <f t="shared" si="193"/>
        <v>2965</v>
      </c>
      <c r="Q649" s="239">
        <v>2418</v>
      </c>
      <c r="R649" s="239">
        <v>2128</v>
      </c>
      <c r="S649" s="239">
        <v>2072</v>
      </c>
      <c r="T649" s="240">
        <f t="shared" si="194"/>
        <v>346</v>
      </c>
      <c r="U649" s="241">
        <f t="shared" si="176"/>
        <v>0.16698841698841699</v>
      </c>
      <c r="V649" s="242">
        <v>81.599999999999994</v>
      </c>
      <c r="W649" s="234">
        <v>1307</v>
      </c>
      <c r="X649" s="243">
        <v>616</v>
      </c>
      <c r="Y649" s="244">
        <f t="shared" si="195"/>
        <v>691</v>
      </c>
      <c r="Z649" s="276">
        <f t="shared" si="183"/>
        <v>1.1217532467532467</v>
      </c>
      <c r="AA649" s="281">
        <v>846</v>
      </c>
      <c r="AB649" s="239">
        <v>600</v>
      </c>
      <c r="AC649" s="240">
        <f t="shared" si="196"/>
        <v>246</v>
      </c>
      <c r="AD649" s="245">
        <f t="shared" si="184"/>
        <v>0.41</v>
      </c>
      <c r="AE649" s="246">
        <f t="shared" si="197"/>
        <v>0.28532883642495782</v>
      </c>
      <c r="AF649" s="239">
        <v>1275</v>
      </c>
      <c r="AG649" s="233">
        <v>955</v>
      </c>
      <c r="AH649" s="239">
        <v>80</v>
      </c>
      <c r="AI649" s="240">
        <f t="shared" si="185"/>
        <v>1035</v>
      </c>
      <c r="AJ649" s="241">
        <f t="shared" si="186"/>
        <v>0.81176470588235294</v>
      </c>
      <c r="AK649" s="247">
        <f t="shared" si="187"/>
        <v>1.1930329985146739</v>
      </c>
      <c r="AL649" s="239">
        <v>175</v>
      </c>
      <c r="AM649" s="241">
        <f t="shared" si="188"/>
        <v>0.13725490196078433</v>
      </c>
      <c r="AN649" s="248">
        <f t="shared" si="189"/>
        <v>0.56507217828382417</v>
      </c>
      <c r="AO649" s="239">
        <v>45</v>
      </c>
      <c r="AP649" s="239">
        <v>10</v>
      </c>
      <c r="AQ649" s="240">
        <f t="shared" si="190"/>
        <v>55</v>
      </c>
      <c r="AR649" s="241">
        <f t="shared" si="191"/>
        <v>4.3137254901960784E-2</v>
      </c>
      <c r="AS649" s="248">
        <f t="shared" si="192"/>
        <v>0.64595101753434048</v>
      </c>
      <c r="AT649" s="239">
        <v>10</v>
      </c>
      <c r="AU649" s="249" t="s">
        <v>1067</v>
      </c>
      <c r="AV649" s="314" t="s">
        <v>1067</v>
      </c>
      <c r="AW649" s="123" t="s">
        <v>1077</v>
      </c>
      <c r="AY649" s="113"/>
    </row>
    <row r="650" spans="1:51" x14ac:dyDescent="0.2">
      <c r="A650" s="227"/>
      <c r="B650" s="272"/>
      <c r="C650" s="135">
        <v>5350411.09</v>
      </c>
      <c r="D650" s="136"/>
      <c r="E650" s="136"/>
      <c r="F650" s="137"/>
      <c r="G650" s="355"/>
      <c r="H650" s="139"/>
      <c r="I650" s="139"/>
      <c r="J650" s="139"/>
      <c r="K650" s="138"/>
      <c r="L650" s="139"/>
      <c r="M650" s="140"/>
      <c r="N650" s="220" t="s">
        <v>656</v>
      </c>
      <c r="O650" s="141">
        <v>1.4</v>
      </c>
      <c r="P650" s="142">
        <f t="shared" si="193"/>
        <v>140</v>
      </c>
      <c r="Q650" s="143">
        <v>6332</v>
      </c>
      <c r="R650" s="143">
        <v>6409</v>
      </c>
      <c r="S650" s="143">
        <v>6434</v>
      </c>
      <c r="T650" s="144">
        <f t="shared" si="194"/>
        <v>-102</v>
      </c>
      <c r="U650" s="145">
        <f t="shared" si="176"/>
        <v>-1.5853279452906436E-2</v>
      </c>
      <c r="V650" s="146">
        <v>4511.8999999999996</v>
      </c>
      <c r="W650" s="139">
        <v>1874</v>
      </c>
      <c r="X650" s="219">
        <v>1826</v>
      </c>
      <c r="Y650" s="147">
        <f t="shared" si="195"/>
        <v>48</v>
      </c>
      <c r="Z650" s="275">
        <f t="shared" si="183"/>
        <v>2.628696604600219E-2</v>
      </c>
      <c r="AA650" s="279">
        <v>1853</v>
      </c>
      <c r="AB650" s="143">
        <v>1785</v>
      </c>
      <c r="AC650" s="144">
        <f t="shared" si="196"/>
        <v>68</v>
      </c>
      <c r="AD650" s="148">
        <f t="shared" si="184"/>
        <v>3.8095238095238099E-2</v>
      </c>
      <c r="AE650" s="149">
        <f t="shared" si="197"/>
        <v>13.235714285714286</v>
      </c>
      <c r="AF650" s="143">
        <v>3310</v>
      </c>
      <c r="AG650" s="138">
        <v>2440</v>
      </c>
      <c r="AH650" s="143">
        <v>220</v>
      </c>
      <c r="AI650" s="144">
        <f t="shared" si="185"/>
        <v>2660</v>
      </c>
      <c r="AJ650" s="145">
        <f t="shared" si="186"/>
        <v>0.8036253776435045</v>
      </c>
      <c r="AK650" s="150">
        <f t="shared" si="187"/>
        <v>1.181070804169043</v>
      </c>
      <c r="AL650" s="143">
        <v>565</v>
      </c>
      <c r="AM650" s="145">
        <f t="shared" si="188"/>
        <v>0.17069486404833836</v>
      </c>
      <c r="AN650" s="151">
        <f t="shared" si="189"/>
        <v>0.70274297873320635</v>
      </c>
      <c r="AO650" s="143">
        <v>55</v>
      </c>
      <c r="AP650" s="143">
        <v>0</v>
      </c>
      <c r="AQ650" s="144">
        <f t="shared" si="190"/>
        <v>55</v>
      </c>
      <c r="AR650" s="145">
        <f t="shared" si="191"/>
        <v>1.6616314199395771E-2</v>
      </c>
      <c r="AS650" s="151">
        <f t="shared" si="192"/>
        <v>0.24881799013785016</v>
      </c>
      <c r="AT650" s="143">
        <v>30</v>
      </c>
      <c r="AU650" s="153" t="s">
        <v>6</v>
      </c>
      <c r="AV650" s="316" t="s">
        <v>6</v>
      </c>
    </row>
    <row r="651" spans="1:51" x14ac:dyDescent="0.2">
      <c r="A651" s="227"/>
      <c r="B651" s="272"/>
      <c r="C651" s="135">
        <v>5350411.12</v>
      </c>
      <c r="D651" s="136"/>
      <c r="E651" s="136"/>
      <c r="F651" s="137"/>
      <c r="G651" s="355"/>
      <c r="H651" s="139"/>
      <c r="I651" s="139"/>
      <c r="J651" s="139"/>
      <c r="K651" s="138"/>
      <c r="L651" s="139"/>
      <c r="M651" s="140"/>
      <c r="N651" s="220" t="s">
        <v>659</v>
      </c>
      <c r="O651" s="141">
        <v>1.29</v>
      </c>
      <c r="P651" s="142">
        <f t="shared" si="193"/>
        <v>129</v>
      </c>
      <c r="Q651" s="143">
        <v>5592</v>
      </c>
      <c r="R651" s="143">
        <v>5687</v>
      </c>
      <c r="S651" s="143">
        <v>5490</v>
      </c>
      <c r="T651" s="144">
        <f t="shared" si="194"/>
        <v>102</v>
      </c>
      <c r="U651" s="145">
        <f t="shared" si="176"/>
        <v>1.8579234972677595E-2</v>
      </c>
      <c r="V651" s="146">
        <v>4326.2</v>
      </c>
      <c r="W651" s="139">
        <v>1571</v>
      </c>
      <c r="X651" s="219">
        <v>1518</v>
      </c>
      <c r="Y651" s="147">
        <f t="shared" si="195"/>
        <v>53</v>
      </c>
      <c r="Z651" s="275">
        <f t="shared" si="183"/>
        <v>3.491436100131752E-2</v>
      </c>
      <c r="AA651" s="279">
        <v>1558</v>
      </c>
      <c r="AB651" s="143">
        <v>1500</v>
      </c>
      <c r="AC651" s="144">
        <f t="shared" si="196"/>
        <v>58</v>
      </c>
      <c r="AD651" s="148">
        <f t="shared" si="184"/>
        <v>3.8666666666666669E-2</v>
      </c>
      <c r="AE651" s="149">
        <f t="shared" si="197"/>
        <v>12.077519379844961</v>
      </c>
      <c r="AF651" s="143">
        <v>3010</v>
      </c>
      <c r="AG651" s="138">
        <v>2275</v>
      </c>
      <c r="AH651" s="143">
        <v>265</v>
      </c>
      <c r="AI651" s="144">
        <f t="shared" si="185"/>
        <v>2540</v>
      </c>
      <c r="AJ651" s="145">
        <f t="shared" si="186"/>
        <v>0.84385382059800662</v>
      </c>
      <c r="AK651" s="150">
        <f t="shared" si="187"/>
        <v>1.2401936750894029</v>
      </c>
      <c r="AL651" s="143">
        <v>370</v>
      </c>
      <c r="AM651" s="145">
        <f t="shared" si="188"/>
        <v>0.12292358803986711</v>
      </c>
      <c r="AN651" s="151">
        <f t="shared" si="189"/>
        <v>0.50607081178052971</v>
      </c>
      <c r="AO651" s="143">
        <v>55</v>
      </c>
      <c r="AP651" s="143">
        <v>0</v>
      </c>
      <c r="AQ651" s="144">
        <f t="shared" si="190"/>
        <v>55</v>
      </c>
      <c r="AR651" s="145">
        <f t="shared" si="191"/>
        <v>1.8272425249169437E-2</v>
      </c>
      <c r="AS651" s="151">
        <f t="shared" si="192"/>
        <v>0.27361712536753624</v>
      </c>
      <c r="AT651" s="143">
        <v>35</v>
      </c>
      <c r="AU651" s="153" t="s">
        <v>6</v>
      </c>
      <c r="AV651" s="316" t="s">
        <v>6</v>
      </c>
    </row>
    <row r="652" spans="1:51" x14ac:dyDescent="0.2">
      <c r="A652" s="227"/>
      <c r="B652" s="272"/>
      <c r="C652" s="135">
        <v>5350411.1500000004</v>
      </c>
      <c r="D652" s="136">
        <v>5350411.13</v>
      </c>
      <c r="E652" s="152">
        <v>0.28266606599999999</v>
      </c>
      <c r="F652" s="137"/>
      <c r="G652" s="358"/>
      <c r="H652" s="139">
        <v>12588</v>
      </c>
      <c r="I652" s="219">
        <v>3614</v>
      </c>
      <c r="J652" s="143">
        <v>3520</v>
      </c>
      <c r="K652" s="138"/>
      <c r="L652" s="139"/>
      <c r="M652" s="140"/>
      <c r="N652" s="220"/>
      <c r="O652" s="141">
        <v>1.41</v>
      </c>
      <c r="P652" s="142">
        <f t="shared" si="193"/>
        <v>141</v>
      </c>
      <c r="Q652" s="143">
        <v>4243</v>
      </c>
      <c r="R652" s="143">
        <v>4133</v>
      </c>
      <c r="S652" s="143">
        <f t="shared" ref="S652:S666" si="198">H652*E652</f>
        <v>3558.2004388079999</v>
      </c>
      <c r="T652" s="144">
        <f t="shared" si="194"/>
        <v>684.79956119200006</v>
      </c>
      <c r="U652" s="145">
        <f t="shared" si="176"/>
        <v>0.19245671315284546</v>
      </c>
      <c r="V652" s="146">
        <v>3011.1</v>
      </c>
      <c r="W652" s="139">
        <v>1410</v>
      </c>
      <c r="X652" s="219">
        <f t="shared" ref="X652:X666" si="199">I652*E652</f>
        <v>1021.555162524</v>
      </c>
      <c r="Y652" s="147">
        <f t="shared" si="195"/>
        <v>388.44483747599998</v>
      </c>
      <c r="Z652" s="275">
        <f t="shared" si="183"/>
        <v>0.38024851885262145</v>
      </c>
      <c r="AA652" s="279">
        <v>1384</v>
      </c>
      <c r="AB652" s="143">
        <f t="shared" ref="AB652:AB666" si="200">J652*E652</f>
        <v>994.98455231999992</v>
      </c>
      <c r="AC652" s="144">
        <f t="shared" si="196"/>
        <v>389.01544768000008</v>
      </c>
      <c r="AD652" s="148">
        <f t="shared" si="184"/>
        <v>0.39097636920385842</v>
      </c>
      <c r="AE652" s="149">
        <f t="shared" si="197"/>
        <v>9.8156028368794335</v>
      </c>
      <c r="AF652" s="143">
        <v>2255</v>
      </c>
      <c r="AG652" s="138">
        <v>1780</v>
      </c>
      <c r="AH652" s="143">
        <v>105</v>
      </c>
      <c r="AI652" s="144">
        <f t="shared" si="185"/>
        <v>1885</v>
      </c>
      <c r="AJ652" s="145">
        <f t="shared" si="186"/>
        <v>0.83592017738359203</v>
      </c>
      <c r="AK652" s="150">
        <f t="shared" si="187"/>
        <v>1.2285337715672973</v>
      </c>
      <c r="AL652" s="143">
        <v>280</v>
      </c>
      <c r="AM652" s="145">
        <f t="shared" si="188"/>
        <v>0.12416851441241686</v>
      </c>
      <c r="AN652" s="151">
        <f t="shared" si="189"/>
        <v>0.51119611693969014</v>
      </c>
      <c r="AO652" s="143">
        <v>75</v>
      </c>
      <c r="AP652" s="143">
        <v>0</v>
      </c>
      <c r="AQ652" s="144">
        <f t="shared" si="190"/>
        <v>75</v>
      </c>
      <c r="AR652" s="145">
        <f t="shared" si="191"/>
        <v>3.325942350332594E-2</v>
      </c>
      <c r="AS652" s="151">
        <f t="shared" si="192"/>
        <v>0.49803721871978474</v>
      </c>
      <c r="AT652" s="143">
        <v>20</v>
      </c>
      <c r="AU652" s="153" t="s">
        <v>6</v>
      </c>
      <c r="AV652" s="316" t="s">
        <v>6</v>
      </c>
      <c r="AW652" s="123" t="s">
        <v>51</v>
      </c>
    </row>
    <row r="653" spans="1:51" x14ac:dyDescent="0.2">
      <c r="A653" s="227" t="s">
        <v>1110</v>
      </c>
      <c r="B653" s="272" t="s">
        <v>1111</v>
      </c>
      <c r="C653" s="135">
        <v>5350411.16</v>
      </c>
      <c r="D653" s="136">
        <v>5350411.0999999996</v>
      </c>
      <c r="E653" s="152">
        <v>0.25942842199999999</v>
      </c>
      <c r="F653" s="137"/>
      <c r="G653" s="358"/>
      <c r="H653" s="139">
        <v>16849</v>
      </c>
      <c r="I653" s="219">
        <v>4950</v>
      </c>
      <c r="J653" s="143">
        <v>4820</v>
      </c>
      <c r="K653" s="138"/>
      <c r="L653" s="139"/>
      <c r="M653" s="140"/>
      <c r="N653" s="220"/>
      <c r="O653" s="141">
        <v>35.82</v>
      </c>
      <c r="P653" s="142">
        <f t="shared" si="193"/>
        <v>3582</v>
      </c>
      <c r="Q653" s="143">
        <v>6414</v>
      </c>
      <c r="R653" s="143">
        <v>6104</v>
      </c>
      <c r="S653" s="143">
        <f t="shared" si="198"/>
        <v>4371.1094822779996</v>
      </c>
      <c r="T653" s="144">
        <f t="shared" si="194"/>
        <v>2042.8905177220004</v>
      </c>
      <c r="U653" s="145">
        <f t="shared" si="176"/>
        <v>0.46736201095044405</v>
      </c>
      <c r="V653" s="146">
        <v>179.1</v>
      </c>
      <c r="W653" s="139">
        <v>1868</v>
      </c>
      <c r="X653" s="219">
        <f t="shared" si="199"/>
        <v>1284.1706889</v>
      </c>
      <c r="Y653" s="147">
        <f t="shared" si="195"/>
        <v>583.82931110000004</v>
      </c>
      <c r="Z653" s="275">
        <f t="shared" si="183"/>
        <v>0.45463528808627368</v>
      </c>
      <c r="AA653" s="279">
        <v>1822</v>
      </c>
      <c r="AB653" s="143">
        <f t="shared" si="200"/>
        <v>1250.44499404</v>
      </c>
      <c r="AC653" s="144">
        <f t="shared" si="196"/>
        <v>571.55500596000002</v>
      </c>
      <c r="AD653" s="148">
        <f t="shared" si="184"/>
        <v>0.45708128600954417</v>
      </c>
      <c r="AE653" s="149">
        <f t="shared" si="197"/>
        <v>0.50865438302624233</v>
      </c>
      <c r="AF653" s="143">
        <v>3015</v>
      </c>
      <c r="AG653" s="138">
        <v>2440</v>
      </c>
      <c r="AH653" s="143">
        <v>170</v>
      </c>
      <c r="AI653" s="144">
        <f t="shared" si="185"/>
        <v>2610</v>
      </c>
      <c r="AJ653" s="145">
        <f t="shared" si="186"/>
        <v>0.86567164179104472</v>
      </c>
      <c r="AK653" s="150">
        <f t="shared" si="187"/>
        <v>1.2722588541374307</v>
      </c>
      <c r="AL653" s="143">
        <v>335</v>
      </c>
      <c r="AM653" s="145">
        <f t="shared" si="188"/>
        <v>0.1111111111111111</v>
      </c>
      <c r="AN653" s="151">
        <f t="shared" si="189"/>
        <v>0.45743938242023857</v>
      </c>
      <c r="AO653" s="143">
        <v>35</v>
      </c>
      <c r="AP653" s="143">
        <v>10</v>
      </c>
      <c r="AQ653" s="144">
        <f t="shared" si="190"/>
        <v>45</v>
      </c>
      <c r="AR653" s="145">
        <f t="shared" si="191"/>
        <v>1.4925373134328358E-2</v>
      </c>
      <c r="AS653" s="151">
        <f t="shared" si="192"/>
        <v>0.22349729914688848</v>
      </c>
      <c r="AT653" s="143">
        <v>20</v>
      </c>
      <c r="AU653" s="153" t="s">
        <v>6</v>
      </c>
      <c r="AV653" s="316" t="s">
        <v>6</v>
      </c>
      <c r="AW653" s="123" t="s">
        <v>51</v>
      </c>
    </row>
    <row r="654" spans="1:51" x14ac:dyDescent="0.2">
      <c r="A654" s="227" t="s">
        <v>1110</v>
      </c>
      <c r="B654" s="272" t="s">
        <v>1111</v>
      </c>
      <c r="C654" s="135">
        <v>5350411.17</v>
      </c>
      <c r="D654" s="136">
        <v>5350411.0999999996</v>
      </c>
      <c r="E654" s="152">
        <v>1.633603E-3</v>
      </c>
      <c r="F654" s="137"/>
      <c r="G654" s="358"/>
      <c r="H654" s="139">
        <v>16849</v>
      </c>
      <c r="I654" s="219">
        <v>4950</v>
      </c>
      <c r="J654" s="143">
        <v>4820</v>
      </c>
      <c r="K654" s="138"/>
      <c r="L654" s="139"/>
      <c r="M654" s="140"/>
      <c r="N654" s="220"/>
      <c r="O654" s="141">
        <v>4.12</v>
      </c>
      <c r="P654" s="142">
        <f t="shared" si="193"/>
        <v>412</v>
      </c>
      <c r="Q654" s="143">
        <v>7439</v>
      </c>
      <c r="R654" s="143">
        <v>5479</v>
      </c>
      <c r="S654" s="143">
        <f t="shared" si="198"/>
        <v>27.524576947</v>
      </c>
      <c r="T654" s="144">
        <f t="shared" si="194"/>
        <v>7411.4754230529998</v>
      </c>
      <c r="U654" s="145">
        <f t="shared" si="176"/>
        <v>269.26755086278638</v>
      </c>
      <c r="V654" s="146">
        <v>1806.9</v>
      </c>
      <c r="W654" s="139">
        <v>2135</v>
      </c>
      <c r="X654" s="219">
        <f t="shared" si="199"/>
        <v>8.0863348500000001</v>
      </c>
      <c r="Y654" s="147">
        <f t="shared" si="195"/>
        <v>2126.9136651499998</v>
      </c>
      <c r="Z654" s="275">
        <f t="shared" si="183"/>
        <v>263.02567289184168</v>
      </c>
      <c r="AA654" s="279">
        <v>2092</v>
      </c>
      <c r="AB654" s="143">
        <f t="shared" si="200"/>
        <v>7.8739664600000001</v>
      </c>
      <c r="AC654" s="144">
        <f t="shared" si="196"/>
        <v>2084.1260335400002</v>
      </c>
      <c r="AD654" s="148">
        <f t="shared" si="184"/>
        <v>264.68566308066295</v>
      </c>
      <c r="AE654" s="149">
        <f t="shared" si="197"/>
        <v>5.0776699029126213</v>
      </c>
      <c r="AF654" s="143">
        <v>3345</v>
      </c>
      <c r="AG654" s="138">
        <v>2545</v>
      </c>
      <c r="AH654" s="143">
        <v>120</v>
      </c>
      <c r="AI654" s="144">
        <f t="shared" si="185"/>
        <v>2665</v>
      </c>
      <c r="AJ654" s="145">
        <f t="shared" si="186"/>
        <v>0.79671150971599403</v>
      </c>
      <c r="AK654" s="150">
        <f t="shared" si="187"/>
        <v>1.1709096422891032</v>
      </c>
      <c r="AL654" s="143">
        <v>585</v>
      </c>
      <c r="AM654" s="145">
        <f t="shared" si="188"/>
        <v>0.17488789237668162</v>
      </c>
      <c r="AN654" s="151">
        <f t="shared" si="189"/>
        <v>0.72000548533409747</v>
      </c>
      <c r="AO654" s="143">
        <v>30</v>
      </c>
      <c r="AP654" s="143">
        <v>15</v>
      </c>
      <c r="AQ654" s="144">
        <f t="shared" si="190"/>
        <v>45</v>
      </c>
      <c r="AR654" s="145">
        <f t="shared" si="191"/>
        <v>1.3452914798206279E-2</v>
      </c>
      <c r="AS654" s="151">
        <f t="shared" si="192"/>
        <v>0.20144823824450486</v>
      </c>
      <c r="AT654" s="143">
        <v>55</v>
      </c>
      <c r="AU654" s="153" t="s">
        <v>6</v>
      </c>
      <c r="AV654" s="316" t="s">
        <v>6</v>
      </c>
      <c r="AW654" s="123" t="s">
        <v>51</v>
      </c>
    </row>
    <row r="655" spans="1:51" x14ac:dyDescent="0.2">
      <c r="A655" s="227" t="s">
        <v>1110</v>
      </c>
      <c r="B655" s="272" t="s">
        <v>1112</v>
      </c>
      <c r="C655" s="135">
        <v>5350411.18</v>
      </c>
      <c r="D655" s="136">
        <v>5350411.0999999996</v>
      </c>
      <c r="E655" s="152">
        <v>2.2871060000000001E-3</v>
      </c>
      <c r="F655" s="137"/>
      <c r="G655" s="358"/>
      <c r="H655" s="139">
        <v>16849</v>
      </c>
      <c r="I655" s="219">
        <v>4950</v>
      </c>
      <c r="J655" s="143">
        <v>4820</v>
      </c>
      <c r="K655" s="138"/>
      <c r="L655" s="139"/>
      <c r="M655" s="140"/>
      <c r="N655" s="220"/>
      <c r="O655" s="141">
        <v>2.85</v>
      </c>
      <c r="P655" s="142">
        <f t="shared" si="193"/>
        <v>285</v>
      </c>
      <c r="Q655" s="143">
        <v>11132</v>
      </c>
      <c r="R655" s="143">
        <v>7911</v>
      </c>
      <c r="S655" s="143">
        <f t="shared" si="198"/>
        <v>38.535448993999999</v>
      </c>
      <c r="T655" s="144">
        <f t="shared" si="194"/>
        <v>11093.464551006</v>
      </c>
      <c r="U655" s="145">
        <f t="shared" si="176"/>
        <v>287.87687286927064</v>
      </c>
      <c r="V655" s="146">
        <v>3900.1</v>
      </c>
      <c r="W655" s="139">
        <v>3085</v>
      </c>
      <c r="X655" s="219">
        <f t="shared" si="199"/>
        <v>11.3211747</v>
      </c>
      <c r="Y655" s="147">
        <f t="shared" si="195"/>
        <v>3073.6788253</v>
      </c>
      <c r="Z655" s="275">
        <f t="shared" si="183"/>
        <v>271.49822405796812</v>
      </c>
      <c r="AA655" s="279">
        <v>3070</v>
      </c>
      <c r="AB655" s="143">
        <f t="shared" si="200"/>
        <v>11.023850920000001</v>
      </c>
      <c r="AC655" s="144">
        <f t="shared" si="196"/>
        <v>3058.9761490800001</v>
      </c>
      <c r="AD655" s="148">
        <f t="shared" si="184"/>
        <v>277.48707518624536</v>
      </c>
      <c r="AE655" s="149">
        <f t="shared" si="197"/>
        <v>10.771929824561404</v>
      </c>
      <c r="AF655" s="143">
        <v>5455</v>
      </c>
      <c r="AG655" s="138">
        <v>3845</v>
      </c>
      <c r="AH655" s="143">
        <v>360</v>
      </c>
      <c r="AI655" s="144">
        <f t="shared" si="185"/>
        <v>4205</v>
      </c>
      <c r="AJ655" s="145">
        <f t="shared" si="186"/>
        <v>0.77085242896425299</v>
      </c>
      <c r="AK655" s="150">
        <f t="shared" si="187"/>
        <v>1.1329051116356681</v>
      </c>
      <c r="AL655" s="143">
        <v>1075</v>
      </c>
      <c r="AM655" s="145">
        <f t="shared" si="188"/>
        <v>0.19706691109074242</v>
      </c>
      <c r="AN655" s="151">
        <f t="shared" si="189"/>
        <v>0.81131549494331956</v>
      </c>
      <c r="AO655" s="143">
        <v>85</v>
      </c>
      <c r="AP655" s="143">
        <v>15</v>
      </c>
      <c r="AQ655" s="144">
        <f t="shared" si="190"/>
        <v>100</v>
      </c>
      <c r="AR655" s="145">
        <f t="shared" si="191"/>
        <v>1.8331805682859761E-2</v>
      </c>
      <c r="AS655" s="151">
        <f t="shared" si="192"/>
        <v>0.27450630692651745</v>
      </c>
      <c r="AT655" s="143">
        <v>75</v>
      </c>
      <c r="AU655" s="153" t="s">
        <v>6</v>
      </c>
      <c r="AV655" s="316" t="s">
        <v>6</v>
      </c>
      <c r="AW655" s="123" t="s">
        <v>51</v>
      </c>
    </row>
    <row r="656" spans="1:51" x14ac:dyDescent="0.2">
      <c r="A656" s="227" t="s">
        <v>1110</v>
      </c>
      <c r="B656" s="272" t="s">
        <v>1113</v>
      </c>
      <c r="C656" s="135">
        <v>5350411.1900000004</v>
      </c>
      <c r="D656" s="136">
        <v>5350411.0999999996</v>
      </c>
      <c r="E656" s="152">
        <v>2.5856049999999999E-3</v>
      </c>
      <c r="F656" s="137"/>
      <c r="G656" s="358"/>
      <c r="H656" s="139">
        <v>16849</v>
      </c>
      <c r="I656" s="219">
        <v>4950</v>
      </c>
      <c r="J656" s="143">
        <v>4820</v>
      </c>
      <c r="K656" s="138"/>
      <c r="L656" s="139"/>
      <c r="M656" s="140"/>
      <c r="N656" s="220"/>
      <c r="O656" s="141">
        <v>4.2</v>
      </c>
      <c r="P656" s="142">
        <f t="shared" si="193"/>
        <v>420</v>
      </c>
      <c r="Q656" s="143">
        <v>8657</v>
      </c>
      <c r="R656" s="143">
        <v>5710</v>
      </c>
      <c r="S656" s="143">
        <f t="shared" si="198"/>
        <v>43.564858645000001</v>
      </c>
      <c r="T656" s="144">
        <f t="shared" si="194"/>
        <v>8613.4351413549994</v>
      </c>
      <c r="U656" s="145">
        <f t="shared" si="176"/>
        <v>197.7152092135521</v>
      </c>
      <c r="V656" s="146">
        <v>2060.3000000000002</v>
      </c>
      <c r="W656" s="139">
        <v>2570</v>
      </c>
      <c r="X656" s="219">
        <f t="shared" si="199"/>
        <v>12.798744749999999</v>
      </c>
      <c r="Y656" s="147">
        <f t="shared" si="195"/>
        <v>2557.20125525</v>
      </c>
      <c r="Z656" s="275">
        <f t="shared" si="183"/>
        <v>199.80094182673659</v>
      </c>
      <c r="AA656" s="279">
        <v>2498</v>
      </c>
      <c r="AB656" s="143">
        <f t="shared" si="200"/>
        <v>12.4626161</v>
      </c>
      <c r="AC656" s="144">
        <f t="shared" si="196"/>
        <v>2485.5373838999999</v>
      </c>
      <c r="AD656" s="148">
        <f t="shared" si="184"/>
        <v>199.43945668839143</v>
      </c>
      <c r="AE656" s="149">
        <f t="shared" si="197"/>
        <v>5.9476190476190478</v>
      </c>
      <c r="AF656" s="143">
        <v>3795</v>
      </c>
      <c r="AG656" s="138">
        <v>3045</v>
      </c>
      <c r="AH656" s="143">
        <v>140</v>
      </c>
      <c r="AI656" s="144">
        <f t="shared" si="185"/>
        <v>3185</v>
      </c>
      <c r="AJ656" s="145">
        <f t="shared" si="186"/>
        <v>0.83926218708827405</v>
      </c>
      <c r="AK656" s="150">
        <f t="shared" si="187"/>
        <v>1.2334454508139432</v>
      </c>
      <c r="AL656" s="143">
        <v>480</v>
      </c>
      <c r="AM656" s="145">
        <f t="shared" si="188"/>
        <v>0.12648221343873517</v>
      </c>
      <c r="AN656" s="151">
        <f t="shared" si="189"/>
        <v>0.52072151042303838</v>
      </c>
      <c r="AO656" s="143">
        <v>60</v>
      </c>
      <c r="AP656" s="143">
        <v>0</v>
      </c>
      <c r="AQ656" s="144">
        <f t="shared" si="190"/>
        <v>60</v>
      </c>
      <c r="AR656" s="145">
        <f t="shared" si="191"/>
        <v>1.5810276679841896E-2</v>
      </c>
      <c r="AS656" s="151">
        <f t="shared" si="192"/>
        <v>0.23674812715954985</v>
      </c>
      <c r="AT656" s="143">
        <v>70</v>
      </c>
      <c r="AU656" s="153" t="s">
        <v>6</v>
      </c>
      <c r="AV656" s="316" t="s">
        <v>6</v>
      </c>
      <c r="AW656" s="123" t="s">
        <v>51</v>
      </c>
    </row>
    <row r="657" spans="1:49" x14ac:dyDescent="0.2">
      <c r="A657" s="227"/>
      <c r="B657" s="272"/>
      <c r="C657" s="135">
        <v>5350411.21</v>
      </c>
      <c r="D657" s="136">
        <v>5350411.0599999996</v>
      </c>
      <c r="E657" s="152">
        <v>0.22524121599999999</v>
      </c>
      <c r="F657" s="137"/>
      <c r="G657" s="358"/>
      <c r="H657" s="139">
        <v>10703</v>
      </c>
      <c r="I657" s="219">
        <v>3205</v>
      </c>
      <c r="J657" s="143">
        <v>3160</v>
      </c>
      <c r="K657" s="138"/>
      <c r="L657" s="139"/>
      <c r="M657" s="140"/>
      <c r="N657" s="220"/>
      <c r="O657" s="141">
        <v>2.16</v>
      </c>
      <c r="P657" s="142">
        <f t="shared" si="193"/>
        <v>216</v>
      </c>
      <c r="Q657" s="143">
        <v>2443</v>
      </c>
      <c r="R657" s="143">
        <v>2527</v>
      </c>
      <c r="S657" s="143">
        <f t="shared" si="198"/>
        <v>2410.7567348479997</v>
      </c>
      <c r="T657" s="144">
        <f t="shared" si="194"/>
        <v>32.243265152000276</v>
      </c>
      <c r="U657" s="145">
        <f t="shared" si="176"/>
        <v>1.3374748553396966E-2</v>
      </c>
      <c r="V657" s="146">
        <v>1131.9000000000001</v>
      </c>
      <c r="W657" s="139">
        <v>661</v>
      </c>
      <c r="X657" s="219">
        <f t="shared" si="199"/>
        <v>721.89809728</v>
      </c>
      <c r="Y657" s="147">
        <f t="shared" si="195"/>
        <v>-60.898097280000002</v>
      </c>
      <c r="Z657" s="275">
        <f t="shared" si="183"/>
        <v>-8.4358301413252901E-2</v>
      </c>
      <c r="AA657" s="279">
        <v>657</v>
      </c>
      <c r="AB657" s="143">
        <f t="shared" si="200"/>
        <v>711.76224256</v>
      </c>
      <c r="AC657" s="144">
        <f t="shared" si="196"/>
        <v>-54.762242560000004</v>
      </c>
      <c r="AD657" s="148">
        <f t="shared" si="184"/>
        <v>-7.6938954169634338E-2</v>
      </c>
      <c r="AE657" s="149">
        <f t="shared" si="197"/>
        <v>3.0416666666666665</v>
      </c>
      <c r="AF657" s="143">
        <v>1360</v>
      </c>
      <c r="AG657" s="138">
        <v>1050</v>
      </c>
      <c r="AH657" s="143">
        <v>85</v>
      </c>
      <c r="AI657" s="144">
        <f t="shared" si="185"/>
        <v>1135</v>
      </c>
      <c r="AJ657" s="145">
        <f t="shared" si="186"/>
        <v>0.8345588235294118</v>
      </c>
      <c r="AK657" s="150">
        <f t="shared" si="187"/>
        <v>1.2265330193062998</v>
      </c>
      <c r="AL657" s="143">
        <v>130</v>
      </c>
      <c r="AM657" s="145">
        <f t="shared" si="188"/>
        <v>9.5588235294117641E-2</v>
      </c>
      <c r="AN657" s="151">
        <f t="shared" si="189"/>
        <v>0.39353240987623461</v>
      </c>
      <c r="AO657" s="143">
        <v>70</v>
      </c>
      <c r="AP657" s="143">
        <v>0</v>
      </c>
      <c r="AQ657" s="144">
        <f t="shared" si="190"/>
        <v>70</v>
      </c>
      <c r="AR657" s="145">
        <f t="shared" si="191"/>
        <v>5.1470588235294115E-2</v>
      </c>
      <c r="AS657" s="151">
        <f t="shared" si="192"/>
        <v>0.77073700955801983</v>
      </c>
      <c r="AT657" s="143">
        <v>15</v>
      </c>
      <c r="AU657" s="153" t="s">
        <v>6</v>
      </c>
      <c r="AV657" s="316" t="s">
        <v>6</v>
      </c>
      <c r="AW657" s="123" t="s">
        <v>51</v>
      </c>
    </row>
    <row r="658" spans="1:49" x14ac:dyDescent="0.2">
      <c r="A658" s="227"/>
      <c r="B658" s="272"/>
      <c r="C658" s="135">
        <v>5350411.22</v>
      </c>
      <c r="D658" s="136">
        <v>5350411.0599999996</v>
      </c>
      <c r="E658" s="152">
        <v>0.50002559099999999</v>
      </c>
      <c r="F658" s="137"/>
      <c r="G658" s="358"/>
      <c r="H658" s="139">
        <v>10703</v>
      </c>
      <c r="I658" s="219">
        <v>3205</v>
      </c>
      <c r="J658" s="143">
        <v>3160</v>
      </c>
      <c r="K658" s="138"/>
      <c r="L658" s="139"/>
      <c r="M658" s="140"/>
      <c r="N658" s="220"/>
      <c r="O658" s="141">
        <v>1.35</v>
      </c>
      <c r="P658" s="142">
        <f t="shared" si="193"/>
        <v>135</v>
      </c>
      <c r="Q658" s="143">
        <v>5492</v>
      </c>
      <c r="R658" s="143">
        <v>5405</v>
      </c>
      <c r="S658" s="143">
        <f t="shared" si="198"/>
        <v>5351.7739004730001</v>
      </c>
      <c r="T658" s="144">
        <f t="shared" si="194"/>
        <v>140.22609952699986</v>
      </c>
      <c r="U658" s="145">
        <f t="shared" ref="U658:U721" si="201">T658/S658</f>
        <v>2.620179815791665E-2</v>
      </c>
      <c r="V658" s="146">
        <v>4064.5</v>
      </c>
      <c r="W658" s="139">
        <v>1599</v>
      </c>
      <c r="X658" s="219">
        <f t="shared" si="199"/>
        <v>1602.5820191549999</v>
      </c>
      <c r="Y658" s="147">
        <f t="shared" si="195"/>
        <v>-3.5820191549998981</v>
      </c>
      <c r="Z658" s="275">
        <f t="shared" si="183"/>
        <v>-2.2351549637931196E-3</v>
      </c>
      <c r="AA658" s="279">
        <v>1582</v>
      </c>
      <c r="AB658" s="143">
        <f t="shared" si="200"/>
        <v>1580.0808675599999</v>
      </c>
      <c r="AC658" s="144">
        <f t="shared" si="196"/>
        <v>1.9191324400001122</v>
      </c>
      <c r="AD658" s="148">
        <f t="shared" si="184"/>
        <v>1.2145786202472561E-3</v>
      </c>
      <c r="AE658" s="149">
        <f t="shared" si="197"/>
        <v>11.718518518518518</v>
      </c>
      <c r="AF658" s="143">
        <v>2920</v>
      </c>
      <c r="AG658" s="138">
        <v>2320</v>
      </c>
      <c r="AH658" s="143">
        <v>150</v>
      </c>
      <c r="AI658" s="144">
        <f t="shared" si="185"/>
        <v>2470</v>
      </c>
      <c r="AJ658" s="145">
        <f t="shared" si="186"/>
        <v>0.84589041095890416</v>
      </c>
      <c r="AK658" s="150">
        <f t="shared" si="187"/>
        <v>1.2431868078129631</v>
      </c>
      <c r="AL658" s="143">
        <v>370</v>
      </c>
      <c r="AM658" s="145">
        <f t="shared" si="188"/>
        <v>0.12671232876712329</v>
      </c>
      <c r="AN658" s="151">
        <f t="shared" si="189"/>
        <v>0.52166888474636797</v>
      </c>
      <c r="AO658" s="143">
        <v>75</v>
      </c>
      <c r="AP658" s="143">
        <v>0</v>
      </c>
      <c r="AQ658" s="144">
        <f t="shared" si="190"/>
        <v>75</v>
      </c>
      <c r="AR658" s="145">
        <f t="shared" si="191"/>
        <v>2.5684931506849314E-2</v>
      </c>
      <c r="AS658" s="151">
        <f t="shared" si="192"/>
        <v>0.38461435897709401</v>
      </c>
      <c r="AT658" s="143">
        <v>0</v>
      </c>
      <c r="AU658" s="153" t="s">
        <v>6</v>
      </c>
      <c r="AV658" s="316" t="s">
        <v>6</v>
      </c>
      <c r="AW658" s="123" t="s">
        <v>51</v>
      </c>
    </row>
    <row r="659" spans="1:49" x14ac:dyDescent="0.2">
      <c r="A659" s="227"/>
      <c r="B659" s="272"/>
      <c r="C659" s="135">
        <v>5350411.2300000004</v>
      </c>
      <c r="D659" s="136">
        <v>5350411.0599999996</v>
      </c>
      <c r="E659" s="152">
        <v>0.27473319299999999</v>
      </c>
      <c r="F659" s="137"/>
      <c r="G659" s="358"/>
      <c r="H659" s="139">
        <v>10703</v>
      </c>
      <c r="I659" s="219">
        <v>3205</v>
      </c>
      <c r="J659" s="143">
        <v>3160</v>
      </c>
      <c r="K659" s="138"/>
      <c r="L659" s="139"/>
      <c r="M659" s="140"/>
      <c r="N659" s="220"/>
      <c r="O659" s="141">
        <v>1.1299999999999999</v>
      </c>
      <c r="P659" s="142">
        <f t="shared" si="193"/>
        <v>112.99999999999999</v>
      </c>
      <c r="Q659" s="143">
        <v>4587</v>
      </c>
      <c r="R659" s="143">
        <v>3925</v>
      </c>
      <c r="S659" s="143">
        <f t="shared" si="198"/>
        <v>2940.4693646789997</v>
      </c>
      <c r="T659" s="144">
        <f t="shared" si="194"/>
        <v>1646.5306353210003</v>
      </c>
      <c r="U659" s="145">
        <f t="shared" si="201"/>
        <v>0.55995503816471359</v>
      </c>
      <c r="V659" s="146">
        <v>4061.4</v>
      </c>
      <c r="W659" s="139">
        <v>2102</v>
      </c>
      <c r="X659" s="219">
        <f t="shared" si="199"/>
        <v>880.51988356499999</v>
      </c>
      <c r="Y659" s="147">
        <f t="shared" si="195"/>
        <v>1221.4801164350001</v>
      </c>
      <c r="Z659" s="275">
        <f t="shared" si="183"/>
        <v>1.3872260459236188</v>
      </c>
      <c r="AA659" s="279">
        <v>2032</v>
      </c>
      <c r="AB659" s="143">
        <f t="shared" si="200"/>
        <v>868.15688987999999</v>
      </c>
      <c r="AC659" s="144">
        <f t="shared" si="196"/>
        <v>1163.8431101199999</v>
      </c>
      <c r="AD659" s="148">
        <f t="shared" si="184"/>
        <v>1.3405907661239327</v>
      </c>
      <c r="AE659" s="149">
        <f t="shared" si="197"/>
        <v>17.982300884955755</v>
      </c>
      <c r="AF659" s="143">
        <v>2150</v>
      </c>
      <c r="AG659" s="138">
        <v>1755</v>
      </c>
      <c r="AH659" s="143">
        <v>85</v>
      </c>
      <c r="AI659" s="144">
        <f t="shared" si="185"/>
        <v>1840</v>
      </c>
      <c r="AJ659" s="145">
        <f t="shared" si="186"/>
        <v>0.85581395348837208</v>
      </c>
      <c r="AK659" s="150">
        <f t="shared" si="187"/>
        <v>1.2577712232402762</v>
      </c>
      <c r="AL659" s="143">
        <v>240</v>
      </c>
      <c r="AM659" s="145">
        <f t="shared" si="188"/>
        <v>0.11162790697674418</v>
      </c>
      <c r="AN659" s="151">
        <f t="shared" si="189"/>
        <v>0.45956700745475132</v>
      </c>
      <c r="AO659" s="143">
        <v>30</v>
      </c>
      <c r="AP659" s="143">
        <v>10</v>
      </c>
      <c r="AQ659" s="144">
        <f t="shared" si="190"/>
        <v>40</v>
      </c>
      <c r="AR659" s="145">
        <f t="shared" si="191"/>
        <v>1.8604651162790697E-2</v>
      </c>
      <c r="AS659" s="151">
        <f t="shared" si="192"/>
        <v>0.2785919821924005</v>
      </c>
      <c r="AT659" s="143">
        <v>45</v>
      </c>
      <c r="AU659" s="153" t="s">
        <v>6</v>
      </c>
      <c r="AV659" s="316" t="s">
        <v>6</v>
      </c>
      <c r="AW659" s="123" t="s">
        <v>51</v>
      </c>
    </row>
    <row r="660" spans="1:49" x14ac:dyDescent="0.2">
      <c r="A660" s="227"/>
      <c r="B660" s="272"/>
      <c r="C660" s="135">
        <v>5350411.24</v>
      </c>
      <c r="D660" s="136">
        <v>5350411.1100000003</v>
      </c>
      <c r="E660" s="152">
        <v>0.69697452999999998</v>
      </c>
      <c r="F660" s="137"/>
      <c r="G660" s="358"/>
      <c r="H660" s="139">
        <v>10067</v>
      </c>
      <c r="I660" s="219">
        <v>2615</v>
      </c>
      <c r="J660" s="143">
        <v>2540</v>
      </c>
      <c r="K660" s="138"/>
      <c r="L660" s="139"/>
      <c r="M660" s="140"/>
      <c r="N660" s="220"/>
      <c r="O660" s="141">
        <v>1.17</v>
      </c>
      <c r="P660" s="142">
        <f t="shared" si="193"/>
        <v>117</v>
      </c>
      <c r="Q660" s="143">
        <v>7393</v>
      </c>
      <c r="R660" s="143">
        <v>7281</v>
      </c>
      <c r="S660" s="143">
        <f t="shared" si="198"/>
        <v>7016.4425935099998</v>
      </c>
      <c r="T660" s="144">
        <f t="shared" si="194"/>
        <v>376.55740649000018</v>
      </c>
      <c r="U660" s="145">
        <f t="shared" si="201"/>
        <v>5.3667852543724158E-2</v>
      </c>
      <c r="V660" s="146">
        <v>6318.3</v>
      </c>
      <c r="W660" s="139">
        <v>1848</v>
      </c>
      <c r="X660" s="219">
        <f t="shared" si="199"/>
        <v>1822.5883959499999</v>
      </c>
      <c r="Y660" s="147">
        <f t="shared" si="195"/>
        <v>25.411604050000051</v>
      </c>
      <c r="Z660" s="275">
        <f t="shared" si="183"/>
        <v>1.3942590716843992E-2</v>
      </c>
      <c r="AA660" s="279">
        <v>1791</v>
      </c>
      <c r="AB660" s="143">
        <f t="shared" si="200"/>
        <v>1770.3153061999999</v>
      </c>
      <c r="AC660" s="144">
        <f t="shared" si="196"/>
        <v>20.684693800000105</v>
      </c>
      <c r="AD660" s="148">
        <f t="shared" si="184"/>
        <v>1.1684186273235142E-2</v>
      </c>
      <c r="AE660" s="149">
        <f t="shared" si="197"/>
        <v>15.307692307692308</v>
      </c>
      <c r="AF660" s="143">
        <v>3090</v>
      </c>
      <c r="AG660" s="138">
        <v>2340</v>
      </c>
      <c r="AH660" s="143">
        <v>280</v>
      </c>
      <c r="AI660" s="144">
        <f t="shared" si="185"/>
        <v>2620</v>
      </c>
      <c r="AJ660" s="145">
        <f t="shared" si="186"/>
        <v>0.84789644012944987</v>
      </c>
      <c r="AK660" s="150">
        <f t="shared" si="187"/>
        <v>1.2461350254172781</v>
      </c>
      <c r="AL660" s="143">
        <v>390</v>
      </c>
      <c r="AM660" s="145">
        <f t="shared" si="188"/>
        <v>0.12621359223300971</v>
      </c>
      <c r="AN660" s="151">
        <f t="shared" si="189"/>
        <v>0.51961560915697003</v>
      </c>
      <c r="AO660" s="143">
        <v>35</v>
      </c>
      <c r="AP660" s="143">
        <v>15</v>
      </c>
      <c r="AQ660" s="144">
        <f t="shared" si="190"/>
        <v>50</v>
      </c>
      <c r="AR660" s="145">
        <f t="shared" si="191"/>
        <v>1.6181229773462782E-2</v>
      </c>
      <c r="AS660" s="151">
        <f t="shared" si="192"/>
        <v>0.24230289713335804</v>
      </c>
      <c r="AT660" s="143">
        <v>30</v>
      </c>
      <c r="AU660" s="153" t="s">
        <v>6</v>
      </c>
      <c r="AV660" s="316" t="s">
        <v>6</v>
      </c>
      <c r="AW660" s="123" t="s">
        <v>51</v>
      </c>
    </row>
    <row r="661" spans="1:49" x14ac:dyDescent="0.2">
      <c r="A661" s="227"/>
      <c r="B661" s="272"/>
      <c r="C661" s="135">
        <v>5350411.25</v>
      </c>
      <c r="D661" s="136">
        <v>5350411.1100000003</v>
      </c>
      <c r="E661" s="152">
        <v>0.30302547000000002</v>
      </c>
      <c r="F661" s="137"/>
      <c r="G661" s="358"/>
      <c r="H661" s="139">
        <v>10067</v>
      </c>
      <c r="I661" s="219">
        <v>2615</v>
      </c>
      <c r="J661" s="143">
        <v>2540</v>
      </c>
      <c r="K661" s="138"/>
      <c r="L661" s="139"/>
      <c r="M661" s="140"/>
      <c r="N661" s="220"/>
      <c r="O661" s="141">
        <v>0.94</v>
      </c>
      <c r="P661" s="142">
        <f t="shared" si="193"/>
        <v>94</v>
      </c>
      <c r="Q661" s="143">
        <v>3435</v>
      </c>
      <c r="R661" s="143">
        <v>3457</v>
      </c>
      <c r="S661" s="143">
        <f t="shared" si="198"/>
        <v>3050.5574064900002</v>
      </c>
      <c r="T661" s="144">
        <f t="shared" si="194"/>
        <v>384.44259350999982</v>
      </c>
      <c r="U661" s="145">
        <f t="shared" si="201"/>
        <v>0.126023720350945</v>
      </c>
      <c r="V661" s="146">
        <v>3672.6</v>
      </c>
      <c r="W661" s="139">
        <v>922</v>
      </c>
      <c r="X661" s="219">
        <f t="shared" si="199"/>
        <v>792.41160405000005</v>
      </c>
      <c r="Y661" s="147">
        <f t="shared" si="195"/>
        <v>129.58839594999995</v>
      </c>
      <c r="Z661" s="275">
        <f t="shared" si="183"/>
        <v>0.1635367216831205</v>
      </c>
      <c r="AA661" s="279">
        <v>911</v>
      </c>
      <c r="AB661" s="143">
        <f t="shared" si="200"/>
        <v>769.6846938000001</v>
      </c>
      <c r="AC661" s="144">
        <f t="shared" si="196"/>
        <v>141.3153061999999</v>
      </c>
      <c r="AD661" s="148">
        <f t="shared" si="184"/>
        <v>0.18360155442654572</v>
      </c>
      <c r="AE661" s="149">
        <f t="shared" si="197"/>
        <v>9.6914893617021285</v>
      </c>
      <c r="AF661" s="143">
        <v>1725</v>
      </c>
      <c r="AG661" s="138">
        <v>1305</v>
      </c>
      <c r="AH661" s="143">
        <v>105</v>
      </c>
      <c r="AI661" s="144">
        <f t="shared" si="185"/>
        <v>1410</v>
      </c>
      <c r="AJ661" s="145">
        <f t="shared" si="186"/>
        <v>0.81739130434782614</v>
      </c>
      <c r="AK661" s="150">
        <f t="shared" si="187"/>
        <v>1.2013022883594511</v>
      </c>
      <c r="AL661" s="143">
        <v>250</v>
      </c>
      <c r="AM661" s="145">
        <f t="shared" si="188"/>
        <v>0.14492753623188406</v>
      </c>
      <c r="AN661" s="151">
        <f t="shared" si="189"/>
        <v>0.59666006402639815</v>
      </c>
      <c r="AO661" s="143">
        <v>55</v>
      </c>
      <c r="AP661" s="143">
        <v>0</v>
      </c>
      <c r="AQ661" s="144">
        <f t="shared" si="190"/>
        <v>55</v>
      </c>
      <c r="AR661" s="145">
        <f t="shared" si="191"/>
        <v>3.1884057971014491E-2</v>
      </c>
      <c r="AS661" s="151">
        <f t="shared" si="192"/>
        <v>0.47744205643842552</v>
      </c>
      <c r="AT661" s="143">
        <v>10</v>
      </c>
      <c r="AU661" s="153" t="s">
        <v>6</v>
      </c>
      <c r="AV661" s="316" t="s">
        <v>6</v>
      </c>
      <c r="AW661" s="123" t="s">
        <v>51</v>
      </c>
    </row>
    <row r="662" spans="1:49" x14ac:dyDescent="0.2">
      <c r="A662" s="227"/>
      <c r="B662" s="272"/>
      <c r="C662" s="135">
        <v>5350411.26</v>
      </c>
      <c r="D662" s="136">
        <v>5350411.13</v>
      </c>
      <c r="E662" s="152">
        <v>0.37285876400000001</v>
      </c>
      <c r="F662" s="137"/>
      <c r="G662" s="358"/>
      <c r="H662" s="139">
        <v>12588</v>
      </c>
      <c r="I662" s="219">
        <v>3614</v>
      </c>
      <c r="J662" s="143">
        <v>3520</v>
      </c>
      <c r="K662" s="138"/>
      <c r="L662" s="139"/>
      <c r="M662" s="140"/>
      <c r="N662" s="220"/>
      <c r="O662" s="141">
        <v>1.02</v>
      </c>
      <c r="P662" s="142">
        <f t="shared" si="193"/>
        <v>102</v>
      </c>
      <c r="Q662" s="143">
        <v>5377</v>
      </c>
      <c r="R662" s="143">
        <v>5352</v>
      </c>
      <c r="S662" s="143">
        <f t="shared" si="198"/>
        <v>4693.5461212319997</v>
      </c>
      <c r="T662" s="144">
        <f t="shared" si="194"/>
        <v>683.45387876800032</v>
      </c>
      <c r="U662" s="145">
        <f t="shared" si="201"/>
        <v>0.14561567333413181</v>
      </c>
      <c r="V662" s="146">
        <v>5247.4</v>
      </c>
      <c r="W662" s="139">
        <v>1521</v>
      </c>
      <c r="X662" s="219">
        <f t="shared" si="199"/>
        <v>1347.5115730960001</v>
      </c>
      <c r="Y662" s="147">
        <f t="shared" si="195"/>
        <v>173.48842690399988</v>
      </c>
      <c r="Z662" s="275">
        <f t="shared" si="183"/>
        <v>0.12874726300524331</v>
      </c>
      <c r="AA662" s="279">
        <v>1518</v>
      </c>
      <c r="AB662" s="143">
        <f t="shared" si="200"/>
        <v>1312.46284928</v>
      </c>
      <c r="AC662" s="144">
        <f t="shared" si="196"/>
        <v>205.53715072</v>
      </c>
      <c r="AD662" s="148">
        <f t="shared" si="184"/>
        <v>0.15660416661146256</v>
      </c>
      <c r="AE662" s="149">
        <f t="shared" si="197"/>
        <v>14.882352941176471</v>
      </c>
      <c r="AF662" s="143">
        <v>2865</v>
      </c>
      <c r="AG662" s="138">
        <v>2190</v>
      </c>
      <c r="AH662" s="143">
        <v>250</v>
      </c>
      <c r="AI662" s="144">
        <f t="shared" si="185"/>
        <v>2440</v>
      </c>
      <c r="AJ662" s="145">
        <f t="shared" si="186"/>
        <v>0.85165794066317624</v>
      </c>
      <c r="AK662" s="150">
        <f t="shared" si="187"/>
        <v>1.2516632212456349</v>
      </c>
      <c r="AL662" s="143">
        <v>360</v>
      </c>
      <c r="AM662" s="145">
        <f t="shared" si="188"/>
        <v>0.1256544502617801</v>
      </c>
      <c r="AN662" s="151">
        <f t="shared" si="189"/>
        <v>0.51731364713492944</v>
      </c>
      <c r="AO662" s="143">
        <v>40</v>
      </c>
      <c r="AP662" s="143">
        <v>0</v>
      </c>
      <c r="AQ662" s="144">
        <f t="shared" si="190"/>
        <v>40</v>
      </c>
      <c r="AR662" s="145">
        <f t="shared" si="191"/>
        <v>1.3961605584642234E-2</v>
      </c>
      <c r="AS662" s="151">
        <f t="shared" si="192"/>
        <v>0.20906553637475084</v>
      </c>
      <c r="AT662" s="143">
        <v>25</v>
      </c>
      <c r="AU662" s="153" t="s">
        <v>6</v>
      </c>
      <c r="AV662" s="316" t="s">
        <v>6</v>
      </c>
      <c r="AW662" s="123" t="s">
        <v>51</v>
      </c>
    </row>
    <row r="663" spans="1:49" x14ac:dyDescent="0.2">
      <c r="A663" s="227"/>
      <c r="B663" s="272"/>
      <c r="C663" s="135">
        <v>5350411.2699999996</v>
      </c>
      <c r="D663" s="136">
        <v>5350411.13</v>
      </c>
      <c r="E663" s="152">
        <v>0.34447517100000002</v>
      </c>
      <c r="F663" s="137"/>
      <c r="G663" s="358"/>
      <c r="H663" s="139">
        <v>12588</v>
      </c>
      <c r="I663" s="219">
        <v>3614</v>
      </c>
      <c r="J663" s="143">
        <v>3520</v>
      </c>
      <c r="K663" s="138"/>
      <c r="L663" s="139"/>
      <c r="M663" s="140"/>
      <c r="N663" s="220"/>
      <c r="O663" s="141">
        <v>1.1399999999999999</v>
      </c>
      <c r="P663" s="142">
        <f t="shared" si="193"/>
        <v>113.99999999999999</v>
      </c>
      <c r="Q663" s="143">
        <v>4203</v>
      </c>
      <c r="R663" s="143">
        <v>4225</v>
      </c>
      <c r="S663" s="143">
        <f t="shared" si="198"/>
        <v>4336.2534525480005</v>
      </c>
      <c r="T663" s="144">
        <f t="shared" si="194"/>
        <v>-133.2534525480005</v>
      </c>
      <c r="U663" s="145">
        <f t="shared" si="201"/>
        <v>-3.0730088544455404E-2</v>
      </c>
      <c r="V663" s="146">
        <v>3690.1</v>
      </c>
      <c r="W663" s="139">
        <v>1119</v>
      </c>
      <c r="X663" s="219">
        <f t="shared" si="199"/>
        <v>1244.9332679940001</v>
      </c>
      <c r="Y663" s="147">
        <f t="shared" si="195"/>
        <v>-125.93326799400006</v>
      </c>
      <c r="Z663" s="275">
        <f t="shared" si="183"/>
        <v>-0.10115664126874871</v>
      </c>
      <c r="AA663" s="279">
        <v>1113</v>
      </c>
      <c r="AB663" s="143">
        <f t="shared" si="200"/>
        <v>1212.5526019200001</v>
      </c>
      <c r="AC663" s="144">
        <f t="shared" si="196"/>
        <v>-99.552601920000143</v>
      </c>
      <c r="AD663" s="148">
        <f t="shared" si="184"/>
        <v>-8.210167687765868E-2</v>
      </c>
      <c r="AE663" s="149">
        <f t="shared" si="197"/>
        <v>9.7631578947368425</v>
      </c>
      <c r="AF663" s="143">
        <v>2235</v>
      </c>
      <c r="AG663" s="138">
        <v>1710</v>
      </c>
      <c r="AH663" s="143">
        <v>155</v>
      </c>
      <c r="AI663" s="144">
        <f t="shared" si="185"/>
        <v>1865</v>
      </c>
      <c r="AJ663" s="145">
        <f t="shared" si="186"/>
        <v>0.83445190156599558</v>
      </c>
      <c r="AK663" s="150">
        <f t="shared" si="187"/>
        <v>1.226375878413505</v>
      </c>
      <c r="AL663" s="143">
        <v>315</v>
      </c>
      <c r="AM663" s="145">
        <f t="shared" si="188"/>
        <v>0.14093959731543623</v>
      </c>
      <c r="AN663" s="151">
        <f t="shared" si="189"/>
        <v>0.58024190119077235</v>
      </c>
      <c r="AO663" s="143">
        <v>20</v>
      </c>
      <c r="AP663" s="143">
        <v>10</v>
      </c>
      <c r="AQ663" s="144">
        <f t="shared" si="190"/>
        <v>30</v>
      </c>
      <c r="AR663" s="145">
        <f t="shared" si="191"/>
        <v>1.3422818791946308E-2</v>
      </c>
      <c r="AS663" s="151">
        <f t="shared" si="192"/>
        <v>0.20099757104485272</v>
      </c>
      <c r="AT663" s="143">
        <v>25</v>
      </c>
      <c r="AU663" s="153" t="s">
        <v>6</v>
      </c>
      <c r="AV663" s="316" t="s">
        <v>6</v>
      </c>
      <c r="AW663" s="123" t="s">
        <v>51</v>
      </c>
    </row>
    <row r="664" spans="1:49" x14ac:dyDescent="0.2">
      <c r="A664" s="227" t="s">
        <v>1110</v>
      </c>
      <c r="B664" s="272" t="s">
        <v>1114</v>
      </c>
      <c r="C664" s="135">
        <v>5350411.28</v>
      </c>
      <c r="D664" s="136">
        <v>5350411.0999999996</v>
      </c>
      <c r="E664" s="152">
        <v>9.9395959000000006E-2</v>
      </c>
      <c r="F664" s="137"/>
      <c r="G664" s="358"/>
      <c r="H664" s="139">
        <v>16849</v>
      </c>
      <c r="I664" s="219">
        <v>4950</v>
      </c>
      <c r="J664" s="143">
        <v>4820</v>
      </c>
      <c r="K664" s="138"/>
      <c r="L664" s="139"/>
      <c r="M664" s="140"/>
      <c r="N664" s="220"/>
      <c r="O664" s="141">
        <v>0.92</v>
      </c>
      <c r="P664" s="142">
        <f t="shared" si="193"/>
        <v>92</v>
      </c>
      <c r="Q664" s="143">
        <v>5152</v>
      </c>
      <c r="R664" s="143">
        <v>4848</v>
      </c>
      <c r="S664" s="143">
        <f t="shared" si="198"/>
        <v>1674.7225131910002</v>
      </c>
      <c r="T664" s="144">
        <f t="shared" si="194"/>
        <v>3477.277486809</v>
      </c>
      <c r="U664" s="145">
        <f t="shared" si="201"/>
        <v>2.076330532025529</v>
      </c>
      <c r="V664" s="146">
        <v>5618.9</v>
      </c>
      <c r="W664" s="139">
        <v>1482</v>
      </c>
      <c r="X664" s="219">
        <f t="shared" si="199"/>
        <v>492.00999705000004</v>
      </c>
      <c r="Y664" s="147">
        <f t="shared" si="195"/>
        <v>989.99000294999996</v>
      </c>
      <c r="Z664" s="275">
        <f t="shared" si="183"/>
        <v>2.0121339177776774</v>
      </c>
      <c r="AA664" s="279">
        <v>1469</v>
      </c>
      <c r="AB664" s="143">
        <f t="shared" si="200"/>
        <v>479.08852238000003</v>
      </c>
      <c r="AC664" s="144">
        <f t="shared" si="196"/>
        <v>989.91147761999991</v>
      </c>
      <c r="AD664" s="148">
        <f t="shared" si="184"/>
        <v>2.0662391841540066</v>
      </c>
      <c r="AE664" s="149">
        <f t="shared" si="197"/>
        <v>15.967391304347826</v>
      </c>
      <c r="AF664" s="143">
        <v>2450</v>
      </c>
      <c r="AG664" s="138">
        <v>1830</v>
      </c>
      <c r="AH664" s="143">
        <v>105</v>
      </c>
      <c r="AI664" s="144">
        <f t="shared" si="185"/>
        <v>1935</v>
      </c>
      <c r="AJ664" s="145">
        <f t="shared" si="186"/>
        <v>0.78979591836734697</v>
      </c>
      <c r="AK664" s="150">
        <f t="shared" si="187"/>
        <v>1.160745947534463</v>
      </c>
      <c r="AL664" s="143">
        <v>435</v>
      </c>
      <c r="AM664" s="145">
        <f t="shared" si="188"/>
        <v>0.17755102040816326</v>
      </c>
      <c r="AN664" s="151">
        <f t="shared" si="189"/>
        <v>0.73096946211234037</v>
      </c>
      <c r="AO664" s="143">
        <v>40</v>
      </c>
      <c r="AP664" s="143">
        <v>10</v>
      </c>
      <c r="AQ664" s="144">
        <f t="shared" si="190"/>
        <v>50</v>
      </c>
      <c r="AR664" s="145">
        <f t="shared" si="191"/>
        <v>2.0408163265306121E-2</v>
      </c>
      <c r="AS664" s="151">
        <f t="shared" si="192"/>
        <v>0.30559834781309236</v>
      </c>
      <c r="AT664" s="143">
        <v>35</v>
      </c>
      <c r="AU664" s="153" t="s">
        <v>6</v>
      </c>
      <c r="AV664" s="316" t="s">
        <v>6</v>
      </c>
      <c r="AW664" s="123" t="s">
        <v>51</v>
      </c>
    </row>
    <row r="665" spans="1:49" x14ac:dyDescent="0.2">
      <c r="A665" s="227"/>
      <c r="B665" s="272"/>
      <c r="C665" s="135">
        <v>5350411.29</v>
      </c>
      <c r="D665" s="136">
        <v>5350411.0999999996</v>
      </c>
      <c r="E665" s="152">
        <v>0.29823054599999999</v>
      </c>
      <c r="F665" s="137"/>
      <c r="G665" s="358"/>
      <c r="H665" s="139">
        <v>16849</v>
      </c>
      <c r="I665" s="219">
        <v>4950</v>
      </c>
      <c r="J665" s="143">
        <v>4820</v>
      </c>
      <c r="K665" s="138"/>
      <c r="L665" s="139"/>
      <c r="M665" s="140"/>
      <c r="N665" s="220"/>
      <c r="O665" s="141">
        <v>1.99</v>
      </c>
      <c r="P665" s="142">
        <f t="shared" si="193"/>
        <v>199</v>
      </c>
      <c r="Q665" s="143">
        <v>5482</v>
      </c>
      <c r="R665" s="143">
        <v>5404</v>
      </c>
      <c r="S665" s="143">
        <f t="shared" si="198"/>
        <v>5024.8864695539996</v>
      </c>
      <c r="T665" s="144">
        <f t="shared" si="194"/>
        <v>457.11353044600037</v>
      </c>
      <c r="U665" s="145">
        <f t="shared" si="201"/>
        <v>9.0969922050114102E-2</v>
      </c>
      <c r="V665" s="146">
        <v>2755.5</v>
      </c>
      <c r="W665" s="139">
        <v>1583</v>
      </c>
      <c r="X665" s="219">
        <f t="shared" si="199"/>
        <v>1476.2412027</v>
      </c>
      <c r="Y665" s="147">
        <f t="shared" si="195"/>
        <v>106.75879729999997</v>
      </c>
      <c r="Z665" s="275">
        <f t="shared" si="183"/>
        <v>7.231799051858287E-2</v>
      </c>
      <c r="AA665" s="279">
        <v>1556</v>
      </c>
      <c r="AB665" s="143">
        <f t="shared" si="200"/>
        <v>1437.4712317199999</v>
      </c>
      <c r="AC665" s="144">
        <f t="shared" si="196"/>
        <v>118.52876828000012</v>
      </c>
      <c r="AD665" s="148">
        <f t="shared" si="184"/>
        <v>8.2456445502686715E-2</v>
      </c>
      <c r="AE665" s="149">
        <f t="shared" si="197"/>
        <v>7.8190954773869343</v>
      </c>
      <c r="AF665" s="143">
        <v>2195</v>
      </c>
      <c r="AG665" s="138">
        <v>1680</v>
      </c>
      <c r="AH665" s="143">
        <v>115</v>
      </c>
      <c r="AI665" s="144">
        <f t="shared" si="185"/>
        <v>1795</v>
      </c>
      <c r="AJ665" s="145">
        <f t="shared" si="186"/>
        <v>0.8177676537585421</v>
      </c>
      <c r="AK665" s="150">
        <f t="shared" si="187"/>
        <v>1.2018554009334546</v>
      </c>
      <c r="AL665" s="143">
        <v>305</v>
      </c>
      <c r="AM665" s="145">
        <f t="shared" si="188"/>
        <v>0.13895216400911162</v>
      </c>
      <c r="AN665" s="151">
        <f t="shared" si="189"/>
        <v>0.57205972881255351</v>
      </c>
      <c r="AO665" s="143">
        <v>50</v>
      </c>
      <c r="AP665" s="143">
        <v>0</v>
      </c>
      <c r="AQ665" s="144">
        <f t="shared" si="190"/>
        <v>50</v>
      </c>
      <c r="AR665" s="145">
        <f t="shared" si="191"/>
        <v>2.2779043280182234E-2</v>
      </c>
      <c r="AS665" s="151">
        <f t="shared" si="192"/>
        <v>0.34110066156814417</v>
      </c>
      <c r="AT665" s="143">
        <v>45</v>
      </c>
      <c r="AU665" s="153" t="s">
        <v>6</v>
      </c>
      <c r="AV665" s="316" t="s">
        <v>6</v>
      </c>
      <c r="AW665" s="123" t="s">
        <v>51</v>
      </c>
    </row>
    <row r="666" spans="1:49" x14ac:dyDescent="0.2">
      <c r="A666" s="227"/>
      <c r="B666" s="272"/>
      <c r="C666" s="135">
        <v>5350411.3</v>
      </c>
      <c r="D666" s="136">
        <v>5350411.0999999996</v>
      </c>
      <c r="E666" s="152">
        <v>0.33643875899999998</v>
      </c>
      <c r="F666" s="137"/>
      <c r="G666" s="358"/>
      <c r="H666" s="139">
        <v>16849</v>
      </c>
      <c r="I666" s="219">
        <v>4950</v>
      </c>
      <c r="J666" s="143">
        <v>4820</v>
      </c>
      <c r="K666" s="138"/>
      <c r="L666" s="139"/>
      <c r="M666" s="140"/>
      <c r="N666" s="220"/>
      <c r="O666" s="141">
        <v>1.61</v>
      </c>
      <c r="P666" s="142">
        <f t="shared" si="193"/>
        <v>161</v>
      </c>
      <c r="Q666" s="143">
        <v>7289</v>
      </c>
      <c r="R666" s="143">
        <v>7306</v>
      </c>
      <c r="S666" s="143">
        <f t="shared" si="198"/>
        <v>5668.6566503909999</v>
      </c>
      <c r="T666" s="144">
        <f t="shared" si="194"/>
        <v>1620.3433496090001</v>
      </c>
      <c r="U666" s="145">
        <f t="shared" si="201"/>
        <v>0.28584256368697791</v>
      </c>
      <c r="V666" s="146">
        <v>4527.8999999999996</v>
      </c>
      <c r="W666" s="139">
        <v>2099</v>
      </c>
      <c r="X666" s="219">
        <f t="shared" si="199"/>
        <v>1665.3718570499998</v>
      </c>
      <c r="Y666" s="147">
        <f t="shared" si="195"/>
        <v>433.62814295000021</v>
      </c>
      <c r="Z666" s="275">
        <f t="shared" si="183"/>
        <v>0.26037917064247668</v>
      </c>
      <c r="AA666" s="279">
        <v>2078</v>
      </c>
      <c r="AB666" s="143">
        <f t="shared" si="200"/>
        <v>1621.6348183799998</v>
      </c>
      <c r="AC666" s="144">
        <f t="shared" si="196"/>
        <v>456.36518162000016</v>
      </c>
      <c r="AD666" s="148">
        <f t="shared" si="184"/>
        <v>0.28142290511245022</v>
      </c>
      <c r="AE666" s="149">
        <f t="shared" si="197"/>
        <v>12.906832298136646</v>
      </c>
      <c r="AF666" s="143">
        <v>3345</v>
      </c>
      <c r="AG666" s="138">
        <v>2565</v>
      </c>
      <c r="AH666" s="143">
        <v>185</v>
      </c>
      <c r="AI666" s="144">
        <f t="shared" si="185"/>
        <v>2750</v>
      </c>
      <c r="AJ666" s="145">
        <f t="shared" si="186"/>
        <v>0.82212257100149477</v>
      </c>
      <c r="AK666" s="150">
        <f t="shared" si="187"/>
        <v>1.2082557284409134</v>
      </c>
      <c r="AL666" s="143">
        <v>485</v>
      </c>
      <c r="AM666" s="145">
        <f t="shared" si="188"/>
        <v>0.14499252615844543</v>
      </c>
      <c r="AN666" s="151">
        <f t="shared" si="189"/>
        <v>0.59692762459322612</v>
      </c>
      <c r="AO666" s="143">
        <v>45</v>
      </c>
      <c r="AP666" s="143">
        <v>0</v>
      </c>
      <c r="AQ666" s="144">
        <f t="shared" si="190"/>
        <v>45</v>
      </c>
      <c r="AR666" s="145">
        <f t="shared" si="191"/>
        <v>1.3452914798206279E-2</v>
      </c>
      <c r="AS666" s="151">
        <f t="shared" si="192"/>
        <v>0.20144823824450486</v>
      </c>
      <c r="AT666" s="143">
        <v>60</v>
      </c>
      <c r="AU666" s="153" t="s">
        <v>6</v>
      </c>
      <c r="AV666" s="316" t="s">
        <v>6</v>
      </c>
      <c r="AW666" s="123" t="s">
        <v>51</v>
      </c>
    </row>
    <row r="667" spans="1:49" x14ac:dyDescent="0.2">
      <c r="A667" s="227"/>
      <c r="B667" s="272"/>
      <c r="C667" s="135">
        <v>5350412.01</v>
      </c>
      <c r="D667" s="136"/>
      <c r="E667" s="136"/>
      <c r="F667" s="137"/>
      <c r="G667" s="355"/>
      <c r="H667" s="139"/>
      <c r="I667" s="139"/>
      <c r="J667" s="139"/>
      <c r="K667" s="138"/>
      <c r="L667" s="139"/>
      <c r="M667" s="140"/>
      <c r="N667" s="220" t="s">
        <v>661</v>
      </c>
      <c r="O667" s="141">
        <v>4.3499999999999996</v>
      </c>
      <c r="P667" s="142">
        <f t="shared" si="193"/>
        <v>434.99999999999994</v>
      </c>
      <c r="Q667" s="143">
        <v>6419</v>
      </c>
      <c r="R667" s="143">
        <v>6643</v>
      </c>
      <c r="S667" s="143">
        <v>6061</v>
      </c>
      <c r="T667" s="144">
        <f t="shared" si="194"/>
        <v>358</v>
      </c>
      <c r="U667" s="145">
        <f t="shared" si="201"/>
        <v>5.9066160699554532E-2</v>
      </c>
      <c r="V667" s="146">
        <v>1476.9</v>
      </c>
      <c r="W667" s="139">
        <v>2358</v>
      </c>
      <c r="X667" s="219">
        <v>1915</v>
      </c>
      <c r="Y667" s="147">
        <f t="shared" si="195"/>
        <v>443</v>
      </c>
      <c r="Z667" s="275">
        <f t="shared" si="183"/>
        <v>0.23133159268929504</v>
      </c>
      <c r="AA667" s="279">
        <v>2246</v>
      </c>
      <c r="AB667" s="143">
        <v>1875</v>
      </c>
      <c r="AC667" s="144">
        <f t="shared" si="196"/>
        <v>371</v>
      </c>
      <c r="AD667" s="148">
        <f t="shared" si="184"/>
        <v>0.19786666666666666</v>
      </c>
      <c r="AE667" s="149">
        <f t="shared" si="197"/>
        <v>5.1632183908045981</v>
      </c>
      <c r="AF667" s="143">
        <v>2840</v>
      </c>
      <c r="AG667" s="138">
        <v>2390</v>
      </c>
      <c r="AH667" s="143">
        <v>190</v>
      </c>
      <c r="AI667" s="144">
        <f t="shared" si="185"/>
        <v>2580</v>
      </c>
      <c r="AJ667" s="145">
        <f t="shared" si="186"/>
        <v>0.90845070422535212</v>
      </c>
      <c r="AK667" s="150">
        <f t="shared" si="187"/>
        <v>1.3351303152391711</v>
      </c>
      <c r="AL667" s="143">
        <v>185</v>
      </c>
      <c r="AM667" s="145">
        <f t="shared" si="188"/>
        <v>6.5140845070422532E-2</v>
      </c>
      <c r="AN667" s="151">
        <f t="shared" si="189"/>
        <v>0.26818189145411875</v>
      </c>
      <c r="AO667" s="143">
        <v>35</v>
      </c>
      <c r="AP667" s="143">
        <v>20</v>
      </c>
      <c r="AQ667" s="144">
        <f t="shared" si="190"/>
        <v>55</v>
      </c>
      <c r="AR667" s="145">
        <f t="shared" si="191"/>
        <v>1.936619718309859E-2</v>
      </c>
      <c r="AS667" s="151">
        <f t="shared" si="192"/>
        <v>0.28999561526629719</v>
      </c>
      <c r="AT667" s="143">
        <v>25</v>
      </c>
      <c r="AU667" s="153" t="s">
        <v>6</v>
      </c>
      <c r="AV667" s="316" t="s">
        <v>6</v>
      </c>
    </row>
    <row r="668" spans="1:49" x14ac:dyDescent="0.2">
      <c r="A668" s="227"/>
      <c r="B668" s="272"/>
      <c r="C668" s="135">
        <v>5350412.0199999996</v>
      </c>
      <c r="D668" s="136"/>
      <c r="E668" s="136"/>
      <c r="F668" s="137"/>
      <c r="G668" s="355"/>
      <c r="H668" s="139"/>
      <c r="I668" s="139"/>
      <c r="J668" s="139"/>
      <c r="K668" s="138"/>
      <c r="L668" s="139"/>
      <c r="M668" s="140"/>
      <c r="N668" s="220" t="s">
        <v>662</v>
      </c>
      <c r="O668" s="141">
        <v>6.11</v>
      </c>
      <c r="P668" s="142">
        <f t="shared" si="193"/>
        <v>611</v>
      </c>
      <c r="Q668" s="143">
        <v>8918</v>
      </c>
      <c r="R668" s="143">
        <v>7767</v>
      </c>
      <c r="S668" s="143">
        <v>7168</v>
      </c>
      <c r="T668" s="144">
        <f t="shared" si="194"/>
        <v>1750</v>
      </c>
      <c r="U668" s="145">
        <f t="shared" si="201"/>
        <v>0.244140625</v>
      </c>
      <c r="V668" s="146">
        <v>1459.4</v>
      </c>
      <c r="W668" s="139">
        <v>3836</v>
      </c>
      <c r="X668" s="219">
        <v>2640</v>
      </c>
      <c r="Y668" s="147">
        <f t="shared" si="195"/>
        <v>1196</v>
      </c>
      <c r="Z668" s="275">
        <f t="shared" si="183"/>
        <v>0.45303030303030301</v>
      </c>
      <c r="AA668" s="279">
        <v>3613</v>
      </c>
      <c r="AB668" s="143">
        <v>2500</v>
      </c>
      <c r="AC668" s="144">
        <f t="shared" si="196"/>
        <v>1113</v>
      </c>
      <c r="AD668" s="148">
        <f t="shared" si="184"/>
        <v>0.44519999999999998</v>
      </c>
      <c r="AE668" s="149">
        <f t="shared" si="197"/>
        <v>5.9132569558101471</v>
      </c>
      <c r="AF668" s="143">
        <v>4140</v>
      </c>
      <c r="AG668" s="138">
        <v>3530</v>
      </c>
      <c r="AH668" s="143">
        <v>230</v>
      </c>
      <c r="AI668" s="144">
        <f t="shared" si="185"/>
        <v>3760</v>
      </c>
      <c r="AJ668" s="145">
        <f t="shared" si="186"/>
        <v>0.90821256038647347</v>
      </c>
      <c r="AK668" s="150">
        <f t="shared" si="187"/>
        <v>1.33478032039939</v>
      </c>
      <c r="AL668" s="143">
        <v>290</v>
      </c>
      <c r="AM668" s="145">
        <f t="shared" si="188"/>
        <v>7.0048309178743967E-2</v>
      </c>
      <c r="AN668" s="151">
        <f t="shared" si="189"/>
        <v>0.28838569761275912</v>
      </c>
      <c r="AO668" s="143">
        <v>55</v>
      </c>
      <c r="AP668" s="143">
        <v>10</v>
      </c>
      <c r="AQ668" s="144">
        <f t="shared" si="190"/>
        <v>65</v>
      </c>
      <c r="AR668" s="145">
        <f t="shared" si="191"/>
        <v>1.570048309178744E-2</v>
      </c>
      <c r="AS668" s="151">
        <f t="shared" si="192"/>
        <v>0.23510404294316409</v>
      </c>
      <c r="AT668" s="143">
        <v>25</v>
      </c>
      <c r="AU668" s="153" t="s">
        <v>6</v>
      </c>
      <c r="AV668" s="316" t="s">
        <v>6</v>
      </c>
    </row>
    <row r="669" spans="1:49" x14ac:dyDescent="0.2">
      <c r="A669" s="227"/>
      <c r="B669" s="272"/>
      <c r="C669" s="135">
        <v>5350412.04</v>
      </c>
      <c r="D669" s="136"/>
      <c r="E669" s="136"/>
      <c r="F669" s="137"/>
      <c r="G669" s="355"/>
      <c r="H669" s="139"/>
      <c r="I669" s="139"/>
      <c r="J669" s="139"/>
      <c r="K669" s="138"/>
      <c r="L669" s="139"/>
      <c r="M669" s="140"/>
      <c r="N669" s="220" t="s">
        <v>663</v>
      </c>
      <c r="O669" s="141">
        <v>7.01</v>
      </c>
      <c r="P669" s="142">
        <f t="shared" si="193"/>
        <v>701</v>
      </c>
      <c r="Q669" s="143">
        <v>4387</v>
      </c>
      <c r="R669" s="143">
        <v>4718</v>
      </c>
      <c r="S669" s="143">
        <v>4931</v>
      </c>
      <c r="T669" s="144">
        <f t="shared" si="194"/>
        <v>-544</v>
      </c>
      <c r="U669" s="145">
        <f t="shared" si="201"/>
        <v>-0.11032244980734131</v>
      </c>
      <c r="V669" s="146">
        <v>625.70000000000005</v>
      </c>
      <c r="W669" s="139">
        <v>1425</v>
      </c>
      <c r="X669" s="219">
        <v>1408</v>
      </c>
      <c r="Y669" s="147">
        <f t="shared" si="195"/>
        <v>17</v>
      </c>
      <c r="Z669" s="275">
        <f t="shared" si="183"/>
        <v>1.2073863636363636E-2</v>
      </c>
      <c r="AA669" s="279">
        <v>1410</v>
      </c>
      <c r="AB669" s="143">
        <v>1385</v>
      </c>
      <c r="AC669" s="144">
        <f t="shared" si="196"/>
        <v>25</v>
      </c>
      <c r="AD669" s="148">
        <f t="shared" si="184"/>
        <v>1.8050541516245487E-2</v>
      </c>
      <c r="AE669" s="149">
        <f t="shared" si="197"/>
        <v>2.0114122681883022</v>
      </c>
      <c r="AF669" s="143">
        <v>2265</v>
      </c>
      <c r="AG669" s="138">
        <v>1885</v>
      </c>
      <c r="AH669" s="143">
        <v>170</v>
      </c>
      <c r="AI669" s="144">
        <f t="shared" si="185"/>
        <v>2055</v>
      </c>
      <c r="AJ669" s="145">
        <f t="shared" si="186"/>
        <v>0.9072847682119205</v>
      </c>
      <c r="AK669" s="150">
        <f t="shared" si="187"/>
        <v>1.3334167643443109</v>
      </c>
      <c r="AL669" s="143">
        <v>170</v>
      </c>
      <c r="AM669" s="145">
        <f t="shared" si="188"/>
        <v>7.505518763796909E-2</v>
      </c>
      <c r="AN669" s="151">
        <f t="shared" si="189"/>
        <v>0.30899878812492937</v>
      </c>
      <c r="AO669" s="143">
        <v>25</v>
      </c>
      <c r="AP669" s="143">
        <v>10</v>
      </c>
      <c r="AQ669" s="144">
        <f t="shared" si="190"/>
        <v>35</v>
      </c>
      <c r="AR669" s="145">
        <f t="shared" si="191"/>
        <v>1.5452538631346579E-2</v>
      </c>
      <c r="AS669" s="151">
        <f t="shared" si="192"/>
        <v>0.23139124348761744</v>
      </c>
      <c r="AT669" s="143">
        <v>10</v>
      </c>
      <c r="AU669" s="153" t="s">
        <v>6</v>
      </c>
      <c r="AV669" s="316" t="s">
        <v>6</v>
      </c>
    </row>
    <row r="670" spans="1:49" x14ac:dyDescent="0.2">
      <c r="A670" s="227"/>
      <c r="B670" s="272"/>
      <c r="C670" s="135">
        <v>5350412.0599999996</v>
      </c>
      <c r="D670" s="136"/>
      <c r="E670" s="136"/>
      <c r="F670" s="137"/>
      <c r="G670" s="355"/>
      <c r="H670" s="139"/>
      <c r="I670" s="139"/>
      <c r="J670" s="139"/>
      <c r="K670" s="138"/>
      <c r="L670" s="139"/>
      <c r="M670" s="140"/>
      <c r="N670" s="220" t="s">
        <v>664</v>
      </c>
      <c r="O670" s="141">
        <v>1.05</v>
      </c>
      <c r="P670" s="142">
        <f t="shared" si="193"/>
        <v>105</v>
      </c>
      <c r="Q670" s="143">
        <v>3475</v>
      </c>
      <c r="R670" s="143">
        <v>3785</v>
      </c>
      <c r="S670" s="143">
        <v>3854</v>
      </c>
      <c r="T670" s="144">
        <f t="shared" si="194"/>
        <v>-379</v>
      </c>
      <c r="U670" s="145">
        <f t="shared" si="201"/>
        <v>-9.8339387649195642E-2</v>
      </c>
      <c r="V670" s="146">
        <v>3318.7</v>
      </c>
      <c r="W670" s="139">
        <v>1203</v>
      </c>
      <c r="X670" s="219">
        <v>1190</v>
      </c>
      <c r="Y670" s="147">
        <f t="shared" si="195"/>
        <v>13</v>
      </c>
      <c r="Z670" s="275">
        <f t="shared" si="183"/>
        <v>1.0924369747899159E-2</v>
      </c>
      <c r="AA670" s="279">
        <v>1186</v>
      </c>
      <c r="AB670" s="143">
        <v>1170</v>
      </c>
      <c r="AC670" s="144">
        <f t="shared" si="196"/>
        <v>16</v>
      </c>
      <c r="AD670" s="148">
        <f t="shared" si="184"/>
        <v>1.3675213675213675E-2</v>
      </c>
      <c r="AE670" s="149">
        <f t="shared" si="197"/>
        <v>11.295238095238096</v>
      </c>
      <c r="AF670" s="143">
        <v>1695</v>
      </c>
      <c r="AG670" s="138">
        <v>1415</v>
      </c>
      <c r="AH670" s="143">
        <v>130</v>
      </c>
      <c r="AI670" s="144">
        <f t="shared" si="185"/>
        <v>1545</v>
      </c>
      <c r="AJ670" s="145">
        <f t="shared" si="186"/>
        <v>0.91150442477876104</v>
      </c>
      <c r="AK670" s="150">
        <f t="shared" si="187"/>
        <v>1.3396183021669834</v>
      </c>
      <c r="AL670" s="143">
        <v>130</v>
      </c>
      <c r="AM670" s="145">
        <f t="shared" si="188"/>
        <v>7.6696165191740412E-2</v>
      </c>
      <c r="AN670" s="151">
        <f t="shared" si="189"/>
        <v>0.315754617953793</v>
      </c>
      <c r="AO670" s="143">
        <v>10</v>
      </c>
      <c r="AP670" s="143">
        <v>0</v>
      </c>
      <c r="AQ670" s="144">
        <f t="shared" si="190"/>
        <v>10</v>
      </c>
      <c r="AR670" s="145">
        <f t="shared" si="191"/>
        <v>5.8997050147492625E-3</v>
      </c>
      <c r="AS670" s="151">
        <f t="shared" si="192"/>
        <v>8.8344065149507545E-2</v>
      </c>
      <c r="AT670" s="143">
        <v>10</v>
      </c>
      <c r="AU670" s="153" t="s">
        <v>6</v>
      </c>
      <c r="AV670" s="316" t="s">
        <v>6</v>
      </c>
    </row>
    <row r="671" spans="1:49" x14ac:dyDescent="0.2">
      <c r="A671" s="227"/>
      <c r="B671" s="272"/>
      <c r="C671" s="135">
        <v>5350412.08</v>
      </c>
      <c r="D671" s="136"/>
      <c r="E671" s="136"/>
      <c r="F671" s="137"/>
      <c r="G671" s="355"/>
      <c r="H671" s="139"/>
      <c r="I671" s="139"/>
      <c r="J671" s="139"/>
      <c r="K671" s="138"/>
      <c r="L671" s="139"/>
      <c r="M671" s="140"/>
      <c r="N671" s="220" t="s">
        <v>665</v>
      </c>
      <c r="O671" s="141">
        <v>0.93</v>
      </c>
      <c r="P671" s="142">
        <f t="shared" si="193"/>
        <v>93</v>
      </c>
      <c r="Q671" s="143">
        <v>2624</v>
      </c>
      <c r="R671" s="143">
        <v>2770</v>
      </c>
      <c r="S671" s="143">
        <v>2906</v>
      </c>
      <c r="T671" s="144">
        <f t="shared" si="194"/>
        <v>-282</v>
      </c>
      <c r="U671" s="145">
        <f t="shared" si="201"/>
        <v>-9.7040605643496217E-2</v>
      </c>
      <c r="V671" s="146">
        <v>2831.2</v>
      </c>
      <c r="W671" s="139">
        <v>908</v>
      </c>
      <c r="X671" s="219">
        <v>899</v>
      </c>
      <c r="Y671" s="147">
        <f t="shared" si="195"/>
        <v>9</v>
      </c>
      <c r="Z671" s="275">
        <f t="shared" si="183"/>
        <v>1.0011123470522803E-2</v>
      </c>
      <c r="AA671" s="279">
        <v>900</v>
      </c>
      <c r="AB671" s="143">
        <v>880</v>
      </c>
      <c r="AC671" s="144">
        <f t="shared" si="196"/>
        <v>20</v>
      </c>
      <c r="AD671" s="148">
        <f t="shared" si="184"/>
        <v>2.2727272727272728E-2</v>
      </c>
      <c r="AE671" s="149">
        <f t="shared" si="197"/>
        <v>9.67741935483871</v>
      </c>
      <c r="AF671" s="143">
        <v>1115</v>
      </c>
      <c r="AG671" s="138">
        <v>965</v>
      </c>
      <c r="AH671" s="143">
        <v>65</v>
      </c>
      <c r="AI671" s="144">
        <f t="shared" si="185"/>
        <v>1030</v>
      </c>
      <c r="AJ671" s="145">
        <f t="shared" si="186"/>
        <v>0.92376681614349776</v>
      </c>
      <c r="AK671" s="150">
        <f t="shared" si="187"/>
        <v>1.3576400730481535</v>
      </c>
      <c r="AL671" s="143">
        <v>60</v>
      </c>
      <c r="AM671" s="145">
        <f t="shared" si="188"/>
        <v>5.3811659192825115E-2</v>
      </c>
      <c r="AN671" s="151">
        <f t="shared" si="189"/>
        <v>0.22154014933356847</v>
      </c>
      <c r="AO671" s="143">
        <v>20</v>
      </c>
      <c r="AP671" s="143">
        <v>0</v>
      </c>
      <c r="AQ671" s="144">
        <f t="shared" si="190"/>
        <v>20</v>
      </c>
      <c r="AR671" s="145">
        <f t="shared" si="191"/>
        <v>1.7937219730941704E-2</v>
      </c>
      <c r="AS671" s="151">
        <f t="shared" si="192"/>
        <v>0.26859765099267313</v>
      </c>
      <c r="AT671" s="143">
        <v>0</v>
      </c>
      <c r="AU671" s="153" t="s">
        <v>6</v>
      </c>
      <c r="AV671" s="316" t="s">
        <v>6</v>
      </c>
    </row>
    <row r="672" spans="1:49" x14ac:dyDescent="0.2">
      <c r="A672" s="227"/>
      <c r="B672" s="272"/>
      <c r="C672" s="135">
        <v>5350412.0999999996</v>
      </c>
      <c r="D672" s="136"/>
      <c r="E672" s="136"/>
      <c r="F672" s="137"/>
      <c r="G672" s="355"/>
      <c r="H672" s="139"/>
      <c r="I672" s="139"/>
      <c r="J672" s="139"/>
      <c r="K672" s="138"/>
      <c r="L672" s="139"/>
      <c r="M672" s="140"/>
      <c r="N672" s="220" t="s">
        <v>666</v>
      </c>
      <c r="O672" s="141">
        <v>1.96</v>
      </c>
      <c r="P672" s="142">
        <f t="shared" si="193"/>
        <v>196</v>
      </c>
      <c r="Q672" s="143">
        <v>5860</v>
      </c>
      <c r="R672" s="143">
        <v>6264</v>
      </c>
      <c r="S672" s="143">
        <v>6327</v>
      </c>
      <c r="T672" s="144">
        <f t="shared" si="194"/>
        <v>-467</v>
      </c>
      <c r="U672" s="145">
        <f t="shared" si="201"/>
        <v>-7.3810652758021178E-2</v>
      </c>
      <c r="V672" s="146">
        <v>2984.8</v>
      </c>
      <c r="W672" s="139">
        <v>1815</v>
      </c>
      <c r="X672" s="219">
        <v>1782</v>
      </c>
      <c r="Y672" s="147">
        <f t="shared" si="195"/>
        <v>33</v>
      </c>
      <c r="Z672" s="275">
        <f t="shared" si="183"/>
        <v>1.8518518518518517E-2</v>
      </c>
      <c r="AA672" s="279">
        <v>1765</v>
      </c>
      <c r="AB672" s="143">
        <v>1750</v>
      </c>
      <c r="AC672" s="144">
        <f t="shared" si="196"/>
        <v>15</v>
      </c>
      <c r="AD672" s="148">
        <f t="shared" si="184"/>
        <v>8.5714285714285719E-3</v>
      </c>
      <c r="AE672" s="149">
        <f t="shared" si="197"/>
        <v>9.0051020408163271</v>
      </c>
      <c r="AF672" s="143">
        <v>2705</v>
      </c>
      <c r="AG672" s="138">
        <v>2245</v>
      </c>
      <c r="AH672" s="143">
        <v>115</v>
      </c>
      <c r="AI672" s="144">
        <f t="shared" si="185"/>
        <v>2360</v>
      </c>
      <c r="AJ672" s="145">
        <f t="shared" si="186"/>
        <v>0.87245841035120153</v>
      </c>
      <c r="AK672" s="150">
        <f t="shared" si="187"/>
        <v>1.2822332208312228</v>
      </c>
      <c r="AL672" s="143">
        <v>275</v>
      </c>
      <c r="AM672" s="145">
        <f t="shared" si="188"/>
        <v>0.10166358595194085</v>
      </c>
      <c r="AN672" s="151">
        <f t="shared" si="189"/>
        <v>0.41854435175234395</v>
      </c>
      <c r="AO672" s="143">
        <v>30</v>
      </c>
      <c r="AP672" s="143">
        <v>10</v>
      </c>
      <c r="AQ672" s="144">
        <f t="shared" si="190"/>
        <v>40</v>
      </c>
      <c r="AR672" s="145">
        <f t="shared" si="191"/>
        <v>1.4787430683918669E-2</v>
      </c>
      <c r="AS672" s="151">
        <f t="shared" si="192"/>
        <v>0.22143170488490244</v>
      </c>
      <c r="AT672" s="143">
        <v>30</v>
      </c>
      <c r="AU672" s="153" t="s">
        <v>6</v>
      </c>
      <c r="AV672" s="316" t="s">
        <v>6</v>
      </c>
    </row>
    <row r="673" spans="1:49" x14ac:dyDescent="0.2">
      <c r="A673" s="227"/>
      <c r="B673" s="272"/>
      <c r="C673" s="135">
        <v>5350412.1100000003</v>
      </c>
      <c r="D673" s="136"/>
      <c r="E673" s="136"/>
      <c r="F673" s="137"/>
      <c r="G673" s="355"/>
      <c r="H673" s="139"/>
      <c r="I673" s="139"/>
      <c r="J673" s="139"/>
      <c r="K673" s="138"/>
      <c r="L673" s="139"/>
      <c r="M673" s="140"/>
      <c r="N673" s="220" t="s">
        <v>667</v>
      </c>
      <c r="O673" s="141">
        <v>26.99</v>
      </c>
      <c r="P673" s="142">
        <f t="shared" si="193"/>
        <v>2699</v>
      </c>
      <c r="Q673" s="143">
        <v>4717</v>
      </c>
      <c r="R673" s="143">
        <v>4618</v>
      </c>
      <c r="S673" s="143">
        <v>3954</v>
      </c>
      <c r="T673" s="144">
        <f t="shared" si="194"/>
        <v>763</v>
      </c>
      <c r="U673" s="145">
        <f t="shared" si="201"/>
        <v>0.19296914516944866</v>
      </c>
      <c r="V673" s="146">
        <v>174.8</v>
      </c>
      <c r="W673" s="139">
        <v>1347</v>
      </c>
      <c r="X673" s="219">
        <v>1061</v>
      </c>
      <c r="Y673" s="147">
        <f t="shared" si="195"/>
        <v>286</v>
      </c>
      <c r="Z673" s="275">
        <f t="shared" si="183"/>
        <v>0.2695570216776626</v>
      </c>
      <c r="AA673" s="279">
        <v>1335</v>
      </c>
      <c r="AB673" s="143">
        <v>1030</v>
      </c>
      <c r="AC673" s="144">
        <f t="shared" si="196"/>
        <v>305</v>
      </c>
      <c r="AD673" s="148">
        <f t="shared" si="184"/>
        <v>0.29611650485436891</v>
      </c>
      <c r="AE673" s="149">
        <f t="shared" si="197"/>
        <v>0.49462763986661729</v>
      </c>
      <c r="AF673" s="143">
        <v>2480</v>
      </c>
      <c r="AG673" s="138">
        <v>2125</v>
      </c>
      <c r="AH673" s="143">
        <v>190</v>
      </c>
      <c r="AI673" s="144">
        <f t="shared" si="185"/>
        <v>2315</v>
      </c>
      <c r="AJ673" s="145">
        <f t="shared" si="186"/>
        <v>0.93346774193548387</v>
      </c>
      <c r="AK673" s="150">
        <f t="shared" si="187"/>
        <v>1.3718973134801598</v>
      </c>
      <c r="AL673" s="143">
        <v>135</v>
      </c>
      <c r="AM673" s="145">
        <f t="shared" si="188"/>
        <v>5.4435483870967742E-2</v>
      </c>
      <c r="AN673" s="151">
        <f t="shared" si="189"/>
        <v>0.22410840711314109</v>
      </c>
      <c r="AO673" s="143">
        <v>10</v>
      </c>
      <c r="AP673" s="143">
        <v>0</v>
      </c>
      <c r="AQ673" s="144">
        <f t="shared" si="190"/>
        <v>10</v>
      </c>
      <c r="AR673" s="145">
        <f t="shared" si="191"/>
        <v>4.0322580645161289E-3</v>
      </c>
      <c r="AS673" s="151">
        <f t="shared" si="192"/>
        <v>6.0380318721135195E-2</v>
      </c>
      <c r="AT673" s="143">
        <v>15</v>
      </c>
      <c r="AU673" s="153" t="s">
        <v>6</v>
      </c>
      <c r="AV673" s="319" t="s">
        <v>3</v>
      </c>
    </row>
    <row r="674" spans="1:49" x14ac:dyDescent="0.2">
      <c r="A674" s="227"/>
      <c r="B674" s="272"/>
      <c r="C674" s="135">
        <v>5350412.12</v>
      </c>
      <c r="D674" s="136"/>
      <c r="E674" s="136"/>
      <c r="F674" s="137"/>
      <c r="G674" s="355"/>
      <c r="H674" s="139"/>
      <c r="I674" s="139"/>
      <c r="J674" s="139"/>
      <c r="K674" s="138"/>
      <c r="L674" s="139"/>
      <c r="M674" s="140"/>
      <c r="N674" s="220" t="s">
        <v>668</v>
      </c>
      <c r="O674" s="141">
        <v>1.03</v>
      </c>
      <c r="P674" s="142">
        <f t="shared" si="193"/>
        <v>103</v>
      </c>
      <c r="Q674" s="143">
        <v>4027</v>
      </c>
      <c r="R674" s="143">
        <v>4251</v>
      </c>
      <c r="S674" s="143">
        <v>4228</v>
      </c>
      <c r="T674" s="144">
        <f t="shared" si="194"/>
        <v>-201</v>
      </c>
      <c r="U674" s="145">
        <f t="shared" si="201"/>
        <v>-4.7540208136234628E-2</v>
      </c>
      <c r="V674" s="146">
        <v>3893.5</v>
      </c>
      <c r="W674" s="139">
        <v>1340</v>
      </c>
      <c r="X674" s="219">
        <v>1283</v>
      </c>
      <c r="Y674" s="147">
        <f t="shared" si="195"/>
        <v>57</v>
      </c>
      <c r="Z674" s="275">
        <f t="shared" si="183"/>
        <v>4.4427123928293066E-2</v>
      </c>
      <c r="AA674" s="279">
        <v>1323</v>
      </c>
      <c r="AB674" s="143">
        <v>1265</v>
      </c>
      <c r="AC674" s="144">
        <f t="shared" si="196"/>
        <v>58</v>
      </c>
      <c r="AD674" s="148">
        <f t="shared" si="184"/>
        <v>4.5849802371541501E-2</v>
      </c>
      <c r="AE674" s="149">
        <f t="shared" si="197"/>
        <v>12.844660194174757</v>
      </c>
      <c r="AF674" s="143">
        <v>1945</v>
      </c>
      <c r="AG674" s="138">
        <v>1510</v>
      </c>
      <c r="AH674" s="143">
        <v>125</v>
      </c>
      <c r="AI674" s="144">
        <f t="shared" si="185"/>
        <v>1635</v>
      </c>
      <c r="AJ674" s="145">
        <f t="shared" si="186"/>
        <v>0.84061696658097684</v>
      </c>
      <c r="AK674" s="150">
        <f t="shared" si="187"/>
        <v>1.2354365408783339</v>
      </c>
      <c r="AL674" s="143">
        <v>215</v>
      </c>
      <c r="AM674" s="145">
        <f t="shared" si="188"/>
        <v>0.11053984575835475</v>
      </c>
      <c r="AN674" s="151">
        <f t="shared" si="189"/>
        <v>0.45508750898877204</v>
      </c>
      <c r="AO674" s="143">
        <v>75</v>
      </c>
      <c r="AP674" s="143">
        <v>10</v>
      </c>
      <c r="AQ674" s="144">
        <f t="shared" si="190"/>
        <v>85</v>
      </c>
      <c r="AR674" s="145">
        <f t="shared" si="191"/>
        <v>4.3701799485861184E-2</v>
      </c>
      <c r="AS674" s="151">
        <f t="shared" si="192"/>
        <v>0.65440468824757325</v>
      </c>
      <c r="AT674" s="143">
        <v>15</v>
      </c>
      <c r="AU674" s="153" t="s">
        <v>6</v>
      </c>
      <c r="AV674" s="316" t="s">
        <v>6</v>
      </c>
    </row>
    <row r="675" spans="1:49" x14ac:dyDescent="0.2">
      <c r="A675" s="227"/>
      <c r="B675" s="272"/>
      <c r="C675" s="135">
        <v>5350412.13</v>
      </c>
      <c r="D675" s="136"/>
      <c r="E675" s="136"/>
      <c r="F675" s="137"/>
      <c r="G675" s="355"/>
      <c r="H675" s="139"/>
      <c r="I675" s="139"/>
      <c r="J675" s="139"/>
      <c r="K675" s="138"/>
      <c r="L675" s="139"/>
      <c r="M675" s="140"/>
      <c r="N675" s="220" t="s">
        <v>669</v>
      </c>
      <c r="O675" s="141">
        <v>2.57</v>
      </c>
      <c r="P675" s="142">
        <f t="shared" si="193"/>
        <v>257</v>
      </c>
      <c r="Q675" s="143">
        <v>4065</v>
      </c>
      <c r="R675" s="143">
        <v>4306</v>
      </c>
      <c r="S675" s="143">
        <v>4508</v>
      </c>
      <c r="T675" s="144">
        <f t="shared" si="194"/>
        <v>-443</v>
      </c>
      <c r="U675" s="145">
        <f t="shared" si="201"/>
        <v>-9.8269742679680569E-2</v>
      </c>
      <c r="V675" s="146">
        <v>1579.2</v>
      </c>
      <c r="W675" s="139">
        <v>1329</v>
      </c>
      <c r="X675" s="219">
        <v>1309</v>
      </c>
      <c r="Y675" s="147">
        <f t="shared" si="195"/>
        <v>20</v>
      </c>
      <c r="Z675" s="275">
        <f t="shared" si="183"/>
        <v>1.5278838808250574E-2</v>
      </c>
      <c r="AA675" s="279">
        <v>1323</v>
      </c>
      <c r="AB675" s="143">
        <v>1290</v>
      </c>
      <c r="AC675" s="144">
        <f t="shared" si="196"/>
        <v>33</v>
      </c>
      <c r="AD675" s="148">
        <f t="shared" si="184"/>
        <v>2.5581395348837209E-2</v>
      </c>
      <c r="AE675" s="149">
        <f t="shared" si="197"/>
        <v>5.1478599221789887</v>
      </c>
      <c r="AF675" s="143">
        <v>2030</v>
      </c>
      <c r="AG675" s="138">
        <v>1695</v>
      </c>
      <c r="AH675" s="143">
        <v>135</v>
      </c>
      <c r="AI675" s="144">
        <f t="shared" si="185"/>
        <v>1830</v>
      </c>
      <c r="AJ675" s="145">
        <f t="shared" si="186"/>
        <v>0.90147783251231528</v>
      </c>
      <c r="AK675" s="150">
        <f t="shared" si="187"/>
        <v>1.3248824367741665</v>
      </c>
      <c r="AL675" s="143">
        <v>145</v>
      </c>
      <c r="AM675" s="145">
        <f t="shared" si="188"/>
        <v>7.1428571428571425E-2</v>
      </c>
      <c r="AN675" s="151">
        <f t="shared" si="189"/>
        <v>0.29406817441301047</v>
      </c>
      <c r="AO675" s="143">
        <v>25</v>
      </c>
      <c r="AP675" s="143">
        <v>10</v>
      </c>
      <c r="AQ675" s="144">
        <f t="shared" si="190"/>
        <v>35</v>
      </c>
      <c r="AR675" s="145">
        <f t="shared" si="191"/>
        <v>1.7241379310344827E-2</v>
      </c>
      <c r="AS675" s="151">
        <f t="shared" si="192"/>
        <v>0.25817791453175049</v>
      </c>
      <c r="AT675" s="143">
        <v>25</v>
      </c>
      <c r="AU675" s="153" t="s">
        <v>6</v>
      </c>
      <c r="AV675" s="316" t="s">
        <v>6</v>
      </c>
    </row>
    <row r="676" spans="1:49" x14ac:dyDescent="0.2">
      <c r="A676" s="227"/>
      <c r="B676" s="272"/>
      <c r="C676" s="135">
        <v>5350412.1399999997</v>
      </c>
      <c r="D676" s="136"/>
      <c r="E676" s="136"/>
      <c r="F676" s="137"/>
      <c r="G676" s="355"/>
      <c r="H676" s="139"/>
      <c r="I676" s="139"/>
      <c r="J676" s="139"/>
      <c r="K676" s="138"/>
      <c r="L676" s="139"/>
      <c r="M676" s="140"/>
      <c r="N676" s="220" t="s">
        <v>670</v>
      </c>
      <c r="O676" s="141">
        <v>2.19</v>
      </c>
      <c r="P676" s="142">
        <f t="shared" si="193"/>
        <v>219</v>
      </c>
      <c r="Q676" s="143">
        <v>3400</v>
      </c>
      <c r="R676" s="143">
        <v>3632</v>
      </c>
      <c r="S676" s="143">
        <v>3664</v>
      </c>
      <c r="T676" s="144">
        <f t="shared" si="194"/>
        <v>-264</v>
      </c>
      <c r="U676" s="145">
        <f t="shared" si="201"/>
        <v>-7.2052401746724892E-2</v>
      </c>
      <c r="V676" s="146">
        <v>1550.9</v>
      </c>
      <c r="W676" s="139">
        <v>1008</v>
      </c>
      <c r="X676" s="219">
        <v>1005</v>
      </c>
      <c r="Y676" s="147">
        <f t="shared" si="195"/>
        <v>3</v>
      </c>
      <c r="Z676" s="275">
        <f t="shared" si="183"/>
        <v>2.9850746268656717E-3</v>
      </c>
      <c r="AA676" s="279">
        <v>1004</v>
      </c>
      <c r="AB676" s="143">
        <v>1000</v>
      </c>
      <c r="AC676" s="144">
        <f t="shared" si="196"/>
        <v>4</v>
      </c>
      <c r="AD676" s="148">
        <f t="shared" si="184"/>
        <v>4.0000000000000001E-3</v>
      </c>
      <c r="AE676" s="149">
        <f t="shared" si="197"/>
        <v>4.5844748858447488</v>
      </c>
      <c r="AF676" s="143">
        <v>1785</v>
      </c>
      <c r="AG676" s="138">
        <v>1525</v>
      </c>
      <c r="AH676" s="143">
        <v>130</v>
      </c>
      <c r="AI676" s="144">
        <f t="shared" si="185"/>
        <v>1655</v>
      </c>
      <c r="AJ676" s="145">
        <f t="shared" si="186"/>
        <v>0.92717086834733897</v>
      </c>
      <c r="AK676" s="150">
        <f t="shared" si="187"/>
        <v>1.3626429348114459</v>
      </c>
      <c r="AL676" s="143">
        <v>95</v>
      </c>
      <c r="AM676" s="145">
        <f t="shared" si="188"/>
        <v>5.3221288515406161E-2</v>
      </c>
      <c r="AN676" s="151">
        <f t="shared" si="189"/>
        <v>0.21910962015087057</v>
      </c>
      <c r="AO676" s="143">
        <v>10</v>
      </c>
      <c r="AP676" s="143">
        <v>0</v>
      </c>
      <c r="AQ676" s="144">
        <f t="shared" si="190"/>
        <v>10</v>
      </c>
      <c r="AR676" s="145">
        <f t="shared" si="191"/>
        <v>5.6022408963585435E-3</v>
      </c>
      <c r="AS676" s="151">
        <f t="shared" si="192"/>
        <v>8.3889742536927325E-2</v>
      </c>
      <c r="AT676" s="143">
        <v>20</v>
      </c>
      <c r="AU676" s="153" t="s">
        <v>6</v>
      </c>
      <c r="AV676" s="316" t="s">
        <v>6</v>
      </c>
    </row>
    <row r="677" spans="1:49" x14ac:dyDescent="0.2">
      <c r="A677" s="227"/>
      <c r="B677" s="272"/>
      <c r="C677" s="135">
        <v>5350412.1500000004</v>
      </c>
      <c r="D677" s="136"/>
      <c r="E677" s="136"/>
      <c r="F677" s="137"/>
      <c r="G677" s="355"/>
      <c r="H677" s="139"/>
      <c r="I677" s="139"/>
      <c r="J677" s="139"/>
      <c r="K677" s="138"/>
      <c r="L677" s="139"/>
      <c r="M677" s="140"/>
      <c r="N677" s="220" t="s">
        <v>671</v>
      </c>
      <c r="O677" s="141">
        <v>4.49</v>
      </c>
      <c r="P677" s="142">
        <f t="shared" si="193"/>
        <v>449</v>
      </c>
      <c r="Q677" s="143">
        <v>5456</v>
      </c>
      <c r="R677" s="143">
        <v>5425</v>
      </c>
      <c r="S677" s="143">
        <v>5345</v>
      </c>
      <c r="T677" s="144">
        <f t="shared" si="194"/>
        <v>111</v>
      </c>
      <c r="U677" s="145">
        <f t="shared" si="201"/>
        <v>2.0767072029934518E-2</v>
      </c>
      <c r="V677" s="146">
        <v>1215.5999999999999</v>
      </c>
      <c r="W677" s="139">
        <v>1860</v>
      </c>
      <c r="X677" s="219">
        <v>1528</v>
      </c>
      <c r="Y677" s="147">
        <f t="shared" si="195"/>
        <v>332</v>
      </c>
      <c r="Z677" s="275">
        <f t="shared" si="183"/>
        <v>0.21727748691099477</v>
      </c>
      <c r="AA677" s="279">
        <v>1814</v>
      </c>
      <c r="AB677" s="143">
        <v>1500</v>
      </c>
      <c r="AC677" s="144">
        <f t="shared" si="196"/>
        <v>314</v>
      </c>
      <c r="AD677" s="148">
        <f t="shared" si="184"/>
        <v>0.20933333333333334</v>
      </c>
      <c r="AE677" s="149">
        <f t="shared" si="197"/>
        <v>4.0400890868596884</v>
      </c>
      <c r="AF677" s="143">
        <v>2700</v>
      </c>
      <c r="AG677" s="138">
        <v>2305</v>
      </c>
      <c r="AH677" s="143">
        <v>165</v>
      </c>
      <c r="AI677" s="144">
        <f t="shared" si="185"/>
        <v>2470</v>
      </c>
      <c r="AJ677" s="145">
        <f t="shared" si="186"/>
        <v>0.91481481481481486</v>
      </c>
      <c r="AK677" s="150">
        <f t="shared" si="187"/>
        <v>1.3444835106717969</v>
      </c>
      <c r="AL677" s="143">
        <v>185</v>
      </c>
      <c r="AM677" s="145">
        <f t="shared" si="188"/>
        <v>6.851851851851852E-2</v>
      </c>
      <c r="AN677" s="151">
        <f t="shared" si="189"/>
        <v>0.28208761915914715</v>
      </c>
      <c r="AO677" s="143">
        <v>20</v>
      </c>
      <c r="AP677" s="143">
        <v>10</v>
      </c>
      <c r="AQ677" s="144">
        <f t="shared" si="190"/>
        <v>30</v>
      </c>
      <c r="AR677" s="145">
        <f t="shared" si="191"/>
        <v>1.1111111111111112E-2</v>
      </c>
      <c r="AS677" s="151">
        <f t="shared" si="192"/>
        <v>0.16638132269823921</v>
      </c>
      <c r="AT677" s="143">
        <v>20</v>
      </c>
      <c r="AU677" s="153" t="s">
        <v>6</v>
      </c>
      <c r="AV677" s="316" t="s">
        <v>6</v>
      </c>
    </row>
    <row r="678" spans="1:49" x14ac:dyDescent="0.2">
      <c r="A678" s="227"/>
      <c r="B678" s="272"/>
      <c r="C678" s="135">
        <v>5350412.18</v>
      </c>
      <c r="D678" s="136"/>
      <c r="E678" s="136"/>
      <c r="F678" s="137"/>
      <c r="G678" s="355"/>
      <c r="H678" s="139"/>
      <c r="I678" s="139"/>
      <c r="J678" s="139"/>
      <c r="K678" s="138"/>
      <c r="L678" s="139"/>
      <c r="M678" s="140"/>
      <c r="N678" s="220" t="s">
        <v>674</v>
      </c>
      <c r="O678" s="141">
        <v>6.77</v>
      </c>
      <c r="P678" s="142">
        <f t="shared" si="193"/>
        <v>677</v>
      </c>
      <c r="Q678" s="143">
        <v>7593</v>
      </c>
      <c r="R678" s="143">
        <v>8074</v>
      </c>
      <c r="S678" s="143">
        <v>8300</v>
      </c>
      <c r="T678" s="144">
        <f t="shared" si="194"/>
        <v>-707</v>
      </c>
      <c r="U678" s="145">
        <f t="shared" si="201"/>
        <v>-8.5180722891566266E-2</v>
      </c>
      <c r="V678" s="146">
        <v>1121.4000000000001</v>
      </c>
      <c r="W678" s="139">
        <v>2257</v>
      </c>
      <c r="X678" s="219">
        <v>2245</v>
      </c>
      <c r="Y678" s="147">
        <f t="shared" si="195"/>
        <v>12</v>
      </c>
      <c r="Z678" s="275">
        <f t="shared" si="183"/>
        <v>5.3452115812917594E-3</v>
      </c>
      <c r="AA678" s="279">
        <v>2222</v>
      </c>
      <c r="AB678" s="143">
        <v>2210</v>
      </c>
      <c r="AC678" s="144">
        <f t="shared" si="196"/>
        <v>12</v>
      </c>
      <c r="AD678" s="148">
        <f t="shared" si="184"/>
        <v>5.4298642533936649E-3</v>
      </c>
      <c r="AE678" s="149">
        <f t="shared" si="197"/>
        <v>3.2821270310192023</v>
      </c>
      <c r="AF678" s="143">
        <v>3855</v>
      </c>
      <c r="AG678" s="138">
        <v>3280</v>
      </c>
      <c r="AH678" s="143">
        <v>285</v>
      </c>
      <c r="AI678" s="144">
        <f t="shared" si="185"/>
        <v>3565</v>
      </c>
      <c r="AJ678" s="145">
        <f t="shared" si="186"/>
        <v>0.92477302204928669</v>
      </c>
      <c r="AK678" s="150">
        <f t="shared" si="187"/>
        <v>1.3591188720649225</v>
      </c>
      <c r="AL678" s="143">
        <v>250</v>
      </c>
      <c r="AM678" s="145">
        <f t="shared" si="188"/>
        <v>6.4850843060959798E-2</v>
      </c>
      <c r="AN678" s="151">
        <f t="shared" si="189"/>
        <v>0.26698796639313538</v>
      </c>
      <c r="AO678" s="143">
        <v>20</v>
      </c>
      <c r="AP678" s="143">
        <v>0</v>
      </c>
      <c r="AQ678" s="144">
        <f t="shared" si="190"/>
        <v>20</v>
      </c>
      <c r="AR678" s="145">
        <f t="shared" si="191"/>
        <v>5.1880674448767832E-3</v>
      </c>
      <c r="AS678" s="151">
        <f t="shared" si="192"/>
        <v>7.7687777135364608E-2</v>
      </c>
      <c r="AT678" s="143">
        <v>20</v>
      </c>
      <c r="AU678" s="153" t="s">
        <v>6</v>
      </c>
      <c r="AV678" s="316" t="s">
        <v>6</v>
      </c>
    </row>
    <row r="679" spans="1:49" x14ac:dyDescent="0.2">
      <c r="A679" s="227"/>
      <c r="B679" s="272"/>
      <c r="C679" s="135">
        <v>5350412.1900000004</v>
      </c>
      <c r="D679" s="136">
        <v>5350412.16</v>
      </c>
      <c r="E679" s="152">
        <v>0.59151662800000004</v>
      </c>
      <c r="F679" s="137"/>
      <c r="G679" s="358"/>
      <c r="H679" s="139">
        <v>15120</v>
      </c>
      <c r="I679" s="219">
        <v>4366</v>
      </c>
      <c r="J679" s="143">
        <v>4315</v>
      </c>
      <c r="K679" s="138"/>
      <c r="L679" s="139"/>
      <c r="M679" s="140"/>
      <c r="N679" s="220"/>
      <c r="O679" s="141">
        <v>2.83</v>
      </c>
      <c r="P679" s="142">
        <f t="shared" si="193"/>
        <v>283</v>
      </c>
      <c r="Q679" s="143">
        <v>9559</v>
      </c>
      <c r="R679" s="143">
        <v>9641</v>
      </c>
      <c r="S679" s="143">
        <f t="shared" ref="S679:S687" si="202">H679*E679</f>
        <v>8943.73141536</v>
      </c>
      <c r="T679" s="144">
        <f t="shared" si="194"/>
        <v>615.26858463999997</v>
      </c>
      <c r="U679" s="145">
        <f t="shared" si="201"/>
        <v>6.8793276102112735E-2</v>
      </c>
      <c r="V679" s="146">
        <v>3376.2</v>
      </c>
      <c r="W679" s="139">
        <v>2737</v>
      </c>
      <c r="X679" s="219">
        <f t="shared" ref="X679:X687" si="203">I679*E679</f>
        <v>2582.561597848</v>
      </c>
      <c r="Y679" s="147">
        <f t="shared" si="195"/>
        <v>154.43840215199998</v>
      </c>
      <c r="Z679" s="275">
        <f t="shared" si="183"/>
        <v>5.9800471857356895E-2</v>
      </c>
      <c r="AA679" s="279">
        <v>2711</v>
      </c>
      <c r="AB679" s="143">
        <f t="shared" ref="AB679:AB687" si="204">J679*E679</f>
        <v>2552.3942498200004</v>
      </c>
      <c r="AC679" s="144">
        <f t="shared" si="196"/>
        <v>158.60575017999963</v>
      </c>
      <c r="AD679" s="148">
        <f t="shared" si="184"/>
        <v>6.2139988832518644E-2</v>
      </c>
      <c r="AE679" s="149">
        <f t="shared" si="197"/>
        <v>9.5795053003533575</v>
      </c>
      <c r="AF679" s="143">
        <v>4840</v>
      </c>
      <c r="AG679" s="138">
        <v>4080</v>
      </c>
      <c r="AH679" s="143">
        <v>350</v>
      </c>
      <c r="AI679" s="144">
        <f t="shared" si="185"/>
        <v>4430</v>
      </c>
      <c r="AJ679" s="145">
        <f t="shared" si="186"/>
        <v>0.91528925619834711</v>
      </c>
      <c r="AK679" s="150">
        <f t="shared" si="187"/>
        <v>1.345180786892743</v>
      </c>
      <c r="AL679" s="143">
        <v>315</v>
      </c>
      <c r="AM679" s="145">
        <f t="shared" si="188"/>
        <v>6.5082644628099179E-2</v>
      </c>
      <c r="AN679" s="151">
        <f t="shared" si="189"/>
        <v>0.26794228288458194</v>
      </c>
      <c r="AO679" s="143">
        <v>75</v>
      </c>
      <c r="AP679" s="143">
        <v>0</v>
      </c>
      <c r="AQ679" s="144">
        <f t="shared" si="190"/>
        <v>75</v>
      </c>
      <c r="AR679" s="145">
        <f t="shared" si="191"/>
        <v>1.5495867768595042E-2</v>
      </c>
      <c r="AS679" s="151">
        <f t="shared" si="192"/>
        <v>0.23204006781262698</v>
      </c>
      <c r="AT679" s="143">
        <v>30</v>
      </c>
      <c r="AU679" s="153" t="s">
        <v>6</v>
      </c>
      <c r="AV679" s="316" t="s">
        <v>6</v>
      </c>
      <c r="AW679" s="123" t="s">
        <v>51</v>
      </c>
    </row>
    <row r="680" spans="1:49" x14ac:dyDescent="0.2">
      <c r="A680" s="227"/>
      <c r="B680" s="272"/>
      <c r="C680" s="135">
        <v>5350412.2</v>
      </c>
      <c r="D680" s="136">
        <v>5350412.16</v>
      </c>
      <c r="E680" s="152">
        <v>0.40848337200000001</v>
      </c>
      <c r="F680" s="137"/>
      <c r="G680" s="358"/>
      <c r="H680" s="139">
        <v>15120</v>
      </c>
      <c r="I680" s="219">
        <v>4366</v>
      </c>
      <c r="J680" s="143">
        <v>4315</v>
      </c>
      <c r="K680" s="138"/>
      <c r="L680" s="139"/>
      <c r="M680" s="140"/>
      <c r="N680" s="220"/>
      <c r="O680" s="141">
        <v>1.29</v>
      </c>
      <c r="P680" s="142">
        <f t="shared" si="193"/>
        <v>129</v>
      </c>
      <c r="Q680" s="143">
        <v>5761</v>
      </c>
      <c r="R680" s="143">
        <v>5804</v>
      </c>
      <c r="S680" s="143">
        <f t="shared" si="202"/>
        <v>6176.26858464</v>
      </c>
      <c r="T680" s="144">
        <f t="shared" si="194"/>
        <v>-415.26858463999997</v>
      </c>
      <c r="U680" s="145">
        <f t="shared" si="201"/>
        <v>-6.723616030441866E-2</v>
      </c>
      <c r="V680" s="146">
        <v>4477.7</v>
      </c>
      <c r="W680" s="139">
        <v>1702</v>
      </c>
      <c r="X680" s="219">
        <f t="shared" si="203"/>
        <v>1783.438402152</v>
      </c>
      <c r="Y680" s="147">
        <f t="shared" si="195"/>
        <v>-81.438402151999981</v>
      </c>
      <c r="Z680" s="275">
        <f t="shared" si="183"/>
        <v>-4.5663703357363895E-2</v>
      </c>
      <c r="AA680" s="279">
        <v>1694</v>
      </c>
      <c r="AB680" s="143">
        <f t="shared" si="204"/>
        <v>1762.6057501800001</v>
      </c>
      <c r="AC680" s="144">
        <f t="shared" si="196"/>
        <v>-68.605750180000086</v>
      </c>
      <c r="AD680" s="148">
        <f t="shared" si="184"/>
        <v>-3.8922912950325933E-2</v>
      </c>
      <c r="AE680" s="149">
        <f t="shared" si="197"/>
        <v>13.131782945736434</v>
      </c>
      <c r="AF680" s="143">
        <v>2910</v>
      </c>
      <c r="AG680" s="138">
        <v>2445</v>
      </c>
      <c r="AH680" s="143">
        <v>160</v>
      </c>
      <c r="AI680" s="144">
        <f t="shared" si="185"/>
        <v>2605</v>
      </c>
      <c r="AJ680" s="145">
        <f t="shared" si="186"/>
        <v>0.89518900343642616</v>
      </c>
      <c r="AK680" s="150">
        <f t="shared" si="187"/>
        <v>1.3156398809508028</v>
      </c>
      <c r="AL680" s="143">
        <v>230</v>
      </c>
      <c r="AM680" s="145">
        <f t="shared" si="188"/>
        <v>7.903780068728522E-2</v>
      </c>
      <c r="AN680" s="151">
        <f t="shared" si="189"/>
        <v>0.32539502460821096</v>
      </c>
      <c r="AO680" s="143">
        <v>35</v>
      </c>
      <c r="AP680" s="143">
        <v>0</v>
      </c>
      <c r="AQ680" s="144">
        <f t="shared" si="190"/>
        <v>35</v>
      </c>
      <c r="AR680" s="145">
        <f t="shared" si="191"/>
        <v>1.2027491408934709E-2</v>
      </c>
      <c r="AS680" s="151">
        <f t="shared" si="192"/>
        <v>0.1801034936424239</v>
      </c>
      <c r="AT680" s="143">
        <v>25</v>
      </c>
      <c r="AU680" s="153" t="s">
        <v>6</v>
      </c>
      <c r="AV680" s="316" t="s">
        <v>6</v>
      </c>
      <c r="AW680" s="123" t="s">
        <v>51</v>
      </c>
    </row>
    <row r="681" spans="1:49" x14ac:dyDescent="0.2">
      <c r="A681" s="250"/>
      <c r="B681" s="270"/>
      <c r="C681" s="230">
        <v>5350412.21</v>
      </c>
      <c r="D681" s="231">
        <v>5350412.17</v>
      </c>
      <c r="E681" s="251">
        <v>9.5285900000000002E-4</v>
      </c>
      <c r="F681" s="232"/>
      <c r="G681" s="359"/>
      <c r="H681" s="234">
        <v>18743</v>
      </c>
      <c r="I681" s="243">
        <v>5266</v>
      </c>
      <c r="J681" s="239">
        <v>5180</v>
      </c>
      <c r="K681" s="233"/>
      <c r="L681" s="234"/>
      <c r="M681" s="235"/>
      <c r="N681" s="236"/>
      <c r="O681" s="237">
        <v>3.92</v>
      </c>
      <c r="P681" s="238">
        <f t="shared" si="193"/>
        <v>392</v>
      </c>
      <c r="Q681" s="239">
        <v>10</v>
      </c>
      <c r="R681" s="239">
        <v>18</v>
      </c>
      <c r="S681" s="239">
        <f t="shared" si="202"/>
        <v>17.859436237000001</v>
      </c>
      <c r="T681" s="240">
        <f t="shared" si="194"/>
        <v>-7.8594362370000006</v>
      </c>
      <c r="U681" s="241">
        <f t="shared" si="201"/>
        <v>-0.44007191115682248</v>
      </c>
      <c r="V681" s="242">
        <v>2.6</v>
      </c>
      <c r="W681" s="234">
        <v>6</v>
      </c>
      <c r="X681" s="243">
        <f t="shared" si="203"/>
        <v>5.0177554940000002</v>
      </c>
      <c r="Y681" s="244">
        <f t="shared" si="195"/>
        <v>0.9822445059999998</v>
      </c>
      <c r="Z681" s="276">
        <f t="shared" si="183"/>
        <v>0.19575376025685634</v>
      </c>
      <c r="AA681" s="281">
        <v>6</v>
      </c>
      <c r="AB681" s="239">
        <f t="shared" si="204"/>
        <v>4.9358096199999997</v>
      </c>
      <c r="AC681" s="240">
        <f t="shared" si="196"/>
        <v>1.0641903800000003</v>
      </c>
      <c r="AD681" s="245">
        <f t="shared" si="184"/>
        <v>0.21560604276305137</v>
      </c>
      <c r="AE681" s="246">
        <f t="shared" si="197"/>
        <v>1.5306122448979591E-2</v>
      </c>
      <c r="AF681" s="239"/>
      <c r="AG681" s="233"/>
      <c r="AH681" s="239"/>
      <c r="AI681" s="240"/>
      <c r="AJ681" s="241"/>
      <c r="AK681" s="247"/>
      <c r="AL681" s="239"/>
      <c r="AM681" s="241"/>
      <c r="AN681" s="248"/>
      <c r="AO681" s="239"/>
      <c r="AP681" s="239"/>
      <c r="AQ681" s="240"/>
      <c r="AR681" s="241"/>
      <c r="AS681" s="248"/>
      <c r="AT681" s="239"/>
      <c r="AU681" s="249" t="s">
        <v>1067</v>
      </c>
      <c r="AV681" s="316" t="s">
        <v>6</v>
      </c>
      <c r="AW681" s="123" t="s">
        <v>1086</v>
      </c>
    </row>
    <row r="682" spans="1:49" x14ac:dyDescent="0.2">
      <c r="A682" s="227" t="s">
        <v>1110</v>
      </c>
      <c r="B682" s="272" t="s">
        <v>1122</v>
      </c>
      <c r="C682" s="135">
        <v>5350412.22</v>
      </c>
      <c r="D682" s="136">
        <v>5350412.17</v>
      </c>
      <c r="E682" s="152">
        <v>0.22951853699999999</v>
      </c>
      <c r="F682" s="137"/>
      <c r="G682" s="358"/>
      <c r="H682" s="139">
        <v>18743</v>
      </c>
      <c r="I682" s="219">
        <v>5266</v>
      </c>
      <c r="J682" s="143">
        <v>5180</v>
      </c>
      <c r="K682" s="138"/>
      <c r="L682" s="139"/>
      <c r="M682" s="140"/>
      <c r="N682" s="220"/>
      <c r="O682" s="141">
        <v>2.06</v>
      </c>
      <c r="P682" s="142">
        <f t="shared" si="193"/>
        <v>206</v>
      </c>
      <c r="Q682" s="143">
        <v>8811</v>
      </c>
      <c r="R682" s="143">
        <v>7599</v>
      </c>
      <c r="S682" s="143">
        <f t="shared" si="202"/>
        <v>4301.8659389909999</v>
      </c>
      <c r="T682" s="144">
        <f t="shared" si="194"/>
        <v>4509.1340610090001</v>
      </c>
      <c r="U682" s="145">
        <f t="shared" si="201"/>
        <v>1.0481809812201202</v>
      </c>
      <c r="V682" s="146">
        <v>4277.3999999999996</v>
      </c>
      <c r="W682" s="139">
        <v>2393</v>
      </c>
      <c r="X682" s="219">
        <f t="shared" si="203"/>
        <v>1208.6446158419999</v>
      </c>
      <c r="Y682" s="147">
        <f t="shared" si="195"/>
        <v>1184.3553841580001</v>
      </c>
      <c r="Z682" s="275">
        <f t="shared" si="183"/>
        <v>0.97990374394124224</v>
      </c>
      <c r="AA682" s="279">
        <v>2391</v>
      </c>
      <c r="AB682" s="143">
        <f t="shared" si="204"/>
        <v>1188.9060216600001</v>
      </c>
      <c r="AC682" s="144">
        <f t="shared" si="196"/>
        <v>1202.0939783399999</v>
      </c>
      <c r="AD682" s="148">
        <f t="shared" si="184"/>
        <v>1.0110925139916327</v>
      </c>
      <c r="AE682" s="149">
        <f t="shared" si="197"/>
        <v>11.606796116504855</v>
      </c>
      <c r="AF682" s="143">
        <v>4200</v>
      </c>
      <c r="AG682" s="138">
        <v>3440</v>
      </c>
      <c r="AH682" s="143">
        <v>260</v>
      </c>
      <c r="AI682" s="144">
        <f t="shared" ref="AI682:AI745" si="205">AG682+AH682</f>
        <v>3700</v>
      </c>
      <c r="AJ682" s="145">
        <f t="shared" ref="AJ682:AJ745" si="206">AI682/AF682</f>
        <v>0.88095238095238093</v>
      </c>
      <c r="AK682" s="150">
        <f t="shared" ref="AK682:AK745" si="207">AJ682/0.680421</f>
        <v>1.2947166253722047</v>
      </c>
      <c r="AL682" s="143">
        <v>385</v>
      </c>
      <c r="AM682" s="145">
        <f t="shared" ref="AM682:AM745" si="208">AL682/AF682</f>
        <v>9.166666666666666E-2</v>
      </c>
      <c r="AN682" s="151">
        <f t="shared" ref="AN682:AN745" si="209">AM682/0.242898</f>
        <v>0.37738749049669679</v>
      </c>
      <c r="AO682" s="143">
        <v>60</v>
      </c>
      <c r="AP682" s="143">
        <v>0</v>
      </c>
      <c r="AQ682" s="144">
        <f t="shared" ref="AQ682:AQ745" si="210">AO682+AP682</f>
        <v>60</v>
      </c>
      <c r="AR682" s="145">
        <f t="shared" ref="AR682:AR745" si="211">AQ682/AF682</f>
        <v>1.4285714285714285E-2</v>
      </c>
      <c r="AS682" s="151">
        <f t="shared" ref="AS682:AS745" si="212">AR682/0.066781</f>
        <v>0.21391884346916468</v>
      </c>
      <c r="AT682" s="143">
        <v>55</v>
      </c>
      <c r="AU682" s="153" t="s">
        <v>6</v>
      </c>
      <c r="AV682" s="316" t="s">
        <v>6</v>
      </c>
      <c r="AW682" s="123" t="s">
        <v>51</v>
      </c>
    </row>
    <row r="683" spans="1:49" x14ac:dyDescent="0.2">
      <c r="A683" s="227"/>
      <c r="B683" s="272"/>
      <c r="C683" s="135">
        <v>5350412.24</v>
      </c>
      <c r="D683" s="136">
        <v>5350412.17</v>
      </c>
      <c r="E683" s="152">
        <v>0.413246475</v>
      </c>
      <c r="F683" s="137"/>
      <c r="G683" s="358"/>
      <c r="H683" s="139">
        <v>18743</v>
      </c>
      <c r="I683" s="219">
        <v>5266</v>
      </c>
      <c r="J683" s="143">
        <v>5180</v>
      </c>
      <c r="K683" s="138"/>
      <c r="L683" s="139"/>
      <c r="M683" s="140"/>
      <c r="N683" s="220"/>
      <c r="O683" s="141">
        <v>1.9</v>
      </c>
      <c r="P683" s="142">
        <f t="shared" si="193"/>
        <v>190</v>
      </c>
      <c r="Q683" s="143">
        <v>8371</v>
      </c>
      <c r="R683" s="143">
        <v>8276</v>
      </c>
      <c r="S683" s="143">
        <f t="shared" si="202"/>
        <v>7745.4786809249999</v>
      </c>
      <c r="T683" s="144">
        <f t="shared" si="194"/>
        <v>625.52131907500006</v>
      </c>
      <c r="U683" s="145">
        <f t="shared" si="201"/>
        <v>8.0759543062908223E-2</v>
      </c>
      <c r="V683" s="146">
        <v>4409</v>
      </c>
      <c r="W683" s="139">
        <v>2295</v>
      </c>
      <c r="X683" s="219">
        <f t="shared" si="203"/>
        <v>2176.1559373499999</v>
      </c>
      <c r="Y683" s="147">
        <f t="shared" si="195"/>
        <v>118.84406265000007</v>
      </c>
      <c r="Z683" s="275">
        <f t="shared" si="183"/>
        <v>5.4611923994160858E-2</v>
      </c>
      <c r="AA683" s="279">
        <v>2272</v>
      </c>
      <c r="AB683" s="143">
        <f t="shared" si="204"/>
        <v>2140.6167405000001</v>
      </c>
      <c r="AC683" s="144">
        <f t="shared" si="196"/>
        <v>131.38325949999989</v>
      </c>
      <c r="AD683" s="148">
        <f t="shared" si="184"/>
        <v>6.1376358044042817E-2</v>
      </c>
      <c r="AE683" s="149">
        <f t="shared" si="197"/>
        <v>11.957894736842105</v>
      </c>
      <c r="AF683" s="143">
        <v>4210</v>
      </c>
      <c r="AG683" s="138">
        <v>3260</v>
      </c>
      <c r="AH683" s="143">
        <v>340</v>
      </c>
      <c r="AI683" s="144">
        <f t="shared" si="205"/>
        <v>3600</v>
      </c>
      <c r="AJ683" s="145">
        <f t="shared" si="206"/>
        <v>0.85510688836104509</v>
      </c>
      <c r="AK683" s="150">
        <f t="shared" si="207"/>
        <v>1.2567320649436819</v>
      </c>
      <c r="AL683" s="143">
        <v>465</v>
      </c>
      <c r="AM683" s="145">
        <f t="shared" si="208"/>
        <v>0.11045130641330166</v>
      </c>
      <c r="AN683" s="151">
        <f t="shared" si="209"/>
        <v>0.45472299653888321</v>
      </c>
      <c r="AO683" s="143">
        <v>85</v>
      </c>
      <c r="AP683" s="143">
        <v>10</v>
      </c>
      <c r="AQ683" s="144">
        <f t="shared" si="210"/>
        <v>95</v>
      </c>
      <c r="AR683" s="145">
        <f t="shared" si="211"/>
        <v>2.2565320665083134E-2</v>
      </c>
      <c r="AS683" s="151">
        <f t="shared" si="212"/>
        <v>0.33790031094297984</v>
      </c>
      <c r="AT683" s="143">
        <v>50</v>
      </c>
      <c r="AU683" s="153" t="s">
        <v>6</v>
      </c>
      <c r="AV683" s="316" t="s">
        <v>6</v>
      </c>
      <c r="AW683" s="123" t="s">
        <v>51</v>
      </c>
    </row>
    <row r="684" spans="1:49" x14ac:dyDescent="0.2">
      <c r="A684" s="227" t="s">
        <v>1110</v>
      </c>
      <c r="B684" s="272" t="s">
        <v>1122</v>
      </c>
      <c r="C684" s="135">
        <v>5350412.25</v>
      </c>
      <c r="D684" s="136">
        <v>5350412.17</v>
      </c>
      <c r="E684" s="152">
        <v>0.212130394</v>
      </c>
      <c r="F684" s="137"/>
      <c r="G684" s="358"/>
      <c r="H684" s="139">
        <v>18743</v>
      </c>
      <c r="I684" s="219">
        <v>5266</v>
      </c>
      <c r="J684" s="143">
        <v>5180</v>
      </c>
      <c r="K684" s="138"/>
      <c r="L684" s="139"/>
      <c r="M684" s="140"/>
      <c r="N684" s="220"/>
      <c r="O684" s="141">
        <v>1.58</v>
      </c>
      <c r="P684" s="142">
        <f t="shared" si="193"/>
        <v>158</v>
      </c>
      <c r="Q684" s="143">
        <v>5508</v>
      </c>
      <c r="R684" s="143">
        <v>5650</v>
      </c>
      <c r="S684" s="143">
        <f t="shared" si="202"/>
        <v>3975.9599747420002</v>
      </c>
      <c r="T684" s="144">
        <f t="shared" si="194"/>
        <v>1532.0400252579998</v>
      </c>
      <c r="U684" s="145">
        <f t="shared" si="201"/>
        <v>0.38532581690725237</v>
      </c>
      <c r="V684" s="146">
        <v>3477.9</v>
      </c>
      <c r="W684" s="139">
        <v>1534</v>
      </c>
      <c r="X684" s="219">
        <f t="shared" si="203"/>
        <v>1117.0786548040001</v>
      </c>
      <c r="Y684" s="147">
        <f t="shared" si="195"/>
        <v>416.92134519599995</v>
      </c>
      <c r="Z684" s="275">
        <f t="shared" si="183"/>
        <v>0.37322469944531522</v>
      </c>
      <c r="AA684" s="279">
        <v>1508</v>
      </c>
      <c r="AB684" s="143">
        <f t="shared" si="204"/>
        <v>1098.8354409200001</v>
      </c>
      <c r="AC684" s="144">
        <f t="shared" si="196"/>
        <v>409.16455907999989</v>
      </c>
      <c r="AD684" s="148">
        <f t="shared" si="184"/>
        <v>0.37236199693143024</v>
      </c>
      <c r="AE684" s="149">
        <f t="shared" si="197"/>
        <v>9.5443037974683538</v>
      </c>
      <c r="AF684" s="143">
        <v>2685</v>
      </c>
      <c r="AG684" s="138">
        <v>2100</v>
      </c>
      <c r="AH684" s="143">
        <v>220</v>
      </c>
      <c r="AI684" s="144">
        <f t="shared" si="205"/>
        <v>2320</v>
      </c>
      <c r="AJ684" s="145">
        <f t="shared" si="206"/>
        <v>0.86405959031657353</v>
      </c>
      <c r="AK684" s="150">
        <f t="shared" si="207"/>
        <v>1.2698896570161318</v>
      </c>
      <c r="AL684" s="143">
        <v>300</v>
      </c>
      <c r="AM684" s="145">
        <f t="shared" si="208"/>
        <v>0.11173184357541899</v>
      </c>
      <c r="AN684" s="151">
        <f t="shared" si="209"/>
        <v>0.45999490969632928</v>
      </c>
      <c r="AO684" s="143">
        <v>25</v>
      </c>
      <c r="AP684" s="143">
        <v>10</v>
      </c>
      <c r="AQ684" s="144">
        <f t="shared" si="210"/>
        <v>35</v>
      </c>
      <c r="AR684" s="145">
        <f t="shared" si="211"/>
        <v>1.3035381750465549E-2</v>
      </c>
      <c r="AS684" s="151">
        <f t="shared" si="212"/>
        <v>0.19519596517670521</v>
      </c>
      <c r="AT684" s="143">
        <v>30</v>
      </c>
      <c r="AU684" s="153" t="s">
        <v>6</v>
      </c>
      <c r="AV684" s="316" t="s">
        <v>6</v>
      </c>
      <c r="AW684" s="123" t="s">
        <v>51</v>
      </c>
    </row>
    <row r="685" spans="1:49" x14ac:dyDescent="0.2">
      <c r="A685" s="227" t="s">
        <v>1110</v>
      </c>
      <c r="B685" s="272" t="s">
        <v>1122</v>
      </c>
      <c r="C685" s="135">
        <v>5350412.26</v>
      </c>
      <c r="D685" s="136">
        <v>5350412.17</v>
      </c>
      <c r="E685" s="152">
        <v>0.144151735</v>
      </c>
      <c r="F685" s="137"/>
      <c r="G685" s="358"/>
      <c r="H685" s="139">
        <v>18743</v>
      </c>
      <c r="I685" s="219">
        <v>5266</v>
      </c>
      <c r="J685" s="143">
        <v>5180</v>
      </c>
      <c r="K685" s="138"/>
      <c r="L685" s="139"/>
      <c r="M685" s="140"/>
      <c r="N685" s="220"/>
      <c r="O685" s="141">
        <v>0.81</v>
      </c>
      <c r="P685" s="142">
        <f t="shared" si="193"/>
        <v>81</v>
      </c>
      <c r="Q685" s="143">
        <v>6267</v>
      </c>
      <c r="R685" s="143">
        <v>6209</v>
      </c>
      <c r="S685" s="143">
        <f t="shared" si="202"/>
        <v>2701.835969105</v>
      </c>
      <c r="T685" s="144">
        <f t="shared" si="194"/>
        <v>3565.164030895</v>
      </c>
      <c r="U685" s="145">
        <f t="shared" si="201"/>
        <v>1.3195338546314426</v>
      </c>
      <c r="V685" s="146">
        <v>7770.6</v>
      </c>
      <c r="W685" s="139">
        <v>1692</v>
      </c>
      <c r="X685" s="219">
        <f t="shared" si="203"/>
        <v>759.10303651000004</v>
      </c>
      <c r="Y685" s="147">
        <f t="shared" si="195"/>
        <v>932.89696348999996</v>
      </c>
      <c r="Z685" s="275">
        <f t="shared" si="183"/>
        <v>1.2289464257434972</v>
      </c>
      <c r="AA685" s="279">
        <v>1680</v>
      </c>
      <c r="AB685" s="143">
        <f t="shared" si="204"/>
        <v>746.70598730000006</v>
      </c>
      <c r="AC685" s="144">
        <f t="shared" si="196"/>
        <v>933.29401269999994</v>
      </c>
      <c r="AD685" s="148">
        <f t="shared" si="184"/>
        <v>1.2498815177238367</v>
      </c>
      <c r="AE685" s="149">
        <f t="shared" si="197"/>
        <v>20.74074074074074</v>
      </c>
      <c r="AF685" s="143">
        <v>2990</v>
      </c>
      <c r="AG685" s="138">
        <v>2365</v>
      </c>
      <c r="AH685" s="143">
        <v>230</v>
      </c>
      <c r="AI685" s="144">
        <f t="shared" si="205"/>
        <v>2595</v>
      </c>
      <c r="AJ685" s="145">
        <f t="shared" si="206"/>
        <v>0.86789297658862874</v>
      </c>
      <c r="AK685" s="150">
        <f t="shared" si="207"/>
        <v>1.2755235017564548</v>
      </c>
      <c r="AL685" s="143">
        <v>330</v>
      </c>
      <c r="AM685" s="145">
        <f t="shared" si="208"/>
        <v>0.11036789297658862</v>
      </c>
      <c r="AN685" s="151">
        <f t="shared" si="209"/>
        <v>0.45437958722010319</v>
      </c>
      <c r="AO685" s="143">
        <v>40</v>
      </c>
      <c r="AP685" s="143">
        <v>10</v>
      </c>
      <c r="AQ685" s="144">
        <f t="shared" si="210"/>
        <v>50</v>
      </c>
      <c r="AR685" s="145">
        <f t="shared" si="211"/>
        <v>1.6722408026755852E-2</v>
      </c>
      <c r="AS685" s="151">
        <f t="shared" si="212"/>
        <v>0.25040667295721619</v>
      </c>
      <c r="AT685" s="143">
        <v>20</v>
      </c>
      <c r="AU685" s="153" t="s">
        <v>6</v>
      </c>
      <c r="AV685" s="316" t="s">
        <v>6</v>
      </c>
      <c r="AW685" s="123" t="s">
        <v>51</v>
      </c>
    </row>
    <row r="686" spans="1:49" x14ac:dyDescent="0.2">
      <c r="A686" s="253" t="s">
        <v>1110</v>
      </c>
      <c r="B686" s="339" t="s">
        <v>1120</v>
      </c>
      <c r="C686" s="124">
        <v>5350413.01</v>
      </c>
      <c r="D686" s="112">
        <v>5350413</v>
      </c>
      <c r="E686" s="114">
        <v>0.94730841200000004</v>
      </c>
      <c r="F686" s="115"/>
      <c r="G686" s="38"/>
      <c r="H686" s="22">
        <v>5284</v>
      </c>
      <c r="I686" s="119">
        <v>1628</v>
      </c>
      <c r="J686" s="118">
        <v>1575</v>
      </c>
      <c r="N686" s="121"/>
      <c r="O686" s="117">
        <v>70.39</v>
      </c>
      <c r="P686" s="24">
        <f t="shared" si="193"/>
        <v>7039</v>
      </c>
      <c r="Q686" s="118">
        <v>9614</v>
      </c>
      <c r="R686" s="118">
        <v>5551</v>
      </c>
      <c r="S686" s="118">
        <f t="shared" si="202"/>
        <v>5005.5776490080007</v>
      </c>
      <c r="T686" s="25">
        <f t="shared" si="194"/>
        <v>4608.4223509919993</v>
      </c>
      <c r="U686" s="26">
        <f t="shared" si="201"/>
        <v>0.92065744937655514</v>
      </c>
      <c r="V686" s="125">
        <v>136.6</v>
      </c>
      <c r="W686" s="22">
        <v>3088</v>
      </c>
      <c r="X686" s="119">
        <f t="shared" si="203"/>
        <v>1542.218094736</v>
      </c>
      <c r="Y686" s="39">
        <f t="shared" si="195"/>
        <v>1545.781905264</v>
      </c>
      <c r="Z686" s="268">
        <f t="shared" si="183"/>
        <v>1.0023108343367026</v>
      </c>
      <c r="AA686" s="280">
        <v>2814</v>
      </c>
      <c r="AB686" s="118">
        <f t="shared" si="204"/>
        <v>1492.0107489000002</v>
      </c>
      <c r="AC686" s="25">
        <f t="shared" si="196"/>
        <v>1321.9892510999998</v>
      </c>
      <c r="AD686" s="27">
        <f t="shared" si="184"/>
        <v>0.88604539348972489</v>
      </c>
      <c r="AE686" s="28">
        <f t="shared" si="197"/>
        <v>0.39977269498508311</v>
      </c>
      <c r="AF686" s="118">
        <v>4540</v>
      </c>
      <c r="AG686" s="120">
        <v>4070</v>
      </c>
      <c r="AH686" s="118">
        <v>190</v>
      </c>
      <c r="AI686" s="25">
        <f t="shared" si="205"/>
        <v>4260</v>
      </c>
      <c r="AJ686" s="26">
        <f t="shared" si="206"/>
        <v>0.93832599118942728</v>
      </c>
      <c r="AK686" s="29">
        <f t="shared" si="207"/>
        <v>1.3790373771377238</v>
      </c>
      <c r="AL686" s="118">
        <v>205</v>
      </c>
      <c r="AM686" s="26">
        <f t="shared" si="208"/>
        <v>4.5154185022026429E-2</v>
      </c>
      <c r="AN686" s="30">
        <f t="shared" si="209"/>
        <v>0.1858977225914846</v>
      </c>
      <c r="AO686" s="118">
        <v>40</v>
      </c>
      <c r="AP686" s="118">
        <v>10</v>
      </c>
      <c r="AQ686" s="25">
        <f t="shared" si="210"/>
        <v>50</v>
      </c>
      <c r="AR686" s="26">
        <f t="shared" si="211"/>
        <v>1.1013215859030838E-2</v>
      </c>
      <c r="AS686" s="30">
        <f t="shared" si="212"/>
        <v>0.16491540796080978</v>
      </c>
      <c r="AT686" s="118">
        <v>35</v>
      </c>
      <c r="AU686" s="21" t="s">
        <v>3</v>
      </c>
      <c r="AV686" s="319" t="s">
        <v>3</v>
      </c>
      <c r="AW686" s="123" t="s">
        <v>51</v>
      </c>
    </row>
    <row r="687" spans="1:49" x14ac:dyDescent="0.2">
      <c r="A687" s="227" t="s">
        <v>1110</v>
      </c>
      <c r="B687" s="272" t="s">
        <v>1121</v>
      </c>
      <c r="C687" s="135">
        <v>5350413.0199999996</v>
      </c>
      <c r="D687" s="136">
        <v>5350413</v>
      </c>
      <c r="E687" s="152">
        <v>5.2691587999999998E-2</v>
      </c>
      <c r="F687" s="137"/>
      <c r="G687" s="358"/>
      <c r="H687" s="139">
        <v>5284</v>
      </c>
      <c r="I687" s="219">
        <v>1628</v>
      </c>
      <c r="J687" s="143">
        <v>1575</v>
      </c>
      <c r="K687" s="138"/>
      <c r="L687" s="139"/>
      <c r="M687" s="140"/>
      <c r="N687" s="220"/>
      <c r="O687" s="141">
        <v>6.47</v>
      </c>
      <c r="P687" s="142">
        <f t="shared" si="193"/>
        <v>647</v>
      </c>
      <c r="Q687" s="143">
        <v>12789</v>
      </c>
      <c r="R687" s="143">
        <v>7358</v>
      </c>
      <c r="S687" s="143">
        <f t="shared" si="202"/>
        <v>278.42235099199996</v>
      </c>
      <c r="T687" s="144">
        <f t="shared" si="194"/>
        <v>12510.577649008001</v>
      </c>
      <c r="U687" s="145">
        <f t="shared" si="201"/>
        <v>44.933812261959794</v>
      </c>
      <c r="V687" s="146">
        <v>1977.3</v>
      </c>
      <c r="W687" s="139">
        <v>3467</v>
      </c>
      <c r="X687" s="219">
        <f t="shared" si="203"/>
        <v>85.781905264000002</v>
      </c>
      <c r="Y687" s="147">
        <f t="shared" si="195"/>
        <v>3381.2180947359998</v>
      </c>
      <c r="Z687" s="275">
        <f t="shared" si="183"/>
        <v>39.416449009031183</v>
      </c>
      <c r="AA687" s="279">
        <v>3433</v>
      </c>
      <c r="AB687" s="143">
        <f t="shared" si="204"/>
        <v>82.98925109999999</v>
      </c>
      <c r="AC687" s="144">
        <f t="shared" si="196"/>
        <v>3350.0107489000002</v>
      </c>
      <c r="AD687" s="148">
        <f t="shared" si="184"/>
        <v>40.366802983476987</v>
      </c>
      <c r="AE687" s="149">
        <f t="shared" si="197"/>
        <v>5.3060278207109741</v>
      </c>
      <c r="AF687" s="143">
        <v>6030</v>
      </c>
      <c r="AG687" s="138">
        <v>4980</v>
      </c>
      <c r="AH687" s="143">
        <v>355</v>
      </c>
      <c r="AI687" s="144">
        <f t="shared" si="205"/>
        <v>5335</v>
      </c>
      <c r="AJ687" s="145">
        <f t="shared" si="206"/>
        <v>0.88474295190713104</v>
      </c>
      <c r="AK687" s="150">
        <f t="shared" si="207"/>
        <v>1.3002875453684277</v>
      </c>
      <c r="AL687" s="143">
        <v>590</v>
      </c>
      <c r="AM687" s="145">
        <f t="shared" si="208"/>
        <v>9.7844112769485903E-2</v>
      </c>
      <c r="AN687" s="151">
        <f t="shared" si="209"/>
        <v>0.40281975466856829</v>
      </c>
      <c r="AO687" s="143">
        <v>70</v>
      </c>
      <c r="AP687" s="143">
        <v>10</v>
      </c>
      <c r="AQ687" s="144">
        <f t="shared" si="210"/>
        <v>80</v>
      </c>
      <c r="AR687" s="145">
        <f t="shared" si="211"/>
        <v>1.3266998341625208E-2</v>
      </c>
      <c r="AS687" s="151">
        <f t="shared" si="212"/>
        <v>0.19866426590834532</v>
      </c>
      <c r="AT687" s="143">
        <v>25</v>
      </c>
      <c r="AU687" s="153" t="s">
        <v>6</v>
      </c>
      <c r="AV687" s="319" t="s">
        <v>3</v>
      </c>
      <c r="AW687" s="123" t="s">
        <v>51</v>
      </c>
    </row>
    <row r="688" spans="1:49" x14ac:dyDescent="0.2">
      <c r="A688" s="227"/>
      <c r="B688" s="272"/>
      <c r="C688" s="135">
        <v>5350420.03</v>
      </c>
      <c r="D688" s="136"/>
      <c r="E688" s="136"/>
      <c r="F688" s="137"/>
      <c r="G688" s="355"/>
      <c r="H688" s="139"/>
      <c r="I688" s="139"/>
      <c r="J688" s="139"/>
      <c r="K688" s="138"/>
      <c r="L688" s="139"/>
      <c r="M688" s="140"/>
      <c r="N688" s="220" t="s">
        <v>676</v>
      </c>
      <c r="O688" s="141">
        <v>2.29</v>
      </c>
      <c r="P688" s="142">
        <f t="shared" si="193"/>
        <v>229</v>
      </c>
      <c r="Q688" s="143">
        <v>6503</v>
      </c>
      <c r="R688" s="143">
        <v>6430</v>
      </c>
      <c r="S688" s="143">
        <v>6163</v>
      </c>
      <c r="T688" s="144">
        <f t="shared" si="194"/>
        <v>340</v>
      </c>
      <c r="U688" s="145">
        <f t="shared" si="201"/>
        <v>5.5167937692682134E-2</v>
      </c>
      <c r="V688" s="146">
        <v>2842.5</v>
      </c>
      <c r="W688" s="139">
        <v>2471</v>
      </c>
      <c r="X688" s="219">
        <v>2272</v>
      </c>
      <c r="Y688" s="147">
        <f t="shared" si="195"/>
        <v>199</v>
      </c>
      <c r="Z688" s="275">
        <f t="shared" si="183"/>
        <v>8.7588028169014079E-2</v>
      </c>
      <c r="AA688" s="279">
        <v>2376</v>
      </c>
      <c r="AB688" s="143">
        <v>2185</v>
      </c>
      <c r="AC688" s="144">
        <f t="shared" si="196"/>
        <v>191</v>
      </c>
      <c r="AD688" s="148">
        <f t="shared" si="184"/>
        <v>8.7414187643020599E-2</v>
      </c>
      <c r="AE688" s="149">
        <f t="shared" si="197"/>
        <v>10.375545851528384</v>
      </c>
      <c r="AF688" s="143">
        <v>2820</v>
      </c>
      <c r="AG688" s="138">
        <v>1970</v>
      </c>
      <c r="AH688" s="143">
        <v>150</v>
      </c>
      <c r="AI688" s="144">
        <f t="shared" si="205"/>
        <v>2120</v>
      </c>
      <c r="AJ688" s="145">
        <f t="shared" si="206"/>
        <v>0.75177304964539005</v>
      </c>
      <c r="AK688" s="150">
        <f t="shared" si="207"/>
        <v>1.1048645612721977</v>
      </c>
      <c r="AL688" s="143">
        <v>550</v>
      </c>
      <c r="AM688" s="145">
        <f t="shared" si="208"/>
        <v>0.19503546099290781</v>
      </c>
      <c r="AN688" s="151">
        <f t="shared" si="209"/>
        <v>0.80295210743978052</v>
      </c>
      <c r="AO688" s="143">
        <v>130</v>
      </c>
      <c r="AP688" s="143">
        <v>0</v>
      </c>
      <c r="AQ688" s="144">
        <f t="shared" si="210"/>
        <v>130</v>
      </c>
      <c r="AR688" s="145">
        <f t="shared" si="211"/>
        <v>4.6099290780141841E-2</v>
      </c>
      <c r="AS688" s="151">
        <f t="shared" si="212"/>
        <v>0.69030548779056689</v>
      </c>
      <c r="AT688" s="143">
        <v>25</v>
      </c>
      <c r="AU688" s="153" t="s">
        <v>6</v>
      </c>
      <c r="AV688" s="316" t="s">
        <v>6</v>
      </c>
    </row>
    <row r="689" spans="1:49" x14ac:dyDescent="0.2">
      <c r="A689" s="227"/>
      <c r="B689" s="272"/>
      <c r="C689" s="135">
        <v>5350420.05</v>
      </c>
      <c r="D689" s="136"/>
      <c r="E689" s="136"/>
      <c r="F689" s="137"/>
      <c r="G689" s="355"/>
      <c r="H689" s="139"/>
      <c r="I689" s="139"/>
      <c r="J689" s="139"/>
      <c r="K689" s="138"/>
      <c r="L689" s="139"/>
      <c r="M689" s="140"/>
      <c r="N689" s="220" t="s">
        <v>677</v>
      </c>
      <c r="O689" s="141">
        <v>4.4000000000000004</v>
      </c>
      <c r="P689" s="142">
        <f t="shared" si="193"/>
        <v>440.00000000000006</v>
      </c>
      <c r="Q689" s="143">
        <v>7714</v>
      </c>
      <c r="R689" s="143">
        <v>6627</v>
      </c>
      <c r="S689" s="143">
        <v>6561</v>
      </c>
      <c r="T689" s="144">
        <f t="shared" si="194"/>
        <v>1153</v>
      </c>
      <c r="U689" s="145">
        <f t="shared" si="201"/>
        <v>0.17573540618808109</v>
      </c>
      <c r="V689" s="146">
        <v>1751.7</v>
      </c>
      <c r="W689" s="139">
        <v>3120</v>
      </c>
      <c r="X689" s="219">
        <v>2097</v>
      </c>
      <c r="Y689" s="147">
        <f t="shared" si="195"/>
        <v>1023</v>
      </c>
      <c r="Z689" s="275">
        <f t="shared" si="183"/>
        <v>0.48783977110157367</v>
      </c>
      <c r="AA689" s="279">
        <v>2973</v>
      </c>
      <c r="AB689" s="143">
        <v>2020</v>
      </c>
      <c r="AC689" s="144">
        <f t="shared" si="196"/>
        <v>953</v>
      </c>
      <c r="AD689" s="148">
        <f t="shared" si="184"/>
        <v>0.47178217821782176</v>
      </c>
      <c r="AE689" s="149">
        <f t="shared" si="197"/>
        <v>6.7568181818181809</v>
      </c>
      <c r="AF689" s="143">
        <v>3435</v>
      </c>
      <c r="AG689" s="138">
        <v>2500</v>
      </c>
      <c r="AH689" s="143">
        <v>220</v>
      </c>
      <c r="AI689" s="144">
        <f t="shared" si="205"/>
        <v>2720</v>
      </c>
      <c r="AJ689" s="145">
        <f t="shared" si="206"/>
        <v>0.79184861717612809</v>
      </c>
      <c r="AK689" s="150">
        <f t="shared" si="207"/>
        <v>1.1637627544948319</v>
      </c>
      <c r="AL689" s="143">
        <v>555</v>
      </c>
      <c r="AM689" s="145">
        <f t="shared" si="208"/>
        <v>0.16157205240174671</v>
      </c>
      <c r="AN689" s="151">
        <f t="shared" si="209"/>
        <v>0.66518477880322902</v>
      </c>
      <c r="AO689" s="143">
        <v>130</v>
      </c>
      <c r="AP689" s="143">
        <v>10</v>
      </c>
      <c r="AQ689" s="144">
        <f t="shared" si="210"/>
        <v>140</v>
      </c>
      <c r="AR689" s="145">
        <f t="shared" si="211"/>
        <v>4.0756914119359534E-2</v>
      </c>
      <c r="AS689" s="151">
        <f t="shared" si="212"/>
        <v>0.6103070352249822</v>
      </c>
      <c r="AT689" s="143">
        <v>15</v>
      </c>
      <c r="AU689" s="153" t="s">
        <v>6</v>
      </c>
      <c r="AV689" s="316" t="s">
        <v>6</v>
      </c>
    </row>
    <row r="690" spans="1:49" x14ac:dyDescent="0.2">
      <c r="A690" s="227"/>
      <c r="B690" s="272"/>
      <c r="C690" s="135">
        <v>5350420.0599999996</v>
      </c>
      <c r="D690" s="136"/>
      <c r="E690" s="136"/>
      <c r="F690" s="137"/>
      <c r="G690" s="355"/>
      <c r="H690" s="139"/>
      <c r="I690" s="139"/>
      <c r="J690" s="139"/>
      <c r="K690" s="138"/>
      <c r="L690" s="139"/>
      <c r="M690" s="140"/>
      <c r="N690" s="220" t="s">
        <v>678</v>
      </c>
      <c r="O690" s="141">
        <v>1.67</v>
      </c>
      <c r="P690" s="142">
        <f t="shared" si="193"/>
        <v>167</v>
      </c>
      <c r="Q690" s="143">
        <v>5147</v>
      </c>
      <c r="R690" s="143">
        <v>5431</v>
      </c>
      <c r="S690" s="143">
        <v>5594</v>
      </c>
      <c r="T690" s="144">
        <f t="shared" si="194"/>
        <v>-447</v>
      </c>
      <c r="U690" s="145">
        <f t="shared" si="201"/>
        <v>-7.9907043260636398E-2</v>
      </c>
      <c r="V690" s="146">
        <v>3075.4</v>
      </c>
      <c r="W690" s="139">
        <v>1543</v>
      </c>
      <c r="X690" s="219">
        <v>1471</v>
      </c>
      <c r="Y690" s="147">
        <f t="shared" si="195"/>
        <v>72</v>
      </c>
      <c r="Z690" s="275">
        <f t="shared" si="183"/>
        <v>4.894629503738953E-2</v>
      </c>
      <c r="AA690" s="279">
        <v>1511</v>
      </c>
      <c r="AB690" s="143">
        <v>1445</v>
      </c>
      <c r="AC690" s="144">
        <f t="shared" si="196"/>
        <v>66</v>
      </c>
      <c r="AD690" s="148">
        <f t="shared" si="184"/>
        <v>4.5674740484429065E-2</v>
      </c>
      <c r="AE690" s="149">
        <f t="shared" si="197"/>
        <v>9.047904191616766</v>
      </c>
      <c r="AF690" s="143">
        <v>2140</v>
      </c>
      <c r="AG690" s="138">
        <v>1640</v>
      </c>
      <c r="AH690" s="143">
        <v>120</v>
      </c>
      <c r="AI690" s="144">
        <f t="shared" si="205"/>
        <v>1760</v>
      </c>
      <c r="AJ690" s="145">
        <f t="shared" si="206"/>
        <v>0.82242990654205606</v>
      </c>
      <c r="AK690" s="150">
        <f t="shared" si="207"/>
        <v>1.2087074128253772</v>
      </c>
      <c r="AL690" s="143">
        <v>335</v>
      </c>
      <c r="AM690" s="145">
        <f t="shared" si="208"/>
        <v>0.15654205607476634</v>
      </c>
      <c r="AN690" s="151">
        <f t="shared" si="209"/>
        <v>0.64447651308271925</v>
      </c>
      <c r="AO690" s="143">
        <v>40</v>
      </c>
      <c r="AP690" s="143">
        <v>10</v>
      </c>
      <c r="AQ690" s="144">
        <f t="shared" si="210"/>
        <v>50</v>
      </c>
      <c r="AR690" s="145">
        <f t="shared" si="211"/>
        <v>2.336448598130841E-2</v>
      </c>
      <c r="AS690" s="151">
        <f t="shared" si="212"/>
        <v>0.34986726735611046</v>
      </c>
      <c r="AT690" s="143">
        <v>0</v>
      </c>
      <c r="AU690" s="153" t="s">
        <v>6</v>
      </c>
      <c r="AV690" s="316" t="s">
        <v>6</v>
      </c>
    </row>
    <row r="691" spans="1:49" x14ac:dyDescent="0.2">
      <c r="A691" s="227"/>
      <c r="B691" s="272"/>
      <c r="C691" s="135">
        <v>5350420.08</v>
      </c>
      <c r="D691" s="136"/>
      <c r="E691" s="136"/>
      <c r="F691" s="137"/>
      <c r="G691" s="355"/>
      <c r="H691" s="139"/>
      <c r="I691" s="139"/>
      <c r="J691" s="139"/>
      <c r="K691" s="138"/>
      <c r="L691" s="139"/>
      <c r="M691" s="140"/>
      <c r="N691" s="220" t="s">
        <v>679</v>
      </c>
      <c r="O691" s="141">
        <v>0.87</v>
      </c>
      <c r="P691" s="142">
        <f t="shared" si="193"/>
        <v>87</v>
      </c>
      <c r="Q691" s="143">
        <v>4375</v>
      </c>
      <c r="R691" s="143">
        <v>4596</v>
      </c>
      <c r="S691" s="143">
        <v>3901</v>
      </c>
      <c r="T691" s="144">
        <f t="shared" si="194"/>
        <v>474</v>
      </c>
      <c r="U691" s="145">
        <f t="shared" si="201"/>
        <v>0.12150730581902076</v>
      </c>
      <c r="V691" s="146">
        <v>5021.2</v>
      </c>
      <c r="W691" s="139">
        <v>2072</v>
      </c>
      <c r="X691" s="219">
        <v>1689</v>
      </c>
      <c r="Y691" s="147">
        <f t="shared" si="195"/>
        <v>383</v>
      </c>
      <c r="Z691" s="275">
        <f t="shared" ref="Z691:Z754" si="213">Y691/X691</f>
        <v>0.22676139727649497</v>
      </c>
      <c r="AA691" s="279">
        <v>1979</v>
      </c>
      <c r="AB691" s="143">
        <v>1615</v>
      </c>
      <c r="AC691" s="144">
        <f t="shared" si="196"/>
        <v>364</v>
      </c>
      <c r="AD691" s="148">
        <f t="shared" ref="AD691:AD754" si="214">AC691/AB691</f>
        <v>0.22538699690402478</v>
      </c>
      <c r="AE691" s="149">
        <f t="shared" si="197"/>
        <v>22.74712643678161</v>
      </c>
      <c r="AF691" s="143">
        <v>1870</v>
      </c>
      <c r="AG691" s="138">
        <v>1345</v>
      </c>
      <c r="AH691" s="143">
        <v>105</v>
      </c>
      <c r="AI691" s="144">
        <f t="shared" si="205"/>
        <v>1450</v>
      </c>
      <c r="AJ691" s="145">
        <f t="shared" si="206"/>
        <v>0.77540106951871657</v>
      </c>
      <c r="AK691" s="150">
        <f t="shared" si="207"/>
        <v>1.1395901500963617</v>
      </c>
      <c r="AL691" s="143">
        <v>350</v>
      </c>
      <c r="AM691" s="145">
        <f t="shared" si="208"/>
        <v>0.18716577540106952</v>
      </c>
      <c r="AN691" s="151">
        <f t="shared" si="209"/>
        <v>0.77055297038703285</v>
      </c>
      <c r="AO691" s="143">
        <v>55</v>
      </c>
      <c r="AP691" s="143">
        <v>10</v>
      </c>
      <c r="AQ691" s="144">
        <f t="shared" si="210"/>
        <v>65</v>
      </c>
      <c r="AR691" s="145">
        <f t="shared" si="211"/>
        <v>3.4759358288770054E-2</v>
      </c>
      <c r="AS691" s="151">
        <f t="shared" si="212"/>
        <v>0.52049772074048095</v>
      </c>
      <c r="AT691" s="143">
        <v>15</v>
      </c>
      <c r="AU691" s="153" t="s">
        <v>6</v>
      </c>
      <c r="AV691" s="316" t="s">
        <v>6</v>
      </c>
    </row>
    <row r="692" spans="1:49" x14ac:dyDescent="0.2">
      <c r="A692" s="227"/>
      <c r="B692" s="272"/>
      <c r="C692" s="135">
        <v>5350420.09</v>
      </c>
      <c r="D692" s="136"/>
      <c r="E692" s="136"/>
      <c r="F692" s="137"/>
      <c r="G692" s="355"/>
      <c r="H692" s="139"/>
      <c r="I692" s="139"/>
      <c r="J692" s="139"/>
      <c r="K692" s="138"/>
      <c r="L692" s="139"/>
      <c r="M692" s="140"/>
      <c r="N692" s="220" t="s">
        <v>680</v>
      </c>
      <c r="O692" s="141">
        <v>0.57999999999999996</v>
      </c>
      <c r="P692" s="142">
        <f t="shared" si="193"/>
        <v>57.999999999999993</v>
      </c>
      <c r="Q692" s="143">
        <v>4537</v>
      </c>
      <c r="R692" s="143">
        <v>4256</v>
      </c>
      <c r="S692" s="143">
        <v>4251</v>
      </c>
      <c r="T692" s="144">
        <f t="shared" si="194"/>
        <v>286</v>
      </c>
      <c r="U692" s="145">
        <f t="shared" si="201"/>
        <v>6.7278287461773695E-2</v>
      </c>
      <c r="V692" s="146">
        <v>7800.9</v>
      </c>
      <c r="W692" s="139">
        <v>2283</v>
      </c>
      <c r="X692" s="219">
        <v>1830</v>
      </c>
      <c r="Y692" s="147">
        <f t="shared" si="195"/>
        <v>453</v>
      </c>
      <c r="Z692" s="275">
        <f t="shared" si="213"/>
        <v>0.24754098360655738</v>
      </c>
      <c r="AA692" s="279">
        <v>2033</v>
      </c>
      <c r="AB692" s="143">
        <v>1780</v>
      </c>
      <c r="AC692" s="144">
        <f t="shared" si="196"/>
        <v>253</v>
      </c>
      <c r="AD692" s="148">
        <f t="shared" si="214"/>
        <v>0.14213483146067415</v>
      </c>
      <c r="AE692" s="149">
        <f t="shared" si="197"/>
        <v>35.051724137931039</v>
      </c>
      <c r="AF692" s="143">
        <v>2125</v>
      </c>
      <c r="AG692" s="138">
        <v>1380</v>
      </c>
      <c r="AH692" s="143">
        <v>115</v>
      </c>
      <c r="AI692" s="144">
        <f t="shared" si="205"/>
        <v>1495</v>
      </c>
      <c r="AJ692" s="145">
        <f t="shared" si="206"/>
        <v>0.70352941176470585</v>
      </c>
      <c r="AK692" s="150">
        <f t="shared" si="207"/>
        <v>1.0339619320460507</v>
      </c>
      <c r="AL692" s="143">
        <v>460</v>
      </c>
      <c r="AM692" s="145">
        <f t="shared" si="208"/>
        <v>0.21647058823529411</v>
      </c>
      <c r="AN692" s="151">
        <f t="shared" si="209"/>
        <v>0.89119954975048832</v>
      </c>
      <c r="AO692" s="143">
        <v>140</v>
      </c>
      <c r="AP692" s="143">
        <v>10</v>
      </c>
      <c r="AQ692" s="144">
        <f t="shared" si="210"/>
        <v>150</v>
      </c>
      <c r="AR692" s="145">
        <f t="shared" si="211"/>
        <v>7.0588235294117646E-2</v>
      </c>
      <c r="AS692" s="151">
        <f t="shared" si="212"/>
        <v>1.0570107559652844</v>
      </c>
      <c r="AT692" s="143">
        <v>30</v>
      </c>
      <c r="AU692" s="153" t="s">
        <v>6</v>
      </c>
      <c r="AV692" s="316" t="s">
        <v>6</v>
      </c>
    </row>
    <row r="693" spans="1:49" x14ac:dyDescent="0.2">
      <c r="A693" s="227"/>
      <c r="B693" s="272"/>
      <c r="C693" s="135">
        <v>5350420.0999999996</v>
      </c>
      <c r="D693" s="136"/>
      <c r="E693" s="136"/>
      <c r="F693" s="137"/>
      <c r="G693" s="355"/>
      <c r="H693" s="139"/>
      <c r="I693" s="139"/>
      <c r="J693" s="139"/>
      <c r="K693" s="138"/>
      <c r="L693" s="139"/>
      <c r="M693" s="140"/>
      <c r="N693" s="220" t="s">
        <v>681</v>
      </c>
      <c r="O693" s="141">
        <v>3.28</v>
      </c>
      <c r="P693" s="142">
        <f t="shared" si="193"/>
        <v>328</v>
      </c>
      <c r="Q693" s="143">
        <v>3727</v>
      </c>
      <c r="R693" s="143">
        <v>3879</v>
      </c>
      <c r="S693" s="143">
        <v>3989</v>
      </c>
      <c r="T693" s="144">
        <f t="shared" si="194"/>
        <v>-262</v>
      </c>
      <c r="U693" s="145">
        <f t="shared" si="201"/>
        <v>-6.5680621709701681E-2</v>
      </c>
      <c r="V693" s="146">
        <v>1135.2</v>
      </c>
      <c r="W693" s="139">
        <v>978</v>
      </c>
      <c r="X693" s="219">
        <v>976</v>
      </c>
      <c r="Y693" s="147">
        <f t="shared" si="195"/>
        <v>2</v>
      </c>
      <c r="Z693" s="275">
        <f t="shared" si="213"/>
        <v>2.0491803278688526E-3</v>
      </c>
      <c r="AA693" s="279">
        <v>965</v>
      </c>
      <c r="AB693" s="143">
        <v>965</v>
      </c>
      <c r="AC693" s="144">
        <f t="shared" si="196"/>
        <v>0</v>
      </c>
      <c r="AD693" s="148">
        <f t="shared" si="214"/>
        <v>0</v>
      </c>
      <c r="AE693" s="149">
        <f t="shared" si="197"/>
        <v>2.9420731707317072</v>
      </c>
      <c r="AF693" s="143">
        <v>1320</v>
      </c>
      <c r="AG693" s="138">
        <v>1060</v>
      </c>
      <c r="AH693" s="143">
        <v>80</v>
      </c>
      <c r="AI693" s="144">
        <f t="shared" si="205"/>
        <v>1140</v>
      </c>
      <c r="AJ693" s="145">
        <f t="shared" si="206"/>
        <v>0.86363636363636365</v>
      </c>
      <c r="AK693" s="150">
        <f t="shared" si="207"/>
        <v>1.2692676499349131</v>
      </c>
      <c r="AL693" s="143">
        <v>170</v>
      </c>
      <c r="AM693" s="145">
        <f t="shared" si="208"/>
        <v>0.12878787878787878</v>
      </c>
      <c r="AN693" s="151">
        <f t="shared" si="209"/>
        <v>0.53021382962345831</v>
      </c>
      <c r="AO693" s="143">
        <v>10</v>
      </c>
      <c r="AP693" s="143">
        <v>0</v>
      </c>
      <c r="AQ693" s="144">
        <f t="shared" si="210"/>
        <v>10</v>
      </c>
      <c r="AR693" s="145">
        <f t="shared" si="211"/>
        <v>7.575757575757576E-3</v>
      </c>
      <c r="AS693" s="151">
        <f t="shared" si="212"/>
        <v>0.11344181093061764</v>
      </c>
      <c r="AT693" s="143">
        <v>10</v>
      </c>
      <c r="AU693" s="153" t="s">
        <v>6</v>
      </c>
      <c r="AV693" s="316" t="s">
        <v>6</v>
      </c>
    </row>
    <row r="694" spans="1:49" x14ac:dyDescent="0.2">
      <c r="A694" s="227"/>
      <c r="B694" s="272"/>
      <c r="C694" s="135">
        <v>5350420.1100000003</v>
      </c>
      <c r="D694" s="136"/>
      <c r="E694" s="136"/>
      <c r="F694" s="137"/>
      <c r="G694" s="355"/>
      <c r="H694" s="139"/>
      <c r="I694" s="139"/>
      <c r="J694" s="139"/>
      <c r="K694" s="138"/>
      <c r="L694" s="139"/>
      <c r="M694" s="140"/>
      <c r="N694" s="220" t="s">
        <v>682</v>
      </c>
      <c r="O694" s="141">
        <v>2.78</v>
      </c>
      <c r="P694" s="142">
        <f t="shared" si="193"/>
        <v>278</v>
      </c>
      <c r="Q694" s="143">
        <v>6190</v>
      </c>
      <c r="R694" s="143">
        <v>6739</v>
      </c>
      <c r="S694" s="143">
        <v>6799</v>
      </c>
      <c r="T694" s="144">
        <f t="shared" si="194"/>
        <v>-609</v>
      </c>
      <c r="U694" s="145">
        <f t="shared" si="201"/>
        <v>-8.9571995881747316E-2</v>
      </c>
      <c r="V694" s="146">
        <v>2229.1999999999998</v>
      </c>
      <c r="W694" s="139">
        <v>1765</v>
      </c>
      <c r="X694" s="219">
        <v>1764</v>
      </c>
      <c r="Y694" s="147">
        <f t="shared" si="195"/>
        <v>1</v>
      </c>
      <c r="Z694" s="275">
        <f t="shared" si="213"/>
        <v>5.6689342403628119E-4</v>
      </c>
      <c r="AA694" s="279">
        <v>1711</v>
      </c>
      <c r="AB694" s="143">
        <v>1725</v>
      </c>
      <c r="AC694" s="144">
        <f t="shared" si="196"/>
        <v>-14</v>
      </c>
      <c r="AD694" s="148">
        <f t="shared" si="214"/>
        <v>-8.1159420289855077E-3</v>
      </c>
      <c r="AE694" s="149">
        <f t="shared" si="197"/>
        <v>6.1546762589928061</v>
      </c>
      <c r="AF694" s="143">
        <v>2310</v>
      </c>
      <c r="AG694" s="138">
        <v>1775</v>
      </c>
      <c r="AH694" s="143">
        <v>110</v>
      </c>
      <c r="AI694" s="144">
        <f t="shared" si="205"/>
        <v>1885</v>
      </c>
      <c r="AJ694" s="145">
        <f t="shared" si="206"/>
        <v>0.81601731601731597</v>
      </c>
      <c r="AK694" s="150">
        <f t="shared" si="207"/>
        <v>1.1992829674823615</v>
      </c>
      <c r="AL694" s="143">
        <v>335</v>
      </c>
      <c r="AM694" s="145">
        <f t="shared" si="208"/>
        <v>0.14502164502164502</v>
      </c>
      <c r="AN694" s="151">
        <f t="shared" si="209"/>
        <v>0.59704750562641529</v>
      </c>
      <c r="AO694" s="143">
        <v>45</v>
      </c>
      <c r="AP694" s="143">
        <v>10</v>
      </c>
      <c r="AQ694" s="144">
        <f t="shared" si="210"/>
        <v>55</v>
      </c>
      <c r="AR694" s="145">
        <f t="shared" si="211"/>
        <v>2.3809523809523808E-2</v>
      </c>
      <c r="AS694" s="151">
        <f t="shared" si="212"/>
        <v>0.35653140578194115</v>
      </c>
      <c r="AT694" s="143">
        <v>45</v>
      </c>
      <c r="AU694" s="153" t="s">
        <v>6</v>
      </c>
      <c r="AV694" s="316" t="s">
        <v>6</v>
      </c>
    </row>
    <row r="695" spans="1:49" x14ac:dyDescent="0.2">
      <c r="A695" s="227"/>
      <c r="B695" s="272"/>
      <c r="C695" s="135">
        <v>5350420.13</v>
      </c>
      <c r="D695" s="136"/>
      <c r="E695" s="136"/>
      <c r="F695" s="137"/>
      <c r="G695" s="355"/>
      <c r="H695" s="139"/>
      <c r="I695" s="139"/>
      <c r="J695" s="139"/>
      <c r="K695" s="138"/>
      <c r="L695" s="139"/>
      <c r="M695" s="140"/>
      <c r="N695" s="220" t="s">
        <v>684</v>
      </c>
      <c r="O695" s="141">
        <v>1.88</v>
      </c>
      <c r="P695" s="142">
        <f t="shared" si="193"/>
        <v>188</v>
      </c>
      <c r="Q695" s="143">
        <v>5570</v>
      </c>
      <c r="R695" s="143">
        <v>5397</v>
      </c>
      <c r="S695" s="143">
        <v>4532</v>
      </c>
      <c r="T695" s="144">
        <f t="shared" si="194"/>
        <v>1038</v>
      </c>
      <c r="U695" s="145">
        <f t="shared" si="201"/>
        <v>0.22903795233892321</v>
      </c>
      <c r="V695" s="146">
        <v>2965.1</v>
      </c>
      <c r="W695" s="139">
        <v>2236</v>
      </c>
      <c r="X695" s="219">
        <v>1821</v>
      </c>
      <c r="Y695" s="147">
        <f t="shared" si="195"/>
        <v>415</v>
      </c>
      <c r="Z695" s="275">
        <f t="shared" si="213"/>
        <v>0.22789676002196596</v>
      </c>
      <c r="AA695" s="279">
        <v>2152</v>
      </c>
      <c r="AB695" s="143">
        <v>1580</v>
      </c>
      <c r="AC695" s="144">
        <f t="shared" si="196"/>
        <v>572</v>
      </c>
      <c r="AD695" s="148">
        <f t="shared" si="214"/>
        <v>0.36202531645569619</v>
      </c>
      <c r="AE695" s="149">
        <f t="shared" si="197"/>
        <v>11.446808510638299</v>
      </c>
      <c r="AF695" s="143">
        <v>2595</v>
      </c>
      <c r="AG695" s="138">
        <v>1850</v>
      </c>
      <c r="AH695" s="143">
        <v>125</v>
      </c>
      <c r="AI695" s="144">
        <f t="shared" si="205"/>
        <v>1975</v>
      </c>
      <c r="AJ695" s="145">
        <f t="shared" si="206"/>
        <v>0.76107899807321777</v>
      </c>
      <c r="AK695" s="150">
        <f t="shared" si="207"/>
        <v>1.118541312030666</v>
      </c>
      <c r="AL695" s="143">
        <v>540</v>
      </c>
      <c r="AM695" s="145">
        <f t="shared" si="208"/>
        <v>0.20809248554913296</v>
      </c>
      <c r="AN695" s="151">
        <f t="shared" si="209"/>
        <v>0.85670728268299023</v>
      </c>
      <c r="AO695" s="143">
        <v>45</v>
      </c>
      <c r="AP695" s="143">
        <v>0</v>
      </c>
      <c r="AQ695" s="144">
        <f t="shared" si="210"/>
        <v>45</v>
      </c>
      <c r="AR695" s="145">
        <f t="shared" si="211"/>
        <v>1.7341040462427744E-2</v>
      </c>
      <c r="AS695" s="151">
        <f t="shared" si="212"/>
        <v>0.25967027241921725</v>
      </c>
      <c r="AT695" s="143">
        <v>30</v>
      </c>
      <c r="AU695" s="153" t="s">
        <v>6</v>
      </c>
      <c r="AV695" s="316" t="s">
        <v>6</v>
      </c>
    </row>
    <row r="696" spans="1:49" x14ac:dyDescent="0.2">
      <c r="A696" s="227"/>
      <c r="B696" s="272"/>
      <c r="C696" s="135">
        <v>5350420.1399999997</v>
      </c>
      <c r="D696" s="136">
        <v>5350420.12</v>
      </c>
      <c r="E696" s="152">
        <v>0.68227773300000005</v>
      </c>
      <c r="F696" s="137"/>
      <c r="G696" s="358"/>
      <c r="H696" s="139">
        <v>7663</v>
      </c>
      <c r="I696" s="219">
        <v>2581</v>
      </c>
      <c r="J696" s="143">
        <v>2475</v>
      </c>
      <c r="K696" s="138"/>
      <c r="L696" s="139"/>
      <c r="M696" s="140"/>
      <c r="N696" s="220"/>
      <c r="O696" s="141">
        <v>0.93</v>
      </c>
      <c r="P696" s="142">
        <f t="shared" si="193"/>
        <v>93</v>
      </c>
      <c r="Q696" s="143">
        <v>7143</v>
      </c>
      <c r="R696" s="143">
        <v>6814</v>
      </c>
      <c r="S696" s="143">
        <f>H696*E696</f>
        <v>5228.2942679790003</v>
      </c>
      <c r="T696" s="144">
        <f t="shared" si="194"/>
        <v>1914.7057320209997</v>
      </c>
      <c r="U696" s="145">
        <f t="shared" si="201"/>
        <v>0.3662199627415253</v>
      </c>
      <c r="V696" s="146">
        <v>7698</v>
      </c>
      <c r="W696" s="139">
        <v>2951</v>
      </c>
      <c r="X696" s="219">
        <f>I696*E696</f>
        <v>1760.9588288730001</v>
      </c>
      <c r="Y696" s="147">
        <f t="shared" si="195"/>
        <v>1190.0411711269999</v>
      </c>
      <c r="Z696" s="275">
        <f t="shared" si="213"/>
        <v>0.6757915924068576</v>
      </c>
      <c r="AA696" s="279">
        <v>2884</v>
      </c>
      <c r="AB696" s="143">
        <f>J696*E696</f>
        <v>1688.6373891750002</v>
      </c>
      <c r="AC696" s="144">
        <f t="shared" si="196"/>
        <v>1195.3626108249998</v>
      </c>
      <c r="AD696" s="148">
        <f t="shared" si="214"/>
        <v>0.70788590758908021</v>
      </c>
      <c r="AE696" s="149">
        <f t="shared" si="197"/>
        <v>31.010752688172044</v>
      </c>
      <c r="AF696" s="143">
        <v>3400</v>
      </c>
      <c r="AG696" s="138">
        <v>2320</v>
      </c>
      <c r="AH696" s="143">
        <v>140</v>
      </c>
      <c r="AI696" s="144">
        <f t="shared" si="205"/>
        <v>2460</v>
      </c>
      <c r="AJ696" s="145">
        <f t="shared" si="206"/>
        <v>0.72352941176470587</v>
      </c>
      <c r="AK696" s="150">
        <f t="shared" si="207"/>
        <v>1.0633554986761222</v>
      </c>
      <c r="AL696" s="143">
        <v>755</v>
      </c>
      <c r="AM696" s="145">
        <f t="shared" si="208"/>
        <v>0.22205882352941175</v>
      </c>
      <c r="AN696" s="151">
        <f t="shared" si="209"/>
        <v>0.91420605986632975</v>
      </c>
      <c r="AO696" s="143">
        <v>105</v>
      </c>
      <c r="AP696" s="143">
        <v>20</v>
      </c>
      <c r="AQ696" s="144">
        <f t="shared" si="210"/>
        <v>125</v>
      </c>
      <c r="AR696" s="145">
        <f t="shared" si="211"/>
        <v>3.6764705882352942E-2</v>
      </c>
      <c r="AS696" s="151">
        <f t="shared" si="212"/>
        <v>0.55052643539858559</v>
      </c>
      <c r="AT696" s="143">
        <v>65</v>
      </c>
      <c r="AU696" s="153" t="s">
        <v>6</v>
      </c>
      <c r="AV696" s="316" t="s">
        <v>6</v>
      </c>
      <c r="AW696" s="123" t="s">
        <v>51</v>
      </c>
    </row>
    <row r="697" spans="1:49" x14ac:dyDescent="0.2">
      <c r="A697" s="227"/>
      <c r="B697" s="272"/>
      <c r="C697" s="135">
        <v>5350420.1500000004</v>
      </c>
      <c r="D697" s="136">
        <v>5350420.12</v>
      </c>
      <c r="E697" s="152">
        <v>0.317722267</v>
      </c>
      <c r="F697" s="137"/>
      <c r="G697" s="358"/>
      <c r="H697" s="139">
        <v>7663</v>
      </c>
      <c r="I697" s="219">
        <v>2581</v>
      </c>
      <c r="J697" s="143">
        <v>2475</v>
      </c>
      <c r="K697" s="138"/>
      <c r="L697" s="139"/>
      <c r="M697" s="140"/>
      <c r="N697" s="220"/>
      <c r="O697" s="141">
        <v>0.93</v>
      </c>
      <c r="P697" s="142">
        <f t="shared" si="193"/>
        <v>93</v>
      </c>
      <c r="Q697" s="143">
        <v>2349</v>
      </c>
      <c r="R697" s="143">
        <v>2523</v>
      </c>
      <c r="S697" s="143">
        <f>H697*E697</f>
        <v>2434.7057320210001</v>
      </c>
      <c r="T697" s="144">
        <f t="shared" si="194"/>
        <v>-85.705732021000131</v>
      </c>
      <c r="U697" s="145">
        <f t="shared" si="201"/>
        <v>-3.5201679978737112E-2</v>
      </c>
      <c r="V697" s="146">
        <v>2529.1</v>
      </c>
      <c r="W697" s="139">
        <v>704</v>
      </c>
      <c r="X697" s="219">
        <f>I697*E697</f>
        <v>820.04117112699998</v>
      </c>
      <c r="Y697" s="147">
        <f t="shared" si="195"/>
        <v>-116.04117112699998</v>
      </c>
      <c r="Z697" s="275">
        <f t="shared" si="213"/>
        <v>-0.14150651846848389</v>
      </c>
      <c r="AA697" s="279">
        <v>679</v>
      </c>
      <c r="AB697" s="143">
        <f>J697*E697</f>
        <v>786.36261082500005</v>
      </c>
      <c r="AC697" s="144">
        <f t="shared" si="196"/>
        <v>-107.36261082500005</v>
      </c>
      <c r="AD697" s="148">
        <f t="shared" si="214"/>
        <v>-0.13653066581123718</v>
      </c>
      <c r="AE697" s="149">
        <f t="shared" si="197"/>
        <v>7.301075268817204</v>
      </c>
      <c r="AF697" s="143">
        <v>910</v>
      </c>
      <c r="AG697" s="138">
        <v>655</v>
      </c>
      <c r="AH697" s="143">
        <v>50</v>
      </c>
      <c r="AI697" s="144">
        <f t="shared" si="205"/>
        <v>705</v>
      </c>
      <c r="AJ697" s="145">
        <f t="shared" si="206"/>
        <v>0.77472527472527475</v>
      </c>
      <c r="AK697" s="150">
        <f t="shared" si="207"/>
        <v>1.1385969491318972</v>
      </c>
      <c r="AL697" s="143">
        <v>140</v>
      </c>
      <c r="AM697" s="145">
        <f t="shared" si="208"/>
        <v>0.15384615384615385</v>
      </c>
      <c r="AN697" s="151">
        <f t="shared" si="209"/>
        <v>0.63337760642802265</v>
      </c>
      <c r="AO697" s="143">
        <v>25</v>
      </c>
      <c r="AP697" s="143">
        <v>0</v>
      </c>
      <c r="AQ697" s="144">
        <f t="shared" si="210"/>
        <v>25</v>
      </c>
      <c r="AR697" s="145">
        <f t="shared" si="211"/>
        <v>2.7472527472527472E-2</v>
      </c>
      <c r="AS697" s="151">
        <f t="shared" si="212"/>
        <v>0.41138239128685516</v>
      </c>
      <c r="AT697" s="143">
        <v>30</v>
      </c>
      <c r="AU697" s="153" t="s">
        <v>6</v>
      </c>
      <c r="AV697" s="316" t="s">
        <v>6</v>
      </c>
      <c r="AW697" s="123" t="s">
        <v>51</v>
      </c>
    </row>
    <row r="698" spans="1:49" x14ac:dyDescent="0.2">
      <c r="A698" s="227"/>
      <c r="B698" s="272"/>
      <c r="C698" s="135">
        <v>5350421.01</v>
      </c>
      <c r="D698" s="136"/>
      <c r="E698" s="136"/>
      <c r="F698" s="137"/>
      <c r="G698" s="355"/>
      <c r="H698" s="139"/>
      <c r="I698" s="139"/>
      <c r="J698" s="139"/>
      <c r="K698" s="138"/>
      <c r="L698" s="139"/>
      <c r="M698" s="140"/>
      <c r="N698" s="220" t="s">
        <v>685</v>
      </c>
      <c r="O698" s="141">
        <v>4.4400000000000004</v>
      </c>
      <c r="P698" s="142">
        <f t="shared" si="193"/>
        <v>444.00000000000006</v>
      </c>
      <c r="Q698" s="143">
        <v>6824</v>
      </c>
      <c r="R698" s="143">
        <v>6747</v>
      </c>
      <c r="S698" s="143">
        <v>6562</v>
      </c>
      <c r="T698" s="144">
        <f t="shared" si="194"/>
        <v>262</v>
      </c>
      <c r="U698" s="145">
        <f t="shared" si="201"/>
        <v>3.9926851569643401E-2</v>
      </c>
      <c r="V698" s="146">
        <v>1537.7</v>
      </c>
      <c r="W698" s="139">
        <v>2430</v>
      </c>
      <c r="X698" s="219">
        <v>2060</v>
      </c>
      <c r="Y698" s="147">
        <f t="shared" si="195"/>
        <v>370</v>
      </c>
      <c r="Z698" s="275">
        <f t="shared" si="213"/>
        <v>0.1796116504854369</v>
      </c>
      <c r="AA698" s="279">
        <v>2285</v>
      </c>
      <c r="AB698" s="143">
        <v>1975</v>
      </c>
      <c r="AC698" s="144">
        <f t="shared" si="196"/>
        <v>310</v>
      </c>
      <c r="AD698" s="148">
        <f t="shared" si="214"/>
        <v>0.1569620253164557</v>
      </c>
      <c r="AE698" s="149">
        <f t="shared" si="197"/>
        <v>5.1463963963963959</v>
      </c>
      <c r="AF698" s="143">
        <v>2860</v>
      </c>
      <c r="AG698" s="138">
        <v>2185</v>
      </c>
      <c r="AH698" s="143">
        <v>135</v>
      </c>
      <c r="AI698" s="144">
        <f t="shared" si="205"/>
        <v>2320</v>
      </c>
      <c r="AJ698" s="145">
        <f t="shared" si="206"/>
        <v>0.81118881118881114</v>
      </c>
      <c r="AK698" s="150">
        <f t="shared" si="207"/>
        <v>1.1921866185623475</v>
      </c>
      <c r="AL698" s="143">
        <v>385</v>
      </c>
      <c r="AM698" s="145">
        <f t="shared" si="208"/>
        <v>0.13461538461538461</v>
      </c>
      <c r="AN698" s="151">
        <f t="shared" si="209"/>
        <v>0.55420540562451981</v>
      </c>
      <c r="AO698" s="143">
        <v>105</v>
      </c>
      <c r="AP698" s="143">
        <v>15</v>
      </c>
      <c r="AQ698" s="144">
        <f t="shared" si="210"/>
        <v>120</v>
      </c>
      <c r="AR698" s="145">
        <f t="shared" si="211"/>
        <v>4.195804195804196E-2</v>
      </c>
      <c r="AS698" s="151">
        <f t="shared" si="212"/>
        <v>0.62829310669265159</v>
      </c>
      <c r="AT698" s="143">
        <v>35</v>
      </c>
      <c r="AU698" s="153" t="s">
        <v>6</v>
      </c>
      <c r="AV698" s="316" t="s">
        <v>6</v>
      </c>
    </row>
    <row r="699" spans="1:49" x14ac:dyDescent="0.2">
      <c r="A699" s="227"/>
      <c r="B699" s="272"/>
      <c r="C699" s="135">
        <v>5350421.04</v>
      </c>
      <c r="D699" s="136"/>
      <c r="E699" s="136"/>
      <c r="F699" s="137"/>
      <c r="G699" s="355"/>
      <c r="H699" s="139"/>
      <c r="I699" s="139"/>
      <c r="J699" s="139"/>
      <c r="K699" s="138"/>
      <c r="L699" s="139"/>
      <c r="M699" s="140"/>
      <c r="N699" s="220" t="s">
        <v>686</v>
      </c>
      <c r="O699" s="141">
        <v>0.7</v>
      </c>
      <c r="P699" s="142">
        <f t="shared" si="193"/>
        <v>70</v>
      </c>
      <c r="Q699" s="143">
        <v>3675</v>
      </c>
      <c r="R699" s="143">
        <v>3710</v>
      </c>
      <c r="S699" s="143">
        <v>3731</v>
      </c>
      <c r="T699" s="144">
        <f t="shared" si="194"/>
        <v>-56</v>
      </c>
      <c r="U699" s="145">
        <f t="shared" si="201"/>
        <v>-1.50093808630394E-2</v>
      </c>
      <c r="V699" s="146">
        <v>5265.8</v>
      </c>
      <c r="W699" s="139">
        <v>1632</v>
      </c>
      <c r="X699" s="219">
        <v>1618</v>
      </c>
      <c r="Y699" s="147">
        <f t="shared" si="195"/>
        <v>14</v>
      </c>
      <c r="Z699" s="275">
        <f t="shared" si="213"/>
        <v>8.65265760197775E-3</v>
      </c>
      <c r="AA699" s="279">
        <v>1591</v>
      </c>
      <c r="AB699" s="143">
        <v>1570</v>
      </c>
      <c r="AC699" s="144">
        <f t="shared" si="196"/>
        <v>21</v>
      </c>
      <c r="AD699" s="148">
        <f t="shared" si="214"/>
        <v>1.337579617834395E-2</v>
      </c>
      <c r="AE699" s="149">
        <f t="shared" si="197"/>
        <v>22.728571428571428</v>
      </c>
      <c r="AF699" s="143">
        <v>1665</v>
      </c>
      <c r="AG699" s="138">
        <v>1090</v>
      </c>
      <c r="AH699" s="143">
        <v>100</v>
      </c>
      <c r="AI699" s="144">
        <f t="shared" si="205"/>
        <v>1190</v>
      </c>
      <c r="AJ699" s="145">
        <f t="shared" si="206"/>
        <v>0.71471471471471471</v>
      </c>
      <c r="AK699" s="150">
        <f t="shared" si="207"/>
        <v>1.0504007294229818</v>
      </c>
      <c r="AL699" s="143">
        <v>320</v>
      </c>
      <c r="AM699" s="145">
        <f t="shared" si="208"/>
        <v>0.19219219219219219</v>
      </c>
      <c r="AN699" s="151">
        <f t="shared" si="209"/>
        <v>0.79124649932149371</v>
      </c>
      <c r="AO699" s="143">
        <v>140</v>
      </c>
      <c r="AP699" s="143">
        <v>0</v>
      </c>
      <c r="AQ699" s="144">
        <f t="shared" si="210"/>
        <v>140</v>
      </c>
      <c r="AR699" s="145">
        <f t="shared" si="211"/>
        <v>8.408408408408409E-2</v>
      </c>
      <c r="AS699" s="151">
        <f t="shared" si="212"/>
        <v>1.2591019015001887</v>
      </c>
      <c r="AT699" s="143">
        <v>10</v>
      </c>
      <c r="AU699" s="153" t="s">
        <v>6</v>
      </c>
      <c r="AV699" s="316" t="s">
        <v>6</v>
      </c>
    </row>
    <row r="700" spans="1:49" x14ac:dyDescent="0.2">
      <c r="A700" s="227"/>
      <c r="B700" s="272"/>
      <c r="C700" s="135">
        <v>5350421.05</v>
      </c>
      <c r="D700" s="136"/>
      <c r="E700" s="136"/>
      <c r="F700" s="137"/>
      <c r="G700" s="355"/>
      <c r="H700" s="139"/>
      <c r="I700" s="139"/>
      <c r="J700" s="139"/>
      <c r="K700" s="138"/>
      <c r="L700" s="139"/>
      <c r="M700" s="140"/>
      <c r="N700" s="220" t="s">
        <v>687</v>
      </c>
      <c r="O700" s="141">
        <v>1.02</v>
      </c>
      <c r="P700" s="142">
        <f t="shared" si="193"/>
        <v>102</v>
      </c>
      <c r="Q700" s="143">
        <v>3600</v>
      </c>
      <c r="R700" s="143">
        <v>3688</v>
      </c>
      <c r="S700" s="143">
        <v>3717</v>
      </c>
      <c r="T700" s="144">
        <f t="shared" si="194"/>
        <v>-117</v>
      </c>
      <c r="U700" s="145">
        <f t="shared" si="201"/>
        <v>-3.1476997578692496E-2</v>
      </c>
      <c r="V700" s="146">
        <v>3540.5</v>
      </c>
      <c r="W700" s="139">
        <v>1229</v>
      </c>
      <c r="X700" s="219">
        <v>1219</v>
      </c>
      <c r="Y700" s="147">
        <f t="shared" si="195"/>
        <v>10</v>
      </c>
      <c r="Z700" s="275">
        <f t="shared" si="213"/>
        <v>8.2034454470877767E-3</v>
      </c>
      <c r="AA700" s="279">
        <v>1204</v>
      </c>
      <c r="AB700" s="143">
        <v>1185</v>
      </c>
      <c r="AC700" s="144">
        <f t="shared" si="196"/>
        <v>19</v>
      </c>
      <c r="AD700" s="148">
        <f t="shared" si="214"/>
        <v>1.6033755274261603E-2</v>
      </c>
      <c r="AE700" s="149">
        <f t="shared" si="197"/>
        <v>11.803921568627452</v>
      </c>
      <c r="AF700" s="143">
        <v>1730</v>
      </c>
      <c r="AG700" s="138">
        <v>1300</v>
      </c>
      <c r="AH700" s="143">
        <v>80</v>
      </c>
      <c r="AI700" s="144">
        <f t="shared" si="205"/>
        <v>1380</v>
      </c>
      <c r="AJ700" s="145">
        <f t="shared" si="206"/>
        <v>0.79768786127167635</v>
      </c>
      <c r="AK700" s="150">
        <f t="shared" si="207"/>
        <v>1.1723445650144195</v>
      </c>
      <c r="AL700" s="143">
        <v>255</v>
      </c>
      <c r="AM700" s="145">
        <f t="shared" si="208"/>
        <v>0.14739884393063585</v>
      </c>
      <c r="AN700" s="151">
        <f t="shared" si="209"/>
        <v>0.60683432523378478</v>
      </c>
      <c r="AO700" s="143">
        <v>55</v>
      </c>
      <c r="AP700" s="143">
        <v>25</v>
      </c>
      <c r="AQ700" s="144">
        <f t="shared" si="210"/>
        <v>80</v>
      </c>
      <c r="AR700" s="145">
        <f t="shared" si="211"/>
        <v>4.6242774566473986E-2</v>
      </c>
      <c r="AS700" s="151">
        <f t="shared" si="212"/>
        <v>0.6924540597845793</v>
      </c>
      <c r="AT700" s="143">
        <v>15</v>
      </c>
      <c r="AU700" s="153" t="s">
        <v>6</v>
      </c>
      <c r="AV700" s="316" t="s">
        <v>6</v>
      </c>
    </row>
    <row r="701" spans="1:49" x14ac:dyDescent="0.2">
      <c r="A701" s="227"/>
      <c r="B701" s="272"/>
      <c r="C701" s="135">
        <v>5350421.0599999996</v>
      </c>
      <c r="D701" s="136"/>
      <c r="E701" s="136"/>
      <c r="F701" s="137"/>
      <c r="G701" s="355"/>
      <c r="H701" s="139"/>
      <c r="I701" s="139"/>
      <c r="J701" s="139"/>
      <c r="K701" s="138"/>
      <c r="L701" s="139"/>
      <c r="M701" s="140"/>
      <c r="N701" s="220" t="s">
        <v>688</v>
      </c>
      <c r="O701" s="141">
        <v>1.06</v>
      </c>
      <c r="P701" s="142">
        <f t="shared" si="193"/>
        <v>106</v>
      </c>
      <c r="Q701" s="143">
        <v>3631</v>
      </c>
      <c r="R701" s="143">
        <v>3854</v>
      </c>
      <c r="S701" s="143">
        <v>3798</v>
      </c>
      <c r="T701" s="144">
        <f t="shared" si="194"/>
        <v>-167</v>
      </c>
      <c r="U701" s="145">
        <f t="shared" si="201"/>
        <v>-4.3970510795155342E-2</v>
      </c>
      <c r="V701" s="146">
        <v>3414.8</v>
      </c>
      <c r="W701" s="139">
        <v>1449</v>
      </c>
      <c r="X701" s="219">
        <v>1515</v>
      </c>
      <c r="Y701" s="147">
        <f t="shared" si="195"/>
        <v>-66</v>
      </c>
      <c r="Z701" s="275">
        <f t="shared" si="213"/>
        <v>-4.3564356435643561E-2</v>
      </c>
      <c r="AA701" s="279">
        <v>1412</v>
      </c>
      <c r="AB701" s="143">
        <v>1460</v>
      </c>
      <c r="AC701" s="144">
        <f t="shared" si="196"/>
        <v>-48</v>
      </c>
      <c r="AD701" s="148">
        <f t="shared" si="214"/>
        <v>-3.287671232876712E-2</v>
      </c>
      <c r="AE701" s="149">
        <f t="shared" si="197"/>
        <v>13.320754716981131</v>
      </c>
      <c r="AF701" s="143">
        <v>1520</v>
      </c>
      <c r="AG701" s="138">
        <v>1155</v>
      </c>
      <c r="AH701" s="143">
        <v>85</v>
      </c>
      <c r="AI701" s="144">
        <f t="shared" si="205"/>
        <v>1240</v>
      </c>
      <c r="AJ701" s="145">
        <f t="shared" si="206"/>
        <v>0.81578947368421051</v>
      </c>
      <c r="AK701" s="150">
        <f t="shared" si="207"/>
        <v>1.1989481125423973</v>
      </c>
      <c r="AL701" s="143">
        <v>220</v>
      </c>
      <c r="AM701" s="145">
        <f t="shared" si="208"/>
        <v>0.14473684210526316</v>
      </c>
      <c r="AN701" s="151">
        <f t="shared" si="209"/>
        <v>0.59587498499478453</v>
      </c>
      <c r="AO701" s="143">
        <v>45</v>
      </c>
      <c r="AP701" s="143">
        <v>0</v>
      </c>
      <c r="AQ701" s="144">
        <f t="shared" si="210"/>
        <v>45</v>
      </c>
      <c r="AR701" s="145">
        <f t="shared" si="211"/>
        <v>2.9605263157894735E-2</v>
      </c>
      <c r="AS701" s="151">
        <f t="shared" si="212"/>
        <v>0.44331865587359787</v>
      </c>
      <c r="AT701" s="143">
        <v>15</v>
      </c>
      <c r="AU701" s="153" t="s">
        <v>6</v>
      </c>
      <c r="AV701" s="316" t="s">
        <v>6</v>
      </c>
    </row>
    <row r="702" spans="1:49" x14ac:dyDescent="0.2">
      <c r="A702" s="227"/>
      <c r="B702" s="272"/>
      <c r="C702" s="135">
        <v>5350421.07</v>
      </c>
      <c r="D702" s="136"/>
      <c r="E702" s="136"/>
      <c r="F702" s="137"/>
      <c r="G702" s="355"/>
      <c r="H702" s="139"/>
      <c r="I702" s="139"/>
      <c r="J702" s="139"/>
      <c r="K702" s="138"/>
      <c r="L702" s="139"/>
      <c r="M702" s="140"/>
      <c r="N702" s="220" t="s">
        <v>689</v>
      </c>
      <c r="O702" s="141">
        <v>1.56</v>
      </c>
      <c r="P702" s="142">
        <f t="shared" si="193"/>
        <v>156</v>
      </c>
      <c r="Q702" s="143">
        <v>4097</v>
      </c>
      <c r="R702" s="143">
        <v>4339</v>
      </c>
      <c r="S702" s="143">
        <v>4426</v>
      </c>
      <c r="T702" s="144">
        <f t="shared" si="194"/>
        <v>-329</v>
      </c>
      <c r="U702" s="145">
        <f t="shared" si="201"/>
        <v>-7.4333483958427468E-2</v>
      </c>
      <c r="V702" s="146">
        <v>2628.6</v>
      </c>
      <c r="W702" s="139">
        <v>1368</v>
      </c>
      <c r="X702" s="219">
        <v>1340</v>
      </c>
      <c r="Y702" s="147">
        <f t="shared" si="195"/>
        <v>28</v>
      </c>
      <c r="Z702" s="275">
        <f t="shared" si="213"/>
        <v>2.0895522388059702E-2</v>
      </c>
      <c r="AA702" s="279">
        <v>1310</v>
      </c>
      <c r="AB702" s="143">
        <v>1305</v>
      </c>
      <c r="AC702" s="144">
        <f t="shared" si="196"/>
        <v>5</v>
      </c>
      <c r="AD702" s="148">
        <f t="shared" si="214"/>
        <v>3.8314176245210726E-3</v>
      </c>
      <c r="AE702" s="149">
        <f t="shared" si="197"/>
        <v>8.3974358974358978</v>
      </c>
      <c r="AF702" s="143">
        <v>2030</v>
      </c>
      <c r="AG702" s="138">
        <v>1580</v>
      </c>
      <c r="AH702" s="143">
        <v>175</v>
      </c>
      <c r="AI702" s="144">
        <f t="shared" si="205"/>
        <v>1755</v>
      </c>
      <c r="AJ702" s="145">
        <f t="shared" si="206"/>
        <v>0.8645320197044335</v>
      </c>
      <c r="AK702" s="150">
        <f t="shared" si="207"/>
        <v>1.2705839762506352</v>
      </c>
      <c r="AL702" s="143">
        <v>220</v>
      </c>
      <c r="AM702" s="145">
        <f t="shared" si="208"/>
        <v>0.10837438423645321</v>
      </c>
      <c r="AN702" s="151">
        <f t="shared" si="209"/>
        <v>0.44617240255767115</v>
      </c>
      <c r="AO702" s="143">
        <v>30</v>
      </c>
      <c r="AP702" s="143">
        <v>10</v>
      </c>
      <c r="AQ702" s="144">
        <f t="shared" si="210"/>
        <v>40</v>
      </c>
      <c r="AR702" s="145">
        <f t="shared" si="211"/>
        <v>1.9704433497536946E-2</v>
      </c>
      <c r="AS702" s="151">
        <f t="shared" si="212"/>
        <v>0.29506047375057198</v>
      </c>
      <c r="AT702" s="143">
        <v>20</v>
      </c>
      <c r="AU702" s="153" t="s">
        <v>6</v>
      </c>
      <c r="AV702" s="316" t="s">
        <v>6</v>
      </c>
    </row>
    <row r="703" spans="1:49" x14ac:dyDescent="0.2">
      <c r="A703" s="227"/>
      <c r="B703" s="272"/>
      <c r="C703" s="135">
        <v>5350422.0199999996</v>
      </c>
      <c r="D703" s="136"/>
      <c r="E703" s="136"/>
      <c r="F703" s="137"/>
      <c r="G703" s="355"/>
      <c r="H703" s="139"/>
      <c r="I703" s="139"/>
      <c r="J703" s="139"/>
      <c r="K703" s="138"/>
      <c r="L703" s="139"/>
      <c r="M703" s="140"/>
      <c r="N703" s="220" t="s">
        <v>690</v>
      </c>
      <c r="O703" s="141">
        <v>1.87</v>
      </c>
      <c r="P703" s="142">
        <f t="shared" si="193"/>
        <v>187</v>
      </c>
      <c r="Q703" s="143">
        <v>5361</v>
      </c>
      <c r="R703" s="143">
        <v>5182</v>
      </c>
      <c r="S703" s="143">
        <v>5113</v>
      </c>
      <c r="T703" s="144">
        <f t="shared" si="194"/>
        <v>248</v>
      </c>
      <c r="U703" s="145">
        <f t="shared" si="201"/>
        <v>4.8503813807940541E-2</v>
      </c>
      <c r="V703" s="146">
        <v>2862.4</v>
      </c>
      <c r="W703" s="139">
        <v>2272</v>
      </c>
      <c r="X703" s="219">
        <v>1951</v>
      </c>
      <c r="Y703" s="147">
        <f t="shared" si="195"/>
        <v>321</v>
      </c>
      <c r="Z703" s="275">
        <f t="shared" si="213"/>
        <v>0.16453100973859558</v>
      </c>
      <c r="AA703" s="279">
        <v>2068</v>
      </c>
      <c r="AB703" s="143">
        <v>1865</v>
      </c>
      <c r="AC703" s="144">
        <f t="shared" si="196"/>
        <v>203</v>
      </c>
      <c r="AD703" s="148">
        <f t="shared" si="214"/>
        <v>0.10884718498659518</v>
      </c>
      <c r="AE703" s="149">
        <f t="shared" si="197"/>
        <v>11.058823529411764</v>
      </c>
      <c r="AF703" s="143">
        <v>2485</v>
      </c>
      <c r="AG703" s="138">
        <v>1850</v>
      </c>
      <c r="AH703" s="143">
        <v>130</v>
      </c>
      <c r="AI703" s="144">
        <f t="shared" si="205"/>
        <v>1980</v>
      </c>
      <c r="AJ703" s="145">
        <f t="shared" si="206"/>
        <v>0.79678068410462777</v>
      </c>
      <c r="AK703" s="150">
        <f t="shared" si="207"/>
        <v>1.1710113063891734</v>
      </c>
      <c r="AL703" s="143">
        <v>380</v>
      </c>
      <c r="AM703" s="145">
        <f t="shared" si="208"/>
        <v>0.15291750503018109</v>
      </c>
      <c r="AN703" s="151">
        <f t="shared" si="209"/>
        <v>0.62955440156024789</v>
      </c>
      <c r="AO703" s="143">
        <v>80</v>
      </c>
      <c r="AP703" s="143">
        <v>20</v>
      </c>
      <c r="AQ703" s="144">
        <f t="shared" si="210"/>
        <v>100</v>
      </c>
      <c r="AR703" s="145">
        <f t="shared" si="211"/>
        <v>4.0241448692152917E-2</v>
      </c>
      <c r="AS703" s="151">
        <f t="shared" si="212"/>
        <v>0.60258829146243575</v>
      </c>
      <c r="AT703" s="143">
        <v>35</v>
      </c>
      <c r="AU703" s="153" t="s">
        <v>6</v>
      </c>
      <c r="AV703" s="316" t="s">
        <v>6</v>
      </c>
    </row>
    <row r="704" spans="1:49" x14ac:dyDescent="0.2">
      <c r="A704" s="227"/>
      <c r="B704" s="272"/>
      <c r="C704" s="135">
        <v>5350422.03</v>
      </c>
      <c r="D704" s="136"/>
      <c r="E704" s="136"/>
      <c r="F704" s="137"/>
      <c r="G704" s="355"/>
      <c r="H704" s="139"/>
      <c r="I704" s="139"/>
      <c r="J704" s="139"/>
      <c r="K704" s="138"/>
      <c r="L704" s="139"/>
      <c r="M704" s="140"/>
      <c r="N704" s="220" t="s">
        <v>691</v>
      </c>
      <c r="O704" s="141">
        <v>3.6</v>
      </c>
      <c r="P704" s="142">
        <f t="shared" si="193"/>
        <v>360</v>
      </c>
      <c r="Q704" s="143">
        <v>6992</v>
      </c>
      <c r="R704" s="143">
        <v>6955</v>
      </c>
      <c r="S704" s="143">
        <v>5471</v>
      </c>
      <c r="T704" s="144">
        <f t="shared" si="194"/>
        <v>1521</v>
      </c>
      <c r="U704" s="145">
        <f t="shared" si="201"/>
        <v>0.27801133248035093</v>
      </c>
      <c r="V704" s="146">
        <v>1939.6</v>
      </c>
      <c r="W704" s="139">
        <v>2086</v>
      </c>
      <c r="X704" s="219">
        <v>1638</v>
      </c>
      <c r="Y704" s="147">
        <f t="shared" si="195"/>
        <v>448</v>
      </c>
      <c r="Z704" s="275">
        <f t="shared" si="213"/>
        <v>0.27350427350427353</v>
      </c>
      <c r="AA704" s="279">
        <v>2045</v>
      </c>
      <c r="AB704" s="143">
        <v>1615</v>
      </c>
      <c r="AC704" s="144">
        <f t="shared" si="196"/>
        <v>430</v>
      </c>
      <c r="AD704" s="148">
        <f t="shared" si="214"/>
        <v>0.26625386996904027</v>
      </c>
      <c r="AE704" s="149">
        <f t="shared" si="197"/>
        <v>5.6805555555555554</v>
      </c>
      <c r="AF704" s="143">
        <v>3230</v>
      </c>
      <c r="AG704" s="138">
        <v>2405</v>
      </c>
      <c r="AH704" s="143">
        <v>190</v>
      </c>
      <c r="AI704" s="144">
        <f t="shared" si="205"/>
        <v>2595</v>
      </c>
      <c r="AJ704" s="145">
        <f t="shared" si="206"/>
        <v>0.80340557275541791</v>
      </c>
      <c r="AK704" s="150">
        <f t="shared" si="207"/>
        <v>1.1807477616878637</v>
      </c>
      <c r="AL704" s="143">
        <v>580</v>
      </c>
      <c r="AM704" s="145">
        <f t="shared" si="208"/>
        <v>0.17956656346749225</v>
      </c>
      <c r="AN704" s="151">
        <f t="shared" si="209"/>
        <v>0.73926736106304802</v>
      </c>
      <c r="AO704" s="143">
        <v>35</v>
      </c>
      <c r="AP704" s="143">
        <v>10</v>
      </c>
      <c r="AQ704" s="144">
        <f t="shared" si="210"/>
        <v>45</v>
      </c>
      <c r="AR704" s="145">
        <f t="shared" si="211"/>
        <v>1.393188854489164E-2</v>
      </c>
      <c r="AS704" s="151">
        <f t="shared" si="212"/>
        <v>0.20862054394051663</v>
      </c>
      <c r="AT704" s="143">
        <v>10</v>
      </c>
      <c r="AU704" s="153" t="s">
        <v>6</v>
      </c>
      <c r="AV704" s="316" t="s">
        <v>6</v>
      </c>
    </row>
    <row r="705" spans="1:49" x14ac:dyDescent="0.2">
      <c r="A705" s="227"/>
      <c r="B705" s="272"/>
      <c r="C705" s="135">
        <v>5350422.04</v>
      </c>
      <c r="D705" s="136"/>
      <c r="E705" s="136"/>
      <c r="F705" s="137"/>
      <c r="G705" s="355"/>
      <c r="H705" s="139"/>
      <c r="I705" s="139"/>
      <c r="J705" s="139"/>
      <c r="K705" s="138"/>
      <c r="L705" s="139"/>
      <c r="M705" s="140"/>
      <c r="N705" s="220" t="s">
        <v>692</v>
      </c>
      <c r="O705" s="141">
        <v>0.86</v>
      </c>
      <c r="P705" s="142">
        <f t="shared" si="193"/>
        <v>86</v>
      </c>
      <c r="Q705" s="143">
        <v>3956</v>
      </c>
      <c r="R705" s="143">
        <v>4189</v>
      </c>
      <c r="S705" s="143">
        <v>4085</v>
      </c>
      <c r="T705" s="144">
        <f t="shared" si="194"/>
        <v>-129</v>
      </c>
      <c r="U705" s="145">
        <f t="shared" si="201"/>
        <v>-3.1578947368421054E-2</v>
      </c>
      <c r="V705" s="146">
        <v>4613.3999999999996</v>
      </c>
      <c r="W705" s="139">
        <v>1161</v>
      </c>
      <c r="X705" s="219">
        <v>1157</v>
      </c>
      <c r="Y705" s="147">
        <f t="shared" si="195"/>
        <v>4</v>
      </c>
      <c r="Z705" s="275">
        <f t="shared" si="213"/>
        <v>3.4572169403630079E-3</v>
      </c>
      <c r="AA705" s="279">
        <v>1147</v>
      </c>
      <c r="AB705" s="143">
        <v>1140</v>
      </c>
      <c r="AC705" s="144">
        <f t="shared" si="196"/>
        <v>7</v>
      </c>
      <c r="AD705" s="148">
        <f t="shared" si="214"/>
        <v>6.1403508771929825E-3</v>
      </c>
      <c r="AE705" s="149">
        <f t="shared" si="197"/>
        <v>13.337209302325581</v>
      </c>
      <c r="AF705" s="143">
        <v>1715</v>
      </c>
      <c r="AG705" s="138">
        <v>1205</v>
      </c>
      <c r="AH705" s="143">
        <v>115</v>
      </c>
      <c r="AI705" s="144">
        <f t="shared" si="205"/>
        <v>1320</v>
      </c>
      <c r="AJ705" s="145">
        <f t="shared" si="206"/>
        <v>0.76967930029154519</v>
      </c>
      <c r="AK705" s="150">
        <f t="shared" si="207"/>
        <v>1.1311809898453238</v>
      </c>
      <c r="AL705" s="143">
        <v>335</v>
      </c>
      <c r="AM705" s="145">
        <f t="shared" si="208"/>
        <v>0.19533527696793002</v>
      </c>
      <c r="AN705" s="151">
        <f t="shared" si="209"/>
        <v>0.8041864361498654</v>
      </c>
      <c r="AO705" s="143">
        <v>50</v>
      </c>
      <c r="AP705" s="143">
        <v>0</v>
      </c>
      <c r="AQ705" s="144">
        <f t="shared" si="210"/>
        <v>50</v>
      </c>
      <c r="AR705" s="145">
        <f t="shared" si="211"/>
        <v>2.9154518950437316E-2</v>
      </c>
      <c r="AS705" s="151">
        <f t="shared" si="212"/>
        <v>0.43656906830441772</v>
      </c>
      <c r="AT705" s="143">
        <v>15</v>
      </c>
      <c r="AU705" s="153" t="s">
        <v>6</v>
      </c>
      <c r="AV705" s="316" t="s">
        <v>6</v>
      </c>
    </row>
    <row r="706" spans="1:49" x14ac:dyDescent="0.2">
      <c r="A706" s="227"/>
      <c r="B706" s="272"/>
      <c r="C706" s="135">
        <v>5350422.05</v>
      </c>
      <c r="D706" s="136"/>
      <c r="E706" s="136"/>
      <c r="F706" s="137"/>
      <c r="G706" s="355"/>
      <c r="H706" s="139"/>
      <c r="I706" s="139"/>
      <c r="J706" s="139"/>
      <c r="K706" s="138"/>
      <c r="L706" s="139"/>
      <c r="M706" s="140"/>
      <c r="N706" s="220" t="s">
        <v>693</v>
      </c>
      <c r="O706" s="141">
        <v>1.57</v>
      </c>
      <c r="P706" s="142">
        <f t="shared" ref="P706:P769" si="215">O706*100</f>
        <v>157</v>
      </c>
      <c r="Q706" s="143">
        <v>7090</v>
      </c>
      <c r="R706" s="143">
        <v>7332</v>
      </c>
      <c r="S706" s="143">
        <v>7066</v>
      </c>
      <c r="T706" s="144">
        <f t="shared" ref="T706:T769" si="216">Q706-S706</f>
        <v>24</v>
      </c>
      <c r="U706" s="145">
        <f t="shared" si="201"/>
        <v>3.3965468440418909E-3</v>
      </c>
      <c r="V706" s="146">
        <v>4502.2</v>
      </c>
      <c r="W706" s="139">
        <v>2036</v>
      </c>
      <c r="X706" s="219">
        <v>1971</v>
      </c>
      <c r="Y706" s="147">
        <f t="shared" ref="Y706:Y769" si="217">W706-X706</f>
        <v>65</v>
      </c>
      <c r="Z706" s="275">
        <f t="shared" si="213"/>
        <v>3.2978183663115168E-2</v>
      </c>
      <c r="AA706" s="279">
        <v>2006</v>
      </c>
      <c r="AB706" s="143">
        <v>1955</v>
      </c>
      <c r="AC706" s="144">
        <f t="shared" ref="AC706:AC769" si="218">AA706-AB706</f>
        <v>51</v>
      </c>
      <c r="AD706" s="148">
        <f t="shared" si="214"/>
        <v>2.6086956521739129E-2</v>
      </c>
      <c r="AE706" s="149">
        <f t="shared" ref="AE706:AE769" si="219">AA706/P706</f>
        <v>12.777070063694268</v>
      </c>
      <c r="AF706" s="143">
        <v>2840</v>
      </c>
      <c r="AG706" s="138">
        <v>2005</v>
      </c>
      <c r="AH706" s="143">
        <v>220</v>
      </c>
      <c r="AI706" s="144">
        <f t="shared" si="205"/>
        <v>2225</v>
      </c>
      <c r="AJ706" s="145">
        <f t="shared" si="206"/>
        <v>0.78345070422535212</v>
      </c>
      <c r="AK706" s="150">
        <f t="shared" si="207"/>
        <v>1.1514205238012232</v>
      </c>
      <c r="AL706" s="143">
        <v>540</v>
      </c>
      <c r="AM706" s="145">
        <f t="shared" si="208"/>
        <v>0.19014084507042253</v>
      </c>
      <c r="AN706" s="151">
        <f t="shared" si="209"/>
        <v>0.78280119667688708</v>
      </c>
      <c r="AO706" s="143">
        <v>50</v>
      </c>
      <c r="AP706" s="143">
        <v>10</v>
      </c>
      <c r="AQ706" s="144">
        <f t="shared" si="210"/>
        <v>60</v>
      </c>
      <c r="AR706" s="145">
        <f t="shared" si="211"/>
        <v>2.1126760563380281E-2</v>
      </c>
      <c r="AS706" s="151">
        <f t="shared" si="212"/>
        <v>0.31635885301777877</v>
      </c>
      <c r="AT706" s="143">
        <v>20</v>
      </c>
      <c r="AU706" s="153" t="s">
        <v>6</v>
      </c>
      <c r="AV706" s="316" t="s">
        <v>6</v>
      </c>
    </row>
    <row r="707" spans="1:49" x14ac:dyDescent="0.2">
      <c r="A707" s="227"/>
      <c r="B707" s="272"/>
      <c r="C707" s="135">
        <v>5350422.0599999996</v>
      </c>
      <c r="D707" s="136"/>
      <c r="E707" s="136"/>
      <c r="F707" s="137"/>
      <c r="G707" s="355"/>
      <c r="H707" s="139"/>
      <c r="I707" s="139"/>
      <c r="J707" s="139"/>
      <c r="K707" s="138"/>
      <c r="L707" s="139"/>
      <c r="M707" s="140"/>
      <c r="N707" s="220" t="s">
        <v>694</v>
      </c>
      <c r="O707" s="141">
        <v>1.84</v>
      </c>
      <c r="P707" s="142">
        <f t="shared" si="215"/>
        <v>184</v>
      </c>
      <c r="Q707" s="143">
        <v>5212</v>
      </c>
      <c r="R707" s="143">
        <v>5332</v>
      </c>
      <c r="S707" s="143">
        <v>5121</v>
      </c>
      <c r="T707" s="144">
        <f t="shared" si="216"/>
        <v>91</v>
      </c>
      <c r="U707" s="145">
        <f t="shared" si="201"/>
        <v>1.7769966803358718E-2</v>
      </c>
      <c r="V707" s="146">
        <v>2836.5</v>
      </c>
      <c r="W707" s="139">
        <v>2310</v>
      </c>
      <c r="X707" s="219">
        <v>2170</v>
      </c>
      <c r="Y707" s="147">
        <f t="shared" si="217"/>
        <v>140</v>
      </c>
      <c r="Z707" s="275">
        <f t="shared" si="213"/>
        <v>6.4516129032258063E-2</v>
      </c>
      <c r="AA707" s="279">
        <v>2211</v>
      </c>
      <c r="AB707" s="143">
        <v>2080</v>
      </c>
      <c r="AC707" s="144">
        <f t="shared" si="218"/>
        <v>131</v>
      </c>
      <c r="AD707" s="148">
        <f t="shared" si="214"/>
        <v>6.2980769230769229E-2</v>
      </c>
      <c r="AE707" s="149">
        <f t="shared" si="219"/>
        <v>12.016304347826088</v>
      </c>
      <c r="AF707" s="143">
        <v>2170</v>
      </c>
      <c r="AG707" s="138">
        <v>1555</v>
      </c>
      <c r="AH707" s="143">
        <v>135</v>
      </c>
      <c r="AI707" s="144">
        <f t="shared" si="205"/>
        <v>1690</v>
      </c>
      <c r="AJ707" s="145">
        <f t="shared" si="206"/>
        <v>0.77880184331797231</v>
      </c>
      <c r="AK707" s="150">
        <f t="shared" si="207"/>
        <v>1.1445881936594731</v>
      </c>
      <c r="AL707" s="143">
        <v>345</v>
      </c>
      <c r="AM707" s="145">
        <f t="shared" si="208"/>
        <v>0.15898617511520738</v>
      </c>
      <c r="AN707" s="151">
        <f t="shared" si="209"/>
        <v>0.65453883982250727</v>
      </c>
      <c r="AO707" s="143">
        <v>100</v>
      </c>
      <c r="AP707" s="143">
        <v>10</v>
      </c>
      <c r="AQ707" s="144">
        <f t="shared" si="210"/>
        <v>110</v>
      </c>
      <c r="AR707" s="145">
        <f t="shared" si="211"/>
        <v>5.0691244239631339E-2</v>
      </c>
      <c r="AS707" s="151">
        <f t="shared" si="212"/>
        <v>0.75906686392284251</v>
      </c>
      <c r="AT707" s="143">
        <v>25</v>
      </c>
      <c r="AU707" s="153" t="s">
        <v>6</v>
      </c>
      <c r="AV707" s="316" t="s">
        <v>6</v>
      </c>
    </row>
    <row r="708" spans="1:49" x14ac:dyDescent="0.2">
      <c r="A708" s="227"/>
      <c r="B708" s="272"/>
      <c r="C708" s="135">
        <v>5350423.01</v>
      </c>
      <c r="D708" s="136"/>
      <c r="E708" s="136"/>
      <c r="F708" s="137"/>
      <c r="G708" s="355"/>
      <c r="H708" s="139"/>
      <c r="I708" s="139"/>
      <c r="J708" s="139"/>
      <c r="K708" s="138"/>
      <c r="L708" s="139"/>
      <c r="M708" s="140"/>
      <c r="N708" s="220" t="s">
        <v>695</v>
      </c>
      <c r="O708" s="141">
        <v>1.74</v>
      </c>
      <c r="P708" s="142">
        <f t="shared" si="215"/>
        <v>174</v>
      </c>
      <c r="Q708" s="143">
        <v>3719</v>
      </c>
      <c r="R708" s="143">
        <v>3810</v>
      </c>
      <c r="S708" s="143">
        <v>3868</v>
      </c>
      <c r="T708" s="144">
        <f t="shared" si="216"/>
        <v>-149</v>
      </c>
      <c r="U708" s="145">
        <f t="shared" si="201"/>
        <v>-3.8521199586349537E-2</v>
      </c>
      <c r="V708" s="146">
        <v>2140.8000000000002</v>
      </c>
      <c r="W708" s="139">
        <v>1360</v>
      </c>
      <c r="X708" s="219">
        <v>1355</v>
      </c>
      <c r="Y708" s="147">
        <f t="shared" si="217"/>
        <v>5</v>
      </c>
      <c r="Z708" s="275">
        <f t="shared" si="213"/>
        <v>3.6900369003690036E-3</v>
      </c>
      <c r="AA708" s="279">
        <v>1298</v>
      </c>
      <c r="AB708" s="143">
        <v>1310</v>
      </c>
      <c r="AC708" s="144">
        <f t="shared" si="218"/>
        <v>-12</v>
      </c>
      <c r="AD708" s="148">
        <f t="shared" si="214"/>
        <v>-9.1603053435114507E-3</v>
      </c>
      <c r="AE708" s="149">
        <f t="shared" si="219"/>
        <v>7.4597701149425291</v>
      </c>
      <c r="AF708" s="143">
        <v>1540</v>
      </c>
      <c r="AG708" s="138">
        <v>1155</v>
      </c>
      <c r="AH708" s="143">
        <v>65</v>
      </c>
      <c r="AI708" s="144">
        <f t="shared" si="205"/>
        <v>1220</v>
      </c>
      <c r="AJ708" s="145">
        <f t="shared" si="206"/>
        <v>0.79220779220779225</v>
      </c>
      <c r="AK708" s="150">
        <f t="shared" si="207"/>
        <v>1.1642906262560859</v>
      </c>
      <c r="AL708" s="143">
        <v>225</v>
      </c>
      <c r="AM708" s="145">
        <f t="shared" si="208"/>
        <v>0.1461038961038961</v>
      </c>
      <c r="AN708" s="151">
        <f t="shared" si="209"/>
        <v>0.60150308402661234</v>
      </c>
      <c r="AO708" s="143">
        <v>50</v>
      </c>
      <c r="AP708" s="143">
        <v>10</v>
      </c>
      <c r="AQ708" s="144">
        <f t="shared" si="210"/>
        <v>60</v>
      </c>
      <c r="AR708" s="145">
        <f t="shared" si="211"/>
        <v>3.896103896103896E-2</v>
      </c>
      <c r="AS708" s="151">
        <f t="shared" si="212"/>
        <v>0.58341502764317643</v>
      </c>
      <c r="AT708" s="143">
        <v>35</v>
      </c>
      <c r="AU708" s="153" t="s">
        <v>6</v>
      </c>
      <c r="AV708" s="316" t="s">
        <v>6</v>
      </c>
    </row>
    <row r="709" spans="1:49" x14ac:dyDescent="0.2">
      <c r="A709" s="227"/>
      <c r="B709" s="272"/>
      <c r="C709" s="135">
        <v>5350423.0199999996</v>
      </c>
      <c r="D709" s="136"/>
      <c r="E709" s="136"/>
      <c r="F709" s="137"/>
      <c r="G709" s="355"/>
      <c r="H709" s="139"/>
      <c r="I709" s="139"/>
      <c r="J709" s="139"/>
      <c r="K709" s="138"/>
      <c r="L709" s="139"/>
      <c r="M709" s="140"/>
      <c r="N709" s="220" t="s">
        <v>696</v>
      </c>
      <c r="O709" s="141">
        <v>2.65</v>
      </c>
      <c r="P709" s="142">
        <f t="shared" si="215"/>
        <v>265</v>
      </c>
      <c r="Q709" s="143">
        <v>7786</v>
      </c>
      <c r="R709" s="143">
        <v>7523</v>
      </c>
      <c r="S709" s="143">
        <v>7413</v>
      </c>
      <c r="T709" s="144">
        <f t="shared" si="216"/>
        <v>373</v>
      </c>
      <c r="U709" s="145">
        <f t="shared" si="201"/>
        <v>5.0317010656954E-2</v>
      </c>
      <c r="V709" s="146">
        <v>2943.6</v>
      </c>
      <c r="W709" s="139">
        <v>2733</v>
      </c>
      <c r="X709" s="219">
        <v>2520</v>
      </c>
      <c r="Y709" s="147">
        <f t="shared" si="217"/>
        <v>213</v>
      </c>
      <c r="Z709" s="275">
        <f t="shared" si="213"/>
        <v>8.4523809523809529E-2</v>
      </c>
      <c r="AA709" s="279">
        <v>2666</v>
      </c>
      <c r="AB709" s="143">
        <v>2435</v>
      </c>
      <c r="AC709" s="144">
        <f t="shared" si="218"/>
        <v>231</v>
      </c>
      <c r="AD709" s="148">
        <f t="shared" si="214"/>
        <v>9.4866529774127309E-2</v>
      </c>
      <c r="AE709" s="149">
        <f t="shared" si="219"/>
        <v>10.060377358490566</v>
      </c>
      <c r="AF709" s="143">
        <v>3625</v>
      </c>
      <c r="AG709" s="138">
        <v>2720</v>
      </c>
      <c r="AH709" s="143">
        <v>205</v>
      </c>
      <c r="AI709" s="144">
        <f t="shared" si="205"/>
        <v>2925</v>
      </c>
      <c r="AJ709" s="145">
        <f t="shared" si="206"/>
        <v>0.80689655172413788</v>
      </c>
      <c r="AK709" s="150">
        <f t="shared" si="207"/>
        <v>1.1858783778339261</v>
      </c>
      <c r="AL709" s="143">
        <v>535</v>
      </c>
      <c r="AM709" s="145">
        <f t="shared" si="208"/>
        <v>0.14758620689655172</v>
      </c>
      <c r="AN709" s="151">
        <f t="shared" si="209"/>
        <v>0.60760569002853759</v>
      </c>
      <c r="AO709" s="143">
        <v>120</v>
      </c>
      <c r="AP709" s="143">
        <v>15</v>
      </c>
      <c r="AQ709" s="144">
        <f t="shared" si="210"/>
        <v>135</v>
      </c>
      <c r="AR709" s="145">
        <f t="shared" si="211"/>
        <v>3.7241379310344824E-2</v>
      </c>
      <c r="AS709" s="151">
        <f t="shared" si="212"/>
        <v>0.55766429538858098</v>
      </c>
      <c r="AT709" s="143">
        <v>35</v>
      </c>
      <c r="AU709" s="153" t="s">
        <v>6</v>
      </c>
      <c r="AV709" s="316" t="s">
        <v>6</v>
      </c>
    </row>
    <row r="710" spans="1:49" x14ac:dyDescent="0.2">
      <c r="A710" s="227"/>
      <c r="B710" s="272"/>
      <c r="C710" s="135">
        <v>5350424.04</v>
      </c>
      <c r="D710" s="136"/>
      <c r="E710" s="136"/>
      <c r="F710" s="137"/>
      <c r="G710" s="355"/>
      <c r="H710" s="139"/>
      <c r="I710" s="139"/>
      <c r="J710" s="139"/>
      <c r="K710" s="138"/>
      <c r="L710" s="139"/>
      <c r="M710" s="140"/>
      <c r="N710" s="220" t="s">
        <v>698</v>
      </c>
      <c r="O710" s="141">
        <v>1.37</v>
      </c>
      <c r="P710" s="142">
        <f t="shared" si="215"/>
        <v>137</v>
      </c>
      <c r="Q710" s="143">
        <v>2404</v>
      </c>
      <c r="R710" s="143">
        <v>2597</v>
      </c>
      <c r="S710" s="143">
        <v>2610</v>
      </c>
      <c r="T710" s="144">
        <f t="shared" si="216"/>
        <v>-206</v>
      </c>
      <c r="U710" s="145">
        <f t="shared" si="201"/>
        <v>-7.8927203065134094E-2</v>
      </c>
      <c r="V710" s="146">
        <v>1758.7</v>
      </c>
      <c r="W710" s="139">
        <v>717</v>
      </c>
      <c r="X710" s="219">
        <v>711</v>
      </c>
      <c r="Y710" s="147">
        <f t="shared" si="217"/>
        <v>6</v>
      </c>
      <c r="Z710" s="275">
        <f t="shared" si="213"/>
        <v>8.4388185654008432E-3</v>
      </c>
      <c r="AA710" s="279">
        <v>707</v>
      </c>
      <c r="AB710" s="143">
        <v>695</v>
      </c>
      <c r="AC710" s="144">
        <f t="shared" si="218"/>
        <v>12</v>
      </c>
      <c r="AD710" s="148">
        <f t="shared" si="214"/>
        <v>1.7266187050359712E-2</v>
      </c>
      <c r="AE710" s="149">
        <f t="shared" si="219"/>
        <v>5.1605839416058394</v>
      </c>
      <c r="AF710" s="143">
        <v>1130</v>
      </c>
      <c r="AG710" s="138">
        <v>835</v>
      </c>
      <c r="AH710" s="143">
        <v>85</v>
      </c>
      <c r="AI710" s="144">
        <f t="shared" si="205"/>
        <v>920</v>
      </c>
      <c r="AJ710" s="145">
        <f t="shared" si="206"/>
        <v>0.81415929203539827</v>
      </c>
      <c r="AK710" s="150">
        <f t="shared" si="207"/>
        <v>1.196552269896723</v>
      </c>
      <c r="AL710" s="143">
        <v>190</v>
      </c>
      <c r="AM710" s="145">
        <f t="shared" si="208"/>
        <v>0.16814159292035399</v>
      </c>
      <c r="AN710" s="151">
        <f t="shared" si="209"/>
        <v>0.69223127782177696</v>
      </c>
      <c r="AO710" s="143">
        <v>10</v>
      </c>
      <c r="AP710" s="143">
        <v>10</v>
      </c>
      <c r="AQ710" s="144">
        <f t="shared" si="210"/>
        <v>20</v>
      </c>
      <c r="AR710" s="145">
        <f t="shared" si="211"/>
        <v>1.7699115044247787E-2</v>
      </c>
      <c r="AS710" s="151">
        <f t="shared" si="212"/>
        <v>0.26503219544852263</v>
      </c>
      <c r="AT710" s="143">
        <v>15</v>
      </c>
      <c r="AU710" s="153" t="s">
        <v>6</v>
      </c>
      <c r="AV710" s="316" t="s">
        <v>6</v>
      </c>
    </row>
    <row r="711" spans="1:49" x14ac:dyDescent="0.2">
      <c r="A711" s="227"/>
      <c r="B711" s="272"/>
      <c r="C711" s="135">
        <v>5350424.05</v>
      </c>
      <c r="D711" s="136"/>
      <c r="E711" s="136"/>
      <c r="F711" s="137"/>
      <c r="G711" s="355"/>
      <c r="H711" s="139"/>
      <c r="I711" s="139"/>
      <c r="J711" s="139"/>
      <c r="K711" s="138"/>
      <c r="L711" s="139"/>
      <c r="M711" s="140"/>
      <c r="N711" s="220" t="s">
        <v>699</v>
      </c>
      <c r="O711" s="141">
        <v>2.27</v>
      </c>
      <c r="P711" s="142">
        <f t="shared" si="215"/>
        <v>227</v>
      </c>
      <c r="Q711" s="143">
        <v>9297</v>
      </c>
      <c r="R711" s="143">
        <v>8790</v>
      </c>
      <c r="S711" s="143">
        <v>8620</v>
      </c>
      <c r="T711" s="144">
        <f t="shared" si="216"/>
        <v>677</v>
      </c>
      <c r="U711" s="145">
        <f t="shared" si="201"/>
        <v>7.8538283062645015E-2</v>
      </c>
      <c r="V711" s="146">
        <v>4094.7</v>
      </c>
      <c r="W711" s="139">
        <v>2982</v>
      </c>
      <c r="X711" s="219">
        <v>2261</v>
      </c>
      <c r="Y711" s="147">
        <f t="shared" si="217"/>
        <v>721</v>
      </c>
      <c r="Z711" s="275">
        <f t="shared" si="213"/>
        <v>0.31888544891640869</v>
      </c>
      <c r="AA711" s="279">
        <v>2846</v>
      </c>
      <c r="AB711" s="143">
        <v>2145</v>
      </c>
      <c r="AC711" s="144">
        <f t="shared" si="218"/>
        <v>701</v>
      </c>
      <c r="AD711" s="148">
        <f t="shared" si="214"/>
        <v>0.32680652680652683</v>
      </c>
      <c r="AE711" s="149">
        <f t="shared" si="219"/>
        <v>12.537444933920705</v>
      </c>
      <c r="AF711" s="143">
        <v>3745</v>
      </c>
      <c r="AG711" s="138">
        <v>2735</v>
      </c>
      <c r="AH711" s="143">
        <v>235</v>
      </c>
      <c r="AI711" s="144">
        <f t="shared" si="205"/>
        <v>2970</v>
      </c>
      <c r="AJ711" s="145">
        <f t="shared" si="206"/>
        <v>0.79305740987983975</v>
      </c>
      <c r="AK711" s="150">
        <f t="shared" si="207"/>
        <v>1.1655392909387565</v>
      </c>
      <c r="AL711" s="143">
        <v>610</v>
      </c>
      <c r="AM711" s="145">
        <f t="shared" si="208"/>
        <v>0.16288384512683579</v>
      </c>
      <c r="AN711" s="151">
        <f t="shared" si="209"/>
        <v>0.67058536968948201</v>
      </c>
      <c r="AO711" s="143">
        <v>145</v>
      </c>
      <c r="AP711" s="143">
        <v>10</v>
      </c>
      <c r="AQ711" s="144">
        <f t="shared" si="210"/>
        <v>155</v>
      </c>
      <c r="AR711" s="145">
        <f t="shared" si="211"/>
        <v>4.1388518024032039E-2</v>
      </c>
      <c r="AS711" s="151">
        <f t="shared" si="212"/>
        <v>0.61976487360225274</v>
      </c>
      <c r="AT711" s="143">
        <v>10</v>
      </c>
      <c r="AU711" s="153" t="s">
        <v>6</v>
      </c>
      <c r="AV711" s="316" t="s">
        <v>6</v>
      </c>
    </row>
    <row r="712" spans="1:49" x14ac:dyDescent="0.2">
      <c r="A712" s="227"/>
      <c r="B712" s="272"/>
      <c r="C712" s="135">
        <v>5350424.07</v>
      </c>
      <c r="D712" s="136"/>
      <c r="E712" s="136"/>
      <c r="F712" s="137"/>
      <c r="G712" s="355"/>
      <c r="H712" s="139"/>
      <c r="I712" s="139"/>
      <c r="J712" s="139"/>
      <c r="K712" s="138"/>
      <c r="L712" s="139"/>
      <c r="M712" s="140"/>
      <c r="N712" s="220" t="s">
        <v>700</v>
      </c>
      <c r="O712" s="141">
        <v>2.0699999999999998</v>
      </c>
      <c r="P712" s="142">
        <f t="shared" si="215"/>
        <v>206.99999999999997</v>
      </c>
      <c r="Q712" s="143">
        <v>8404</v>
      </c>
      <c r="R712" s="143">
        <v>6858</v>
      </c>
      <c r="S712" s="143">
        <v>5383</v>
      </c>
      <c r="T712" s="144">
        <f t="shared" si="216"/>
        <v>3021</v>
      </c>
      <c r="U712" s="145">
        <f t="shared" si="201"/>
        <v>0.56121122050900984</v>
      </c>
      <c r="V712" s="146">
        <v>4056.2</v>
      </c>
      <c r="W712" s="139">
        <v>2493</v>
      </c>
      <c r="X712" s="219">
        <v>1629</v>
      </c>
      <c r="Y712" s="147">
        <f t="shared" si="217"/>
        <v>864</v>
      </c>
      <c r="Z712" s="275">
        <f t="shared" si="213"/>
        <v>0.53038674033149169</v>
      </c>
      <c r="AA712" s="279">
        <v>2458</v>
      </c>
      <c r="AB712" s="143">
        <v>1575</v>
      </c>
      <c r="AC712" s="144">
        <f t="shared" si="218"/>
        <v>883</v>
      </c>
      <c r="AD712" s="148">
        <f t="shared" si="214"/>
        <v>0.5606349206349206</v>
      </c>
      <c r="AE712" s="149">
        <f t="shared" si="219"/>
        <v>11.874396135265702</v>
      </c>
      <c r="AF712" s="143">
        <v>3930</v>
      </c>
      <c r="AG712" s="138">
        <v>3000</v>
      </c>
      <c r="AH712" s="143">
        <v>205</v>
      </c>
      <c r="AI712" s="144">
        <f t="shared" si="205"/>
        <v>3205</v>
      </c>
      <c r="AJ712" s="145">
        <f t="shared" si="206"/>
        <v>0.81552162849872778</v>
      </c>
      <c r="AK712" s="150">
        <f t="shared" si="207"/>
        <v>1.1985544662770957</v>
      </c>
      <c r="AL712" s="143">
        <v>600</v>
      </c>
      <c r="AM712" s="145">
        <f t="shared" si="208"/>
        <v>0.15267175572519084</v>
      </c>
      <c r="AN712" s="151">
        <f t="shared" si="209"/>
        <v>0.62854266286750338</v>
      </c>
      <c r="AO712" s="143">
        <v>65</v>
      </c>
      <c r="AP712" s="143">
        <v>10</v>
      </c>
      <c r="AQ712" s="144">
        <f t="shared" si="210"/>
        <v>75</v>
      </c>
      <c r="AR712" s="145">
        <f t="shared" si="211"/>
        <v>1.9083969465648856E-2</v>
      </c>
      <c r="AS712" s="151">
        <f t="shared" si="212"/>
        <v>0.2857694473824719</v>
      </c>
      <c r="AT712" s="143">
        <v>55</v>
      </c>
      <c r="AU712" s="153" t="s">
        <v>6</v>
      </c>
      <c r="AV712" s="316" t="s">
        <v>6</v>
      </c>
    </row>
    <row r="713" spans="1:49" x14ac:dyDescent="0.2">
      <c r="A713" s="227"/>
      <c r="B713" s="272"/>
      <c r="C713" s="135">
        <v>5350424.08</v>
      </c>
      <c r="D713" s="136"/>
      <c r="E713" s="136"/>
      <c r="F713" s="137"/>
      <c r="G713" s="355"/>
      <c r="H713" s="139"/>
      <c r="I713" s="139"/>
      <c r="J713" s="139"/>
      <c r="K713" s="138"/>
      <c r="L713" s="139"/>
      <c r="M713" s="140"/>
      <c r="N713" s="220" t="s">
        <v>701</v>
      </c>
      <c r="O713" s="141">
        <v>2.33</v>
      </c>
      <c r="P713" s="142">
        <f t="shared" si="215"/>
        <v>233</v>
      </c>
      <c r="Q713" s="143">
        <v>7399</v>
      </c>
      <c r="R713" s="143">
        <v>7398</v>
      </c>
      <c r="S713" s="143">
        <v>7407</v>
      </c>
      <c r="T713" s="144">
        <f t="shared" si="216"/>
        <v>-8</v>
      </c>
      <c r="U713" s="145">
        <f t="shared" si="201"/>
        <v>-1.0800594032671796E-3</v>
      </c>
      <c r="V713" s="146">
        <v>3181</v>
      </c>
      <c r="W713" s="139">
        <v>2162</v>
      </c>
      <c r="X713" s="219">
        <v>2053</v>
      </c>
      <c r="Y713" s="147">
        <f t="shared" si="217"/>
        <v>109</v>
      </c>
      <c r="Z713" s="275">
        <f t="shared" si="213"/>
        <v>5.3093034583536286E-2</v>
      </c>
      <c r="AA713" s="279">
        <v>2136</v>
      </c>
      <c r="AB713" s="143">
        <v>2025</v>
      </c>
      <c r="AC713" s="144">
        <f t="shared" si="218"/>
        <v>111</v>
      </c>
      <c r="AD713" s="148">
        <f t="shared" si="214"/>
        <v>5.4814814814814816E-2</v>
      </c>
      <c r="AE713" s="149">
        <f t="shared" si="219"/>
        <v>9.1673819742489275</v>
      </c>
      <c r="AF713" s="143">
        <v>3485</v>
      </c>
      <c r="AG713" s="138">
        <v>2675</v>
      </c>
      <c r="AH713" s="143">
        <v>215</v>
      </c>
      <c r="AI713" s="144">
        <f t="shared" si="205"/>
        <v>2890</v>
      </c>
      <c r="AJ713" s="145">
        <f t="shared" si="206"/>
        <v>0.82926829268292679</v>
      </c>
      <c r="AK713" s="150">
        <f t="shared" si="207"/>
        <v>1.2187576407590694</v>
      </c>
      <c r="AL713" s="143">
        <v>465</v>
      </c>
      <c r="AM713" s="145">
        <f t="shared" si="208"/>
        <v>0.13342898134863701</v>
      </c>
      <c r="AN713" s="151">
        <f t="shared" si="209"/>
        <v>0.54932103742573846</v>
      </c>
      <c r="AO713" s="143">
        <v>80</v>
      </c>
      <c r="AP713" s="143">
        <v>10</v>
      </c>
      <c r="AQ713" s="144">
        <f t="shared" si="210"/>
        <v>90</v>
      </c>
      <c r="AR713" s="145">
        <f t="shared" si="211"/>
        <v>2.5824964131994262E-2</v>
      </c>
      <c r="AS713" s="151">
        <f t="shared" si="212"/>
        <v>0.38671125218242114</v>
      </c>
      <c r="AT713" s="143">
        <v>45</v>
      </c>
      <c r="AU713" s="153" t="s">
        <v>6</v>
      </c>
      <c r="AV713" s="316" t="s">
        <v>6</v>
      </c>
    </row>
    <row r="714" spans="1:49" x14ac:dyDescent="0.2">
      <c r="A714" s="227"/>
      <c r="B714" s="272"/>
      <c r="C714" s="135">
        <v>5350424.09</v>
      </c>
      <c r="D714" s="136"/>
      <c r="E714" s="136"/>
      <c r="F714" s="137"/>
      <c r="G714" s="355"/>
      <c r="H714" s="139"/>
      <c r="I714" s="139"/>
      <c r="J714" s="139"/>
      <c r="K714" s="138"/>
      <c r="L714" s="139"/>
      <c r="M714" s="140"/>
      <c r="N714" s="220" t="s">
        <v>702</v>
      </c>
      <c r="O714" s="141">
        <v>2.13</v>
      </c>
      <c r="P714" s="142">
        <f t="shared" si="215"/>
        <v>213</v>
      </c>
      <c r="Q714" s="143">
        <v>3607</v>
      </c>
      <c r="R714" s="143">
        <v>2986</v>
      </c>
      <c r="S714" s="143">
        <v>2605</v>
      </c>
      <c r="T714" s="144">
        <f t="shared" si="216"/>
        <v>1002</v>
      </c>
      <c r="U714" s="145">
        <f t="shared" si="201"/>
        <v>0.38464491362763914</v>
      </c>
      <c r="V714" s="146">
        <v>1697.3</v>
      </c>
      <c r="W714" s="139">
        <v>1219</v>
      </c>
      <c r="X714" s="219">
        <v>966</v>
      </c>
      <c r="Y714" s="147">
        <f t="shared" si="217"/>
        <v>253</v>
      </c>
      <c r="Z714" s="275">
        <f t="shared" si="213"/>
        <v>0.26190476190476192</v>
      </c>
      <c r="AA714" s="279">
        <v>1141</v>
      </c>
      <c r="AB714" s="143">
        <v>910</v>
      </c>
      <c r="AC714" s="144">
        <f t="shared" si="218"/>
        <v>231</v>
      </c>
      <c r="AD714" s="148">
        <f t="shared" si="214"/>
        <v>0.25384615384615383</v>
      </c>
      <c r="AE714" s="149">
        <f t="shared" si="219"/>
        <v>5.356807511737089</v>
      </c>
      <c r="AF714" s="143">
        <v>1685</v>
      </c>
      <c r="AG714" s="138">
        <v>1360</v>
      </c>
      <c r="AH714" s="143">
        <v>105</v>
      </c>
      <c r="AI714" s="144">
        <f t="shared" si="205"/>
        <v>1465</v>
      </c>
      <c r="AJ714" s="145">
        <f t="shared" si="206"/>
        <v>0.86943620178041547</v>
      </c>
      <c r="AK714" s="150">
        <f t="shared" si="207"/>
        <v>1.2777915463814542</v>
      </c>
      <c r="AL714" s="143">
        <v>170</v>
      </c>
      <c r="AM714" s="145">
        <f t="shared" si="208"/>
        <v>0.10089020771513353</v>
      </c>
      <c r="AN714" s="151">
        <f t="shared" si="209"/>
        <v>0.41536038878514242</v>
      </c>
      <c r="AO714" s="143">
        <v>10</v>
      </c>
      <c r="AP714" s="143">
        <v>0</v>
      </c>
      <c r="AQ714" s="144">
        <f t="shared" si="210"/>
        <v>10</v>
      </c>
      <c r="AR714" s="145">
        <f t="shared" si="211"/>
        <v>5.9347181008902079E-3</v>
      </c>
      <c r="AS714" s="151">
        <f t="shared" si="212"/>
        <v>8.886836227205655E-2</v>
      </c>
      <c r="AT714" s="143">
        <v>45</v>
      </c>
      <c r="AU714" s="153" t="s">
        <v>6</v>
      </c>
      <c r="AV714" s="316" t="s">
        <v>6</v>
      </c>
    </row>
    <row r="715" spans="1:49" x14ac:dyDescent="0.2">
      <c r="A715" s="227"/>
      <c r="B715" s="272"/>
      <c r="C715" s="135">
        <v>5350424.0999999996</v>
      </c>
      <c r="D715" s="136"/>
      <c r="E715" s="136"/>
      <c r="F715" s="137"/>
      <c r="G715" s="355"/>
      <c r="H715" s="139"/>
      <c r="I715" s="139"/>
      <c r="J715" s="139"/>
      <c r="K715" s="138"/>
      <c r="L715" s="139"/>
      <c r="M715" s="140"/>
      <c r="N715" s="220" t="s">
        <v>703</v>
      </c>
      <c r="O715" s="141">
        <v>2.75</v>
      </c>
      <c r="P715" s="142">
        <f t="shared" si="215"/>
        <v>275</v>
      </c>
      <c r="Q715" s="143">
        <v>6495</v>
      </c>
      <c r="R715" s="143">
        <v>6135</v>
      </c>
      <c r="S715" s="143">
        <v>6084</v>
      </c>
      <c r="T715" s="144">
        <f t="shared" si="216"/>
        <v>411</v>
      </c>
      <c r="U715" s="145">
        <f t="shared" si="201"/>
        <v>6.7554240631163706E-2</v>
      </c>
      <c r="V715" s="146">
        <v>2361.6</v>
      </c>
      <c r="W715" s="139">
        <v>1905</v>
      </c>
      <c r="X715" s="219">
        <v>1777</v>
      </c>
      <c r="Y715" s="147">
        <f t="shared" si="217"/>
        <v>128</v>
      </c>
      <c r="Z715" s="275">
        <f t="shared" si="213"/>
        <v>7.2031513787281939E-2</v>
      </c>
      <c r="AA715" s="279">
        <v>1883</v>
      </c>
      <c r="AB715" s="143">
        <v>1755</v>
      </c>
      <c r="AC715" s="144">
        <f t="shared" si="218"/>
        <v>128</v>
      </c>
      <c r="AD715" s="148">
        <f t="shared" si="214"/>
        <v>7.293447293447293E-2</v>
      </c>
      <c r="AE715" s="149">
        <f t="shared" si="219"/>
        <v>6.8472727272727276</v>
      </c>
      <c r="AF715" s="143">
        <v>3075</v>
      </c>
      <c r="AG715" s="138">
        <v>2555</v>
      </c>
      <c r="AH715" s="143">
        <v>205</v>
      </c>
      <c r="AI715" s="144">
        <f t="shared" si="205"/>
        <v>2760</v>
      </c>
      <c r="AJ715" s="145">
        <f t="shared" si="206"/>
        <v>0.89756097560975612</v>
      </c>
      <c r="AK715" s="150">
        <f t="shared" si="207"/>
        <v>1.3191259170568752</v>
      </c>
      <c r="AL715" s="143">
        <v>260</v>
      </c>
      <c r="AM715" s="145">
        <f t="shared" si="208"/>
        <v>8.4552845528455281E-2</v>
      </c>
      <c r="AN715" s="151">
        <f t="shared" si="209"/>
        <v>0.34810021296369376</v>
      </c>
      <c r="AO715" s="143">
        <v>30</v>
      </c>
      <c r="AP715" s="143">
        <v>0</v>
      </c>
      <c r="AQ715" s="144">
        <f t="shared" si="210"/>
        <v>30</v>
      </c>
      <c r="AR715" s="145">
        <f t="shared" si="211"/>
        <v>9.7560975609756097E-3</v>
      </c>
      <c r="AS715" s="151">
        <f t="shared" si="212"/>
        <v>0.14609091749113687</v>
      </c>
      <c r="AT715" s="143">
        <v>25</v>
      </c>
      <c r="AU715" s="153" t="s">
        <v>6</v>
      </c>
      <c r="AV715" s="316" t="s">
        <v>6</v>
      </c>
    </row>
    <row r="716" spans="1:49" x14ac:dyDescent="0.2">
      <c r="A716" s="227"/>
      <c r="B716" s="272"/>
      <c r="C716" s="135">
        <v>5350424.1100000003</v>
      </c>
      <c r="D716" s="136"/>
      <c r="E716" s="136"/>
      <c r="F716" s="137"/>
      <c r="G716" s="355"/>
      <c r="H716" s="139"/>
      <c r="I716" s="139"/>
      <c r="J716" s="139"/>
      <c r="K716" s="138"/>
      <c r="L716" s="139"/>
      <c r="M716" s="140"/>
      <c r="N716" s="220" t="s">
        <v>704</v>
      </c>
      <c r="O716" s="141">
        <v>4.22</v>
      </c>
      <c r="P716" s="142">
        <f t="shared" si="215"/>
        <v>422</v>
      </c>
      <c r="Q716" s="143">
        <v>8070</v>
      </c>
      <c r="R716" s="143">
        <v>7637</v>
      </c>
      <c r="S716" s="143">
        <v>6650</v>
      </c>
      <c r="T716" s="144">
        <f t="shared" si="216"/>
        <v>1420</v>
      </c>
      <c r="U716" s="145">
        <f t="shared" si="201"/>
        <v>0.21353383458646616</v>
      </c>
      <c r="V716" s="146">
        <v>1911.9</v>
      </c>
      <c r="W716" s="139">
        <v>2663</v>
      </c>
      <c r="X716" s="219">
        <v>2371</v>
      </c>
      <c r="Y716" s="147">
        <f t="shared" si="217"/>
        <v>292</v>
      </c>
      <c r="Z716" s="275">
        <f t="shared" si="213"/>
        <v>0.12315478700970055</v>
      </c>
      <c r="AA716" s="279">
        <v>2563</v>
      </c>
      <c r="AB716" s="143">
        <v>2160</v>
      </c>
      <c r="AC716" s="144">
        <f t="shared" si="218"/>
        <v>403</v>
      </c>
      <c r="AD716" s="148">
        <f t="shared" si="214"/>
        <v>0.18657407407407409</v>
      </c>
      <c r="AE716" s="149">
        <f t="shared" si="219"/>
        <v>6.0734597156398102</v>
      </c>
      <c r="AF716" s="143">
        <v>3535</v>
      </c>
      <c r="AG716" s="138">
        <v>2930</v>
      </c>
      <c r="AH716" s="143">
        <v>245</v>
      </c>
      <c r="AI716" s="144">
        <f t="shared" si="205"/>
        <v>3175</v>
      </c>
      <c r="AJ716" s="145">
        <f t="shared" si="206"/>
        <v>0.8981612446958982</v>
      </c>
      <c r="AK716" s="150">
        <f t="shared" si="207"/>
        <v>1.3200081195258497</v>
      </c>
      <c r="AL716" s="143">
        <v>275</v>
      </c>
      <c r="AM716" s="145">
        <f t="shared" si="208"/>
        <v>7.7793493635077787E-2</v>
      </c>
      <c r="AN716" s="151">
        <f t="shared" si="209"/>
        <v>0.3202722691626847</v>
      </c>
      <c r="AO716" s="143">
        <v>55</v>
      </c>
      <c r="AP716" s="143">
        <v>0</v>
      </c>
      <c r="AQ716" s="144">
        <f t="shared" si="210"/>
        <v>55</v>
      </c>
      <c r="AR716" s="145">
        <f t="shared" si="211"/>
        <v>1.5558698727015558E-2</v>
      </c>
      <c r="AS716" s="151">
        <f t="shared" si="212"/>
        <v>0.23298091862978332</v>
      </c>
      <c r="AT716" s="143">
        <v>25</v>
      </c>
      <c r="AU716" s="153" t="s">
        <v>6</v>
      </c>
      <c r="AV716" s="316" t="s">
        <v>6</v>
      </c>
    </row>
    <row r="717" spans="1:49" x14ac:dyDescent="0.2">
      <c r="C717" s="124">
        <v>5350424.13</v>
      </c>
      <c r="D717" s="112">
        <v>5350424.0199999996</v>
      </c>
      <c r="E717" s="114">
        <v>0.105284487</v>
      </c>
      <c r="F717" s="115"/>
      <c r="G717" s="38"/>
      <c r="H717" s="22">
        <v>13521</v>
      </c>
      <c r="I717" s="119">
        <v>4245</v>
      </c>
      <c r="J717" s="118">
        <v>4030</v>
      </c>
      <c r="N717" s="121"/>
      <c r="O717" s="117">
        <v>26</v>
      </c>
      <c r="P717" s="24">
        <f t="shared" si="215"/>
        <v>2600</v>
      </c>
      <c r="Q717" s="118">
        <v>2373</v>
      </c>
      <c r="R717" s="118">
        <v>1604</v>
      </c>
      <c r="S717" s="118">
        <f t="shared" ref="S717:S725" si="220">H717*E717</f>
        <v>1423.551548727</v>
      </c>
      <c r="T717" s="25">
        <f t="shared" si="216"/>
        <v>949.44845127300005</v>
      </c>
      <c r="U717" s="26">
        <f t="shared" si="201"/>
        <v>0.66695754861988454</v>
      </c>
      <c r="V717" s="125">
        <v>91.3</v>
      </c>
      <c r="W717" s="22">
        <v>834</v>
      </c>
      <c r="X717" s="119">
        <f t="shared" ref="X717:X725" si="221">I717*E717</f>
        <v>446.932647315</v>
      </c>
      <c r="Y717" s="39">
        <f t="shared" si="217"/>
        <v>387.067352685</v>
      </c>
      <c r="Z717" s="268">
        <f t="shared" si="213"/>
        <v>0.86605298362147465</v>
      </c>
      <c r="AA717" s="280">
        <v>770</v>
      </c>
      <c r="AB717" s="118">
        <f t="shared" ref="AB717:AB725" si="222">J717*E717</f>
        <v>424.29648261</v>
      </c>
      <c r="AC717" s="25">
        <f t="shared" si="218"/>
        <v>345.70351739</v>
      </c>
      <c r="AD717" s="27">
        <f t="shared" si="214"/>
        <v>0.81476875618542377</v>
      </c>
      <c r="AE717" s="28">
        <f t="shared" si="219"/>
        <v>0.29615384615384616</v>
      </c>
      <c r="AF717" s="118">
        <v>1060</v>
      </c>
      <c r="AG717" s="120">
        <v>880</v>
      </c>
      <c r="AH717" s="118">
        <v>80</v>
      </c>
      <c r="AI717" s="25">
        <f t="shared" si="205"/>
        <v>960</v>
      </c>
      <c r="AJ717" s="26">
        <f t="shared" si="206"/>
        <v>0.90566037735849059</v>
      </c>
      <c r="AK717" s="29">
        <f t="shared" si="207"/>
        <v>1.3310294323051324</v>
      </c>
      <c r="AL717" s="118">
        <v>80</v>
      </c>
      <c r="AM717" s="26">
        <f t="shared" si="208"/>
        <v>7.5471698113207544E-2</v>
      </c>
      <c r="AN717" s="30">
        <f t="shared" si="209"/>
        <v>0.3107135427760111</v>
      </c>
      <c r="AO717" s="118">
        <v>0</v>
      </c>
      <c r="AP717" s="118">
        <v>0</v>
      </c>
      <c r="AQ717" s="25">
        <f t="shared" si="210"/>
        <v>0</v>
      </c>
      <c r="AR717" s="26">
        <f t="shared" si="211"/>
        <v>0</v>
      </c>
      <c r="AS717" s="30">
        <f t="shared" si="212"/>
        <v>0</v>
      </c>
      <c r="AT717" s="118">
        <v>15</v>
      </c>
      <c r="AU717" s="21" t="s">
        <v>3</v>
      </c>
      <c r="AV717" s="316" t="s">
        <v>6</v>
      </c>
      <c r="AW717" s="123" t="s">
        <v>51</v>
      </c>
    </row>
    <row r="718" spans="1:49" x14ac:dyDescent="0.2">
      <c r="A718" s="227" t="s">
        <v>1115</v>
      </c>
      <c r="B718" s="272" t="s">
        <v>1116</v>
      </c>
      <c r="C718" s="135">
        <v>5350424.1399999997</v>
      </c>
      <c r="D718" s="136">
        <v>5350424.0199999996</v>
      </c>
      <c r="E718" s="152">
        <v>0.19599920100000001</v>
      </c>
      <c r="F718" s="137"/>
      <c r="G718" s="358"/>
      <c r="H718" s="139">
        <v>13521</v>
      </c>
      <c r="I718" s="219">
        <v>4245</v>
      </c>
      <c r="J718" s="143">
        <v>4030</v>
      </c>
      <c r="K718" s="138"/>
      <c r="L718" s="139"/>
      <c r="M718" s="140"/>
      <c r="N718" s="220"/>
      <c r="O718" s="141">
        <v>4.95</v>
      </c>
      <c r="P718" s="142">
        <f t="shared" si="215"/>
        <v>495</v>
      </c>
      <c r="Q718" s="143">
        <v>13212</v>
      </c>
      <c r="R718" s="143">
        <v>10999</v>
      </c>
      <c r="S718" s="143">
        <f t="shared" si="220"/>
        <v>2650.1051967210001</v>
      </c>
      <c r="T718" s="144">
        <f t="shared" si="216"/>
        <v>10561.894803278999</v>
      </c>
      <c r="U718" s="145">
        <f t="shared" si="201"/>
        <v>3.9854624700737658</v>
      </c>
      <c r="V718" s="146">
        <v>2669.8</v>
      </c>
      <c r="W718" s="139">
        <v>3867</v>
      </c>
      <c r="X718" s="219">
        <f t="shared" si="221"/>
        <v>832.01660824500004</v>
      </c>
      <c r="Y718" s="147">
        <f t="shared" si="217"/>
        <v>3034.983391755</v>
      </c>
      <c r="Z718" s="275">
        <f t="shared" si="213"/>
        <v>3.6477437609770678</v>
      </c>
      <c r="AA718" s="279">
        <v>3820</v>
      </c>
      <c r="AB718" s="143">
        <f t="shared" si="222"/>
        <v>789.87678003000008</v>
      </c>
      <c r="AC718" s="144">
        <f t="shared" si="218"/>
        <v>3030.1232199699998</v>
      </c>
      <c r="AD718" s="148">
        <f t="shared" si="214"/>
        <v>3.8361973621441483</v>
      </c>
      <c r="AE718" s="149">
        <f t="shared" si="219"/>
        <v>7.7171717171717171</v>
      </c>
      <c r="AF718" s="143">
        <v>6265</v>
      </c>
      <c r="AG718" s="138">
        <v>4945</v>
      </c>
      <c r="AH718" s="143">
        <v>330</v>
      </c>
      <c r="AI718" s="144">
        <f t="shared" si="205"/>
        <v>5275</v>
      </c>
      <c r="AJ718" s="145">
        <f t="shared" si="206"/>
        <v>0.84197924980047889</v>
      </c>
      <c r="AK718" s="150">
        <f t="shared" si="207"/>
        <v>1.2374386590074069</v>
      </c>
      <c r="AL718" s="143">
        <v>825</v>
      </c>
      <c r="AM718" s="145">
        <f t="shared" si="208"/>
        <v>0.13168395849960096</v>
      </c>
      <c r="AN718" s="151">
        <f t="shared" si="209"/>
        <v>0.5421368578563881</v>
      </c>
      <c r="AO718" s="143">
        <v>85</v>
      </c>
      <c r="AP718" s="143">
        <v>0</v>
      </c>
      <c r="AQ718" s="144">
        <f t="shared" si="210"/>
        <v>85</v>
      </c>
      <c r="AR718" s="145">
        <f t="shared" si="211"/>
        <v>1.3567438148443736E-2</v>
      </c>
      <c r="AS718" s="151">
        <f t="shared" si="212"/>
        <v>0.20316314742881564</v>
      </c>
      <c r="AT718" s="143">
        <v>75</v>
      </c>
      <c r="AU718" s="153" t="s">
        <v>6</v>
      </c>
      <c r="AV718" s="316" t="s">
        <v>6</v>
      </c>
      <c r="AW718" s="123" t="s">
        <v>51</v>
      </c>
    </row>
    <row r="719" spans="1:49" x14ac:dyDescent="0.2">
      <c r="A719" s="227" t="s">
        <v>1115</v>
      </c>
      <c r="B719" s="272" t="s">
        <v>1116</v>
      </c>
      <c r="C719" s="135">
        <v>5350424.1500000004</v>
      </c>
      <c r="D719" s="136">
        <v>5350424.0199999996</v>
      </c>
      <c r="E719" s="152">
        <v>0.41162736999999999</v>
      </c>
      <c r="F719" s="137"/>
      <c r="G719" s="358"/>
      <c r="H719" s="139">
        <v>13521</v>
      </c>
      <c r="I719" s="219">
        <v>4245</v>
      </c>
      <c r="J719" s="143">
        <v>4030</v>
      </c>
      <c r="K719" s="138"/>
      <c r="L719" s="139"/>
      <c r="M719" s="140"/>
      <c r="N719" s="220"/>
      <c r="O719" s="141">
        <v>6.92</v>
      </c>
      <c r="P719" s="142">
        <f t="shared" si="215"/>
        <v>692</v>
      </c>
      <c r="Q719" s="143">
        <v>9776</v>
      </c>
      <c r="R719" s="143">
        <v>8127</v>
      </c>
      <c r="S719" s="143">
        <f t="shared" si="220"/>
        <v>5565.6136697700003</v>
      </c>
      <c r="T719" s="144">
        <f t="shared" si="216"/>
        <v>4210.3863302299997</v>
      </c>
      <c r="U719" s="145">
        <f t="shared" si="201"/>
        <v>0.75649992616249884</v>
      </c>
      <c r="V719" s="146">
        <v>1412.2</v>
      </c>
      <c r="W719" s="139">
        <v>2943</v>
      </c>
      <c r="X719" s="219">
        <f t="shared" si="221"/>
        <v>1747.35818565</v>
      </c>
      <c r="Y719" s="147">
        <f t="shared" si="217"/>
        <v>1195.64181435</v>
      </c>
      <c r="Z719" s="275">
        <f t="shared" si="213"/>
        <v>0.68425685367149436</v>
      </c>
      <c r="AA719" s="279">
        <v>2848</v>
      </c>
      <c r="AB719" s="143">
        <f t="shared" si="222"/>
        <v>1658.8583011000001</v>
      </c>
      <c r="AC719" s="144">
        <f t="shared" si="218"/>
        <v>1189.1416988999999</v>
      </c>
      <c r="AD719" s="148">
        <f t="shared" si="214"/>
        <v>0.71684344474237016</v>
      </c>
      <c r="AE719" s="149">
        <f t="shared" si="219"/>
        <v>4.1156069364161851</v>
      </c>
      <c r="AF719" s="143">
        <v>4475</v>
      </c>
      <c r="AG719" s="138">
        <v>3570</v>
      </c>
      <c r="AH719" s="143">
        <v>235</v>
      </c>
      <c r="AI719" s="144">
        <f t="shared" si="205"/>
        <v>3805</v>
      </c>
      <c r="AJ719" s="145">
        <f t="shared" si="206"/>
        <v>0.85027932960893859</v>
      </c>
      <c r="AK719" s="150">
        <f t="shared" si="207"/>
        <v>1.2496371064516505</v>
      </c>
      <c r="AL719" s="143">
        <v>570</v>
      </c>
      <c r="AM719" s="145">
        <f t="shared" si="208"/>
        <v>0.12737430167597766</v>
      </c>
      <c r="AN719" s="151">
        <f t="shared" si="209"/>
        <v>0.5243941970538154</v>
      </c>
      <c r="AO719" s="143">
        <v>55</v>
      </c>
      <c r="AP719" s="143">
        <v>0</v>
      </c>
      <c r="AQ719" s="144">
        <f t="shared" si="210"/>
        <v>55</v>
      </c>
      <c r="AR719" s="145">
        <f t="shared" si="211"/>
        <v>1.2290502793296089E-2</v>
      </c>
      <c r="AS719" s="151">
        <f t="shared" si="212"/>
        <v>0.18404191002375062</v>
      </c>
      <c r="AT719" s="143">
        <v>35</v>
      </c>
      <c r="AU719" s="153" t="s">
        <v>6</v>
      </c>
      <c r="AV719" s="316" t="s">
        <v>6</v>
      </c>
      <c r="AW719" s="123" t="s">
        <v>51</v>
      </c>
    </row>
    <row r="720" spans="1:49" x14ac:dyDescent="0.2">
      <c r="A720" s="227" t="s">
        <v>1115</v>
      </c>
      <c r="B720" s="272" t="s">
        <v>1116</v>
      </c>
      <c r="C720" s="135">
        <v>5350424.16</v>
      </c>
      <c r="D720" s="136">
        <v>5350424.0199999996</v>
      </c>
      <c r="E720" s="152">
        <v>0.28708894200000001</v>
      </c>
      <c r="F720" s="137"/>
      <c r="G720" s="358"/>
      <c r="H720" s="139">
        <v>13521</v>
      </c>
      <c r="I720" s="219">
        <v>4245</v>
      </c>
      <c r="J720" s="143">
        <v>4030</v>
      </c>
      <c r="K720" s="138"/>
      <c r="L720" s="139"/>
      <c r="M720" s="140"/>
      <c r="N720" s="220"/>
      <c r="O720" s="141">
        <v>3.59</v>
      </c>
      <c r="P720" s="142">
        <f t="shared" si="215"/>
        <v>359</v>
      </c>
      <c r="Q720" s="143">
        <v>8787</v>
      </c>
      <c r="R720" s="143">
        <v>7057</v>
      </c>
      <c r="S720" s="143">
        <f t="shared" si="220"/>
        <v>3881.7295847820001</v>
      </c>
      <c r="T720" s="144">
        <f t="shared" si="216"/>
        <v>4905.2704152179995</v>
      </c>
      <c r="U720" s="145">
        <f t="shared" si="201"/>
        <v>1.2636816419280483</v>
      </c>
      <c r="V720" s="146">
        <v>2451</v>
      </c>
      <c r="W720" s="139">
        <v>2491</v>
      </c>
      <c r="X720" s="219">
        <f t="shared" si="221"/>
        <v>1218.69255879</v>
      </c>
      <c r="Y720" s="147">
        <f t="shared" si="217"/>
        <v>1272.30744121</v>
      </c>
      <c r="Z720" s="275">
        <f t="shared" si="213"/>
        <v>1.0439937718773245</v>
      </c>
      <c r="AA720" s="279">
        <v>2438</v>
      </c>
      <c r="AB720" s="143">
        <f t="shared" si="222"/>
        <v>1156.9684362600001</v>
      </c>
      <c r="AC720" s="144">
        <f t="shared" si="218"/>
        <v>1281.0315637399999</v>
      </c>
      <c r="AD720" s="148">
        <f t="shared" si="214"/>
        <v>1.1072312118393173</v>
      </c>
      <c r="AE720" s="149">
        <f t="shared" si="219"/>
        <v>6.79108635097493</v>
      </c>
      <c r="AF720" s="143">
        <v>3890</v>
      </c>
      <c r="AG720" s="138">
        <v>3060</v>
      </c>
      <c r="AH720" s="143">
        <v>165</v>
      </c>
      <c r="AI720" s="144">
        <f t="shared" si="205"/>
        <v>3225</v>
      </c>
      <c r="AJ720" s="145">
        <f t="shared" si="206"/>
        <v>0.8290488431876607</v>
      </c>
      <c r="AK720" s="150">
        <f t="shared" si="207"/>
        <v>1.2184351205910173</v>
      </c>
      <c r="AL720" s="143">
        <v>620</v>
      </c>
      <c r="AM720" s="145">
        <f t="shared" si="208"/>
        <v>0.15938303341902313</v>
      </c>
      <c r="AN720" s="151">
        <f t="shared" si="209"/>
        <v>0.65617268737915968</v>
      </c>
      <c r="AO720" s="143">
        <v>35</v>
      </c>
      <c r="AP720" s="143">
        <v>0</v>
      </c>
      <c r="AQ720" s="144">
        <f t="shared" si="210"/>
        <v>35</v>
      </c>
      <c r="AR720" s="145">
        <f t="shared" si="211"/>
        <v>8.9974293059125968E-3</v>
      </c>
      <c r="AS720" s="151">
        <f t="shared" si="212"/>
        <v>0.13473037699214743</v>
      </c>
      <c r="AT720" s="143">
        <v>10</v>
      </c>
      <c r="AU720" s="153" t="s">
        <v>6</v>
      </c>
      <c r="AV720" s="316" t="s">
        <v>6</v>
      </c>
      <c r="AW720" s="123" t="s">
        <v>51</v>
      </c>
    </row>
    <row r="721" spans="1:49" x14ac:dyDescent="0.2">
      <c r="A721" s="227" t="s">
        <v>1089</v>
      </c>
      <c r="B721" s="272"/>
      <c r="C721" s="135">
        <v>5350430.03</v>
      </c>
      <c r="D721" s="136">
        <v>5350430.01</v>
      </c>
      <c r="E721" s="152">
        <v>0.53257837900000005</v>
      </c>
      <c r="F721" s="137"/>
      <c r="G721" s="358"/>
      <c r="H721" s="139">
        <v>8200</v>
      </c>
      <c r="I721" s="219">
        <v>2795</v>
      </c>
      <c r="J721" s="143">
        <v>2705</v>
      </c>
      <c r="K721" s="138"/>
      <c r="L721" s="139"/>
      <c r="M721" s="140"/>
      <c r="N721" s="220"/>
      <c r="O721" s="141">
        <v>3.16</v>
      </c>
      <c r="P721" s="142">
        <f t="shared" si="215"/>
        <v>316</v>
      </c>
      <c r="Q721" s="143">
        <v>5411</v>
      </c>
      <c r="R721" s="143">
        <v>4733</v>
      </c>
      <c r="S721" s="143">
        <f t="shared" si="220"/>
        <v>4367.1427078000006</v>
      </c>
      <c r="T721" s="144">
        <f t="shared" si="216"/>
        <v>1043.8572921999994</v>
      </c>
      <c r="U721" s="145">
        <f t="shared" si="201"/>
        <v>0.23902523046375435</v>
      </c>
      <c r="V721" s="146">
        <v>1712.8</v>
      </c>
      <c r="W721" s="139">
        <v>1837</v>
      </c>
      <c r="X721" s="219">
        <f t="shared" si="221"/>
        <v>1488.556569305</v>
      </c>
      <c r="Y721" s="147">
        <f t="shared" si="217"/>
        <v>348.44343069499996</v>
      </c>
      <c r="Z721" s="275">
        <f t="shared" si="213"/>
        <v>0.23408141677658009</v>
      </c>
      <c r="AA721" s="279">
        <v>1796</v>
      </c>
      <c r="AB721" s="143">
        <f t="shared" si="222"/>
        <v>1440.6245151950002</v>
      </c>
      <c r="AC721" s="144">
        <f t="shared" si="218"/>
        <v>355.37548480499981</v>
      </c>
      <c r="AD721" s="148">
        <f t="shared" si="214"/>
        <v>0.24668154752100471</v>
      </c>
      <c r="AE721" s="149">
        <f t="shared" si="219"/>
        <v>5.6835443037974684</v>
      </c>
      <c r="AF721" s="143">
        <v>2645</v>
      </c>
      <c r="AG721" s="138">
        <v>2290</v>
      </c>
      <c r="AH721" s="143">
        <v>105</v>
      </c>
      <c r="AI721" s="144">
        <f t="shared" si="205"/>
        <v>2395</v>
      </c>
      <c r="AJ721" s="145">
        <f t="shared" si="206"/>
        <v>0.90548204158790169</v>
      </c>
      <c r="AK721" s="150">
        <f t="shared" si="207"/>
        <v>1.330767336087366</v>
      </c>
      <c r="AL721" s="143">
        <v>145</v>
      </c>
      <c r="AM721" s="145">
        <f t="shared" si="208"/>
        <v>5.4820415879017016E-2</v>
      </c>
      <c r="AN721" s="151">
        <f t="shared" si="209"/>
        <v>0.22569315465346365</v>
      </c>
      <c r="AO721" s="143">
        <v>75</v>
      </c>
      <c r="AP721" s="143">
        <v>10</v>
      </c>
      <c r="AQ721" s="144">
        <f t="shared" si="210"/>
        <v>85</v>
      </c>
      <c r="AR721" s="145">
        <f t="shared" si="211"/>
        <v>3.2136105860113423E-2</v>
      </c>
      <c r="AS721" s="151">
        <f t="shared" si="212"/>
        <v>0.48121630194386766</v>
      </c>
      <c r="AT721" s="143">
        <v>25</v>
      </c>
      <c r="AU721" s="153" t="s">
        <v>6</v>
      </c>
      <c r="AV721" s="316" t="s">
        <v>6</v>
      </c>
      <c r="AW721" s="123" t="s">
        <v>51</v>
      </c>
    </row>
    <row r="722" spans="1:49" x14ac:dyDescent="0.2">
      <c r="A722" s="227" t="s">
        <v>1089</v>
      </c>
      <c r="B722" s="272"/>
      <c r="C722" s="135">
        <v>5350430.05</v>
      </c>
      <c r="D722" s="136">
        <v>5350430.01</v>
      </c>
      <c r="E722" s="152">
        <v>0.39279473399999998</v>
      </c>
      <c r="F722" s="137"/>
      <c r="G722" s="358"/>
      <c r="H722" s="139">
        <v>8200</v>
      </c>
      <c r="I722" s="219">
        <v>2795</v>
      </c>
      <c r="J722" s="143">
        <v>2705</v>
      </c>
      <c r="K722" s="138"/>
      <c r="L722" s="139"/>
      <c r="M722" s="140"/>
      <c r="N722" s="220"/>
      <c r="O722" s="141">
        <v>2.15</v>
      </c>
      <c r="P722" s="142">
        <f t="shared" si="215"/>
        <v>215</v>
      </c>
      <c r="Q722" s="143">
        <v>7264</v>
      </c>
      <c r="R722" s="143">
        <v>5139</v>
      </c>
      <c r="S722" s="143">
        <f t="shared" si="220"/>
        <v>3220.9168187999999</v>
      </c>
      <c r="T722" s="144">
        <f t="shared" si="216"/>
        <v>4043.0831812000001</v>
      </c>
      <c r="U722" s="145">
        <f t="shared" ref="U722:U785" si="223">T722/S722</f>
        <v>1.2552584896328711</v>
      </c>
      <c r="V722" s="146">
        <v>3376.7</v>
      </c>
      <c r="W722" s="139">
        <v>2289</v>
      </c>
      <c r="X722" s="219">
        <f t="shared" si="221"/>
        <v>1097.86128153</v>
      </c>
      <c r="Y722" s="147">
        <f t="shared" si="217"/>
        <v>1191.13871847</v>
      </c>
      <c r="Z722" s="275">
        <f t="shared" si="213"/>
        <v>1.0849628623481526</v>
      </c>
      <c r="AA722" s="279">
        <v>2277</v>
      </c>
      <c r="AB722" s="143">
        <f t="shared" si="222"/>
        <v>1062.5097554699998</v>
      </c>
      <c r="AC722" s="144">
        <f t="shared" si="218"/>
        <v>1214.4902445300002</v>
      </c>
      <c r="AD722" s="148">
        <f t="shared" si="214"/>
        <v>1.1430391469608407</v>
      </c>
      <c r="AE722" s="149">
        <f t="shared" si="219"/>
        <v>10.590697674418605</v>
      </c>
      <c r="AF722" s="143">
        <v>3410</v>
      </c>
      <c r="AG722" s="138">
        <v>2825</v>
      </c>
      <c r="AH722" s="143">
        <v>250</v>
      </c>
      <c r="AI722" s="144">
        <f t="shared" si="205"/>
        <v>3075</v>
      </c>
      <c r="AJ722" s="145">
        <f t="shared" si="206"/>
        <v>0.90175953079178883</v>
      </c>
      <c r="AK722" s="150">
        <f t="shared" si="207"/>
        <v>1.3252964426315308</v>
      </c>
      <c r="AL722" s="143">
        <v>260</v>
      </c>
      <c r="AM722" s="145">
        <f t="shared" si="208"/>
        <v>7.6246334310850442E-2</v>
      </c>
      <c r="AN722" s="151">
        <f t="shared" si="209"/>
        <v>0.31390268471066224</v>
      </c>
      <c r="AO722" s="143">
        <v>50</v>
      </c>
      <c r="AP722" s="143">
        <v>0</v>
      </c>
      <c r="AQ722" s="144">
        <f t="shared" si="210"/>
        <v>50</v>
      </c>
      <c r="AR722" s="145">
        <f t="shared" si="211"/>
        <v>1.466275659824047E-2</v>
      </c>
      <c r="AS722" s="151">
        <f t="shared" si="212"/>
        <v>0.21956479534958254</v>
      </c>
      <c r="AT722" s="143">
        <v>25</v>
      </c>
      <c r="AU722" s="153" t="s">
        <v>6</v>
      </c>
      <c r="AV722" s="316" t="s">
        <v>6</v>
      </c>
      <c r="AW722" s="123" t="s">
        <v>51</v>
      </c>
    </row>
    <row r="723" spans="1:49" x14ac:dyDescent="0.2">
      <c r="A723" s="227" t="s">
        <v>1089</v>
      </c>
      <c r="B723" s="272"/>
      <c r="C723" s="135">
        <v>5350430.0599999996</v>
      </c>
      <c r="D723" s="136">
        <v>5350430.01</v>
      </c>
      <c r="E723" s="152">
        <v>7.4626888000000002E-2</v>
      </c>
      <c r="F723" s="137"/>
      <c r="G723" s="358"/>
      <c r="H723" s="139">
        <v>8200</v>
      </c>
      <c r="I723" s="219">
        <v>2795</v>
      </c>
      <c r="J723" s="143">
        <v>2705</v>
      </c>
      <c r="K723" s="138"/>
      <c r="L723" s="139"/>
      <c r="M723" s="140"/>
      <c r="N723" s="220"/>
      <c r="O723" s="141">
        <v>1.9</v>
      </c>
      <c r="P723" s="142">
        <f t="shared" si="215"/>
        <v>190</v>
      </c>
      <c r="Q723" s="143">
        <v>6760</v>
      </c>
      <c r="R723" s="143">
        <v>5162</v>
      </c>
      <c r="S723" s="143">
        <f t="shared" si="220"/>
        <v>611.9404816</v>
      </c>
      <c r="T723" s="144">
        <f t="shared" si="216"/>
        <v>6148.0595184000003</v>
      </c>
      <c r="U723" s="145">
        <f t="shared" si="223"/>
        <v>10.046825963082355</v>
      </c>
      <c r="V723" s="146">
        <v>3563.9</v>
      </c>
      <c r="W723" s="139">
        <v>1992</v>
      </c>
      <c r="X723" s="219">
        <f t="shared" si="221"/>
        <v>208.58215196</v>
      </c>
      <c r="Y723" s="147">
        <f t="shared" si="217"/>
        <v>1783.4178480400001</v>
      </c>
      <c r="Z723" s="275">
        <f t="shared" si="213"/>
        <v>8.5501939225461996</v>
      </c>
      <c r="AA723" s="279">
        <v>1986</v>
      </c>
      <c r="AB723" s="143">
        <f t="shared" si="222"/>
        <v>201.86573204000001</v>
      </c>
      <c r="AC723" s="144">
        <f t="shared" si="218"/>
        <v>1784.13426796</v>
      </c>
      <c r="AD723" s="148">
        <f t="shared" si="214"/>
        <v>8.8382225647217378</v>
      </c>
      <c r="AE723" s="149">
        <f t="shared" si="219"/>
        <v>10.452631578947368</v>
      </c>
      <c r="AF723" s="143">
        <v>3225</v>
      </c>
      <c r="AG723" s="138">
        <v>2720</v>
      </c>
      <c r="AH723" s="143">
        <v>160</v>
      </c>
      <c r="AI723" s="144">
        <f t="shared" si="205"/>
        <v>2880</v>
      </c>
      <c r="AJ723" s="145">
        <f t="shared" si="206"/>
        <v>0.89302325581395348</v>
      </c>
      <c r="AK723" s="150">
        <f t="shared" si="207"/>
        <v>1.3124569285985492</v>
      </c>
      <c r="AL723" s="143">
        <v>255</v>
      </c>
      <c r="AM723" s="145">
        <f t="shared" si="208"/>
        <v>7.9069767441860464E-2</v>
      </c>
      <c r="AN723" s="151">
        <f t="shared" si="209"/>
        <v>0.32552663028044887</v>
      </c>
      <c r="AO723" s="143">
        <v>45</v>
      </c>
      <c r="AP723" s="143">
        <v>20</v>
      </c>
      <c r="AQ723" s="144">
        <f t="shared" si="210"/>
        <v>65</v>
      </c>
      <c r="AR723" s="145">
        <f t="shared" si="211"/>
        <v>2.0155038759689922E-2</v>
      </c>
      <c r="AS723" s="151">
        <f t="shared" si="212"/>
        <v>0.3018079807084339</v>
      </c>
      <c r="AT723" s="143">
        <v>25</v>
      </c>
      <c r="AU723" s="153" t="s">
        <v>6</v>
      </c>
      <c r="AV723" s="316" t="s">
        <v>6</v>
      </c>
      <c r="AW723" s="123" t="s">
        <v>51</v>
      </c>
    </row>
    <row r="724" spans="1:49" x14ac:dyDescent="0.2">
      <c r="A724" s="227" t="s">
        <v>1089</v>
      </c>
      <c r="B724" s="272"/>
      <c r="C724" s="135">
        <v>5350430.07</v>
      </c>
      <c r="D724" s="136">
        <v>5350430.0199999996</v>
      </c>
      <c r="E724" s="152">
        <v>0.71441630199999995</v>
      </c>
      <c r="F724" s="137"/>
      <c r="G724" s="358"/>
      <c r="H724" s="139">
        <v>4341</v>
      </c>
      <c r="I724" s="219">
        <v>1872</v>
      </c>
      <c r="J724" s="143">
        <v>1745</v>
      </c>
      <c r="K724" s="138"/>
      <c r="L724" s="139"/>
      <c r="M724" s="140"/>
      <c r="N724" s="220"/>
      <c r="O724" s="141">
        <v>9.58</v>
      </c>
      <c r="P724" s="142">
        <f t="shared" si="215"/>
        <v>958</v>
      </c>
      <c r="Q724" s="143">
        <v>7518</v>
      </c>
      <c r="R724" s="143">
        <v>5237</v>
      </c>
      <c r="S724" s="143">
        <f t="shared" si="220"/>
        <v>3101.2811669819998</v>
      </c>
      <c r="T724" s="144">
        <f t="shared" si="216"/>
        <v>4416.7188330179997</v>
      </c>
      <c r="U724" s="145">
        <f t="shared" si="223"/>
        <v>1.4241594345075501</v>
      </c>
      <c r="V724" s="146">
        <v>784.8</v>
      </c>
      <c r="W724" s="139">
        <v>2743</v>
      </c>
      <c r="X724" s="219">
        <f t="shared" si="221"/>
        <v>1337.3873173439999</v>
      </c>
      <c r="Y724" s="147">
        <f t="shared" si="217"/>
        <v>1405.6126826560001</v>
      </c>
      <c r="Z724" s="275">
        <f t="shared" si="213"/>
        <v>1.051013916781784</v>
      </c>
      <c r="AA724" s="279">
        <v>2689</v>
      </c>
      <c r="AB724" s="143">
        <f t="shared" si="222"/>
        <v>1246.6564469899999</v>
      </c>
      <c r="AC724" s="144">
        <f t="shared" si="218"/>
        <v>1442.3435530100001</v>
      </c>
      <c r="AD724" s="148">
        <f t="shared" si="214"/>
        <v>1.1569695536348275</v>
      </c>
      <c r="AE724" s="149">
        <f t="shared" si="219"/>
        <v>2.8068893528183718</v>
      </c>
      <c r="AF724" s="143">
        <v>3735</v>
      </c>
      <c r="AG724" s="138">
        <v>3090</v>
      </c>
      <c r="AH724" s="143">
        <v>200</v>
      </c>
      <c r="AI724" s="144">
        <f t="shared" si="205"/>
        <v>3290</v>
      </c>
      <c r="AJ724" s="145">
        <f t="shared" si="206"/>
        <v>0.88085676037483263</v>
      </c>
      <c r="AK724" s="150">
        <f t="shared" si="207"/>
        <v>1.294576093881336</v>
      </c>
      <c r="AL724" s="143">
        <v>300</v>
      </c>
      <c r="AM724" s="145">
        <f t="shared" si="208"/>
        <v>8.0321285140562249E-2</v>
      </c>
      <c r="AN724" s="151">
        <f t="shared" si="209"/>
        <v>0.33067907162908811</v>
      </c>
      <c r="AO724" s="143">
        <v>95</v>
      </c>
      <c r="AP724" s="143">
        <v>20</v>
      </c>
      <c r="AQ724" s="144">
        <f t="shared" si="210"/>
        <v>115</v>
      </c>
      <c r="AR724" s="145">
        <f t="shared" si="211"/>
        <v>3.0789825970548863E-2</v>
      </c>
      <c r="AS724" s="151">
        <f t="shared" si="212"/>
        <v>0.46105667735656647</v>
      </c>
      <c r="AT724" s="143">
        <v>35</v>
      </c>
      <c r="AU724" s="153" t="s">
        <v>6</v>
      </c>
      <c r="AV724" s="316" t="s">
        <v>6</v>
      </c>
      <c r="AW724" s="123" t="s">
        <v>51</v>
      </c>
    </row>
    <row r="725" spans="1:49" x14ac:dyDescent="0.2">
      <c r="A725" s="227" t="s">
        <v>1089</v>
      </c>
      <c r="B725" s="272"/>
      <c r="C725" s="135">
        <v>5350430.08</v>
      </c>
      <c r="D725" s="136">
        <v>5350430.0199999996</v>
      </c>
      <c r="E725" s="152">
        <v>0.285583698</v>
      </c>
      <c r="F725" s="137"/>
      <c r="G725" s="358"/>
      <c r="H725" s="139">
        <v>4341</v>
      </c>
      <c r="I725" s="219">
        <v>1872</v>
      </c>
      <c r="J725" s="143">
        <v>1745</v>
      </c>
      <c r="K725" s="138"/>
      <c r="L725" s="139"/>
      <c r="M725" s="140"/>
      <c r="N725" s="220"/>
      <c r="O725" s="141">
        <v>6.71</v>
      </c>
      <c r="P725" s="142">
        <f t="shared" si="215"/>
        <v>671</v>
      </c>
      <c r="Q725" s="143">
        <v>6072</v>
      </c>
      <c r="R725" s="143">
        <v>4765</v>
      </c>
      <c r="S725" s="143">
        <f t="shared" si="220"/>
        <v>1239.7188330179999</v>
      </c>
      <c r="T725" s="144">
        <f t="shared" si="216"/>
        <v>4832.2811669820003</v>
      </c>
      <c r="U725" s="145">
        <f t="shared" si="223"/>
        <v>3.897884777000753</v>
      </c>
      <c r="V725" s="146">
        <v>905.3</v>
      </c>
      <c r="W725" s="139">
        <v>1947</v>
      </c>
      <c r="X725" s="219">
        <f t="shared" si="221"/>
        <v>534.61268265599995</v>
      </c>
      <c r="Y725" s="147">
        <f t="shared" si="217"/>
        <v>1412.3873173440002</v>
      </c>
      <c r="Z725" s="275">
        <f t="shared" si="213"/>
        <v>2.6418889097938032</v>
      </c>
      <c r="AA725" s="279">
        <v>1929</v>
      </c>
      <c r="AB725" s="143">
        <f t="shared" si="222"/>
        <v>498.34355300999999</v>
      </c>
      <c r="AC725" s="144">
        <f t="shared" si="218"/>
        <v>1430.6564469899999</v>
      </c>
      <c r="AD725" s="148">
        <f t="shared" si="214"/>
        <v>2.870823628295823</v>
      </c>
      <c r="AE725" s="149">
        <f t="shared" si="219"/>
        <v>2.8748137108792848</v>
      </c>
      <c r="AF725" s="143">
        <v>2720</v>
      </c>
      <c r="AG725" s="138">
        <v>2100</v>
      </c>
      <c r="AH725" s="143">
        <v>175</v>
      </c>
      <c r="AI725" s="144">
        <f t="shared" si="205"/>
        <v>2275</v>
      </c>
      <c r="AJ725" s="145">
        <f t="shared" si="206"/>
        <v>0.83639705882352944</v>
      </c>
      <c r="AK725" s="150">
        <f t="shared" si="207"/>
        <v>1.2292346338862694</v>
      </c>
      <c r="AL725" s="143">
        <v>290</v>
      </c>
      <c r="AM725" s="145">
        <f t="shared" si="208"/>
        <v>0.10661764705882353</v>
      </c>
      <c r="AN725" s="151">
        <f t="shared" si="209"/>
        <v>0.4389399956311848</v>
      </c>
      <c r="AO725" s="143">
        <v>120</v>
      </c>
      <c r="AP725" s="143">
        <v>15</v>
      </c>
      <c r="AQ725" s="144">
        <f t="shared" si="210"/>
        <v>135</v>
      </c>
      <c r="AR725" s="145">
        <f t="shared" si="211"/>
        <v>4.9632352941176468E-2</v>
      </c>
      <c r="AS725" s="151">
        <f t="shared" si="212"/>
        <v>0.74321068778809052</v>
      </c>
      <c r="AT725" s="143">
        <v>15</v>
      </c>
      <c r="AU725" s="153" t="s">
        <v>6</v>
      </c>
      <c r="AV725" s="316" t="s">
        <v>6</v>
      </c>
      <c r="AW725" s="123" t="s">
        <v>51</v>
      </c>
    </row>
    <row r="726" spans="1:49" x14ac:dyDescent="0.2">
      <c r="C726" s="124">
        <v>5350431.01</v>
      </c>
      <c r="D726" s="112"/>
      <c r="E726" s="112"/>
      <c r="F726" s="115"/>
      <c r="G726" s="360"/>
      <c r="N726" s="121" t="s">
        <v>707</v>
      </c>
      <c r="O726" s="117">
        <v>48.88</v>
      </c>
      <c r="P726" s="24">
        <f t="shared" si="215"/>
        <v>4888</v>
      </c>
      <c r="Q726" s="118">
        <v>6384</v>
      </c>
      <c r="R726" s="118">
        <v>6110</v>
      </c>
      <c r="S726" s="118">
        <v>5514</v>
      </c>
      <c r="T726" s="25">
        <f t="shared" si="216"/>
        <v>870</v>
      </c>
      <c r="U726" s="26">
        <f t="shared" si="223"/>
        <v>0.15778019586507072</v>
      </c>
      <c r="V726" s="125">
        <v>130.6</v>
      </c>
      <c r="W726" s="22">
        <v>2574</v>
      </c>
      <c r="X726" s="119">
        <v>2128</v>
      </c>
      <c r="Y726" s="39">
        <f t="shared" si="217"/>
        <v>446</v>
      </c>
      <c r="Z726" s="268">
        <f t="shared" si="213"/>
        <v>0.20958646616541354</v>
      </c>
      <c r="AA726" s="280">
        <v>2509</v>
      </c>
      <c r="AB726" s="118">
        <v>2045</v>
      </c>
      <c r="AC726" s="25">
        <f t="shared" si="218"/>
        <v>464</v>
      </c>
      <c r="AD726" s="27">
        <f t="shared" si="214"/>
        <v>0.22689486552567237</v>
      </c>
      <c r="AE726" s="28">
        <f t="shared" si="219"/>
        <v>0.51329787234042556</v>
      </c>
      <c r="AF726" s="118">
        <v>2450</v>
      </c>
      <c r="AG726" s="120">
        <v>2120</v>
      </c>
      <c r="AH726" s="118">
        <v>170</v>
      </c>
      <c r="AI726" s="25">
        <f t="shared" si="205"/>
        <v>2290</v>
      </c>
      <c r="AJ726" s="26">
        <f t="shared" si="206"/>
        <v>0.9346938775510204</v>
      </c>
      <c r="AK726" s="29">
        <f t="shared" si="207"/>
        <v>1.3736993384257987</v>
      </c>
      <c r="AL726" s="118">
        <v>85</v>
      </c>
      <c r="AM726" s="26">
        <f t="shared" si="208"/>
        <v>3.4693877551020408E-2</v>
      </c>
      <c r="AN726" s="30">
        <f t="shared" si="209"/>
        <v>0.1428331132863194</v>
      </c>
      <c r="AO726" s="118">
        <v>40</v>
      </c>
      <c r="AP726" s="118">
        <v>0</v>
      </c>
      <c r="AQ726" s="25">
        <f t="shared" si="210"/>
        <v>40</v>
      </c>
      <c r="AR726" s="26">
        <f t="shared" si="211"/>
        <v>1.6326530612244899E-2</v>
      </c>
      <c r="AS726" s="30">
        <f t="shared" si="212"/>
        <v>0.24447867825047395</v>
      </c>
      <c r="AT726" s="118">
        <v>30</v>
      </c>
      <c r="AU726" s="21" t="s">
        <v>3</v>
      </c>
      <c r="AV726" s="319" t="s">
        <v>3</v>
      </c>
    </row>
    <row r="727" spans="1:49" x14ac:dyDescent="0.2">
      <c r="C727" s="124">
        <v>5350431.0199999996</v>
      </c>
      <c r="D727" s="112"/>
      <c r="E727" s="112"/>
      <c r="F727" s="115"/>
      <c r="G727" s="360"/>
      <c r="N727" s="121" t="s">
        <v>708</v>
      </c>
      <c r="O727" s="117">
        <v>133.85</v>
      </c>
      <c r="P727" s="24">
        <f t="shared" si="215"/>
        <v>13385</v>
      </c>
      <c r="Q727" s="118">
        <v>6428</v>
      </c>
      <c r="R727" s="118">
        <v>6482</v>
      </c>
      <c r="S727" s="118">
        <v>6335</v>
      </c>
      <c r="T727" s="25">
        <f t="shared" si="216"/>
        <v>93</v>
      </c>
      <c r="U727" s="26">
        <f t="shared" si="223"/>
        <v>1.468034727703236E-2</v>
      </c>
      <c r="V727" s="125">
        <v>48</v>
      </c>
      <c r="W727" s="22">
        <v>2330</v>
      </c>
      <c r="X727" s="119">
        <v>2103</v>
      </c>
      <c r="Y727" s="39">
        <f t="shared" si="217"/>
        <v>227</v>
      </c>
      <c r="Z727" s="268">
        <f t="shared" si="213"/>
        <v>0.10794103661436044</v>
      </c>
      <c r="AA727" s="280">
        <v>2169</v>
      </c>
      <c r="AB727" s="118">
        <v>2035</v>
      </c>
      <c r="AC727" s="25">
        <f t="shared" si="218"/>
        <v>134</v>
      </c>
      <c r="AD727" s="27">
        <f t="shared" si="214"/>
        <v>6.5847665847665854E-2</v>
      </c>
      <c r="AE727" s="28">
        <f t="shared" si="219"/>
        <v>0.16204706761299964</v>
      </c>
      <c r="AF727" s="118">
        <v>2695</v>
      </c>
      <c r="AG727" s="120">
        <v>2350</v>
      </c>
      <c r="AH727" s="118">
        <v>185</v>
      </c>
      <c r="AI727" s="25">
        <f t="shared" si="205"/>
        <v>2535</v>
      </c>
      <c r="AJ727" s="26">
        <f t="shared" si="206"/>
        <v>0.94063079777365488</v>
      </c>
      <c r="AK727" s="29">
        <f t="shared" si="207"/>
        <v>1.3824247014328699</v>
      </c>
      <c r="AL727" s="118">
        <v>65</v>
      </c>
      <c r="AM727" s="26">
        <f t="shared" si="208"/>
        <v>2.4118738404452691E-2</v>
      </c>
      <c r="AN727" s="30">
        <f t="shared" si="209"/>
        <v>9.9295747204393159E-2</v>
      </c>
      <c r="AO727" s="118">
        <v>90</v>
      </c>
      <c r="AP727" s="118">
        <v>0</v>
      </c>
      <c r="AQ727" s="25">
        <f t="shared" si="210"/>
        <v>90</v>
      </c>
      <c r="AR727" s="26">
        <f t="shared" si="211"/>
        <v>3.3395176252319109E-2</v>
      </c>
      <c r="AS727" s="30">
        <f t="shared" si="212"/>
        <v>0.50007002369415121</v>
      </c>
      <c r="AT727" s="118">
        <v>10</v>
      </c>
      <c r="AU727" s="21" t="s">
        <v>3</v>
      </c>
      <c r="AV727" s="319" t="s">
        <v>3</v>
      </c>
    </row>
    <row r="728" spans="1:49" x14ac:dyDescent="0.2">
      <c r="A728" s="227"/>
      <c r="B728" s="272"/>
      <c r="C728" s="135">
        <v>5350440</v>
      </c>
      <c r="D728" s="136"/>
      <c r="E728" s="136"/>
      <c r="F728" s="137"/>
      <c r="G728" s="355"/>
      <c r="H728" s="139"/>
      <c r="I728" s="139"/>
      <c r="J728" s="139"/>
      <c r="K728" s="138"/>
      <c r="L728" s="139"/>
      <c r="M728" s="140"/>
      <c r="N728" s="220" t="s">
        <v>709</v>
      </c>
      <c r="O728" s="141">
        <v>22.41</v>
      </c>
      <c r="P728" s="142">
        <f t="shared" si="215"/>
        <v>2241</v>
      </c>
      <c r="Q728" s="143">
        <v>7105</v>
      </c>
      <c r="R728" s="143">
        <v>6923</v>
      </c>
      <c r="S728" s="143">
        <v>6455</v>
      </c>
      <c r="T728" s="144">
        <f t="shared" si="216"/>
        <v>650</v>
      </c>
      <c r="U728" s="145">
        <f t="shared" si="223"/>
        <v>0.10069713400464755</v>
      </c>
      <c r="V728" s="146">
        <v>317</v>
      </c>
      <c r="W728" s="139">
        <v>2580</v>
      </c>
      <c r="X728" s="219">
        <v>2302</v>
      </c>
      <c r="Y728" s="147">
        <f t="shared" si="217"/>
        <v>278</v>
      </c>
      <c r="Z728" s="275">
        <f t="shared" si="213"/>
        <v>0.12076455256298871</v>
      </c>
      <c r="AA728" s="279">
        <v>2496</v>
      </c>
      <c r="AB728" s="143">
        <v>2205</v>
      </c>
      <c r="AC728" s="144">
        <f t="shared" si="218"/>
        <v>291</v>
      </c>
      <c r="AD728" s="148">
        <f t="shared" si="214"/>
        <v>0.13197278911564625</v>
      </c>
      <c r="AE728" s="149">
        <f t="shared" si="219"/>
        <v>1.1137884872824633</v>
      </c>
      <c r="AF728" s="143">
        <v>3280</v>
      </c>
      <c r="AG728" s="138">
        <v>2565</v>
      </c>
      <c r="AH728" s="143">
        <v>210</v>
      </c>
      <c r="AI728" s="144">
        <f t="shared" si="205"/>
        <v>2775</v>
      </c>
      <c r="AJ728" s="145">
        <f t="shared" si="206"/>
        <v>0.84603658536585369</v>
      </c>
      <c r="AK728" s="150">
        <f t="shared" si="207"/>
        <v>1.2434016371714771</v>
      </c>
      <c r="AL728" s="143">
        <v>325</v>
      </c>
      <c r="AM728" s="145">
        <f t="shared" si="208"/>
        <v>9.9085365853658541E-2</v>
      </c>
      <c r="AN728" s="151">
        <f t="shared" si="209"/>
        <v>0.40792993706682862</v>
      </c>
      <c r="AO728" s="143">
        <v>150</v>
      </c>
      <c r="AP728" s="143">
        <v>0</v>
      </c>
      <c r="AQ728" s="144">
        <f t="shared" si="210"/>
        <v>150</v>
      </c>
      <c r="AR728" s="145">
        <f t="shared" si="211"/>
        <v>4.573170731707317E-2</v>
      </c>
      <c r="AS728" s="151">
        <f t="shared" si="212"/>
        <v>0.684801175739704</v>
      </c>
      <c r="AT728" s="143">
        <v>25</v>
      </c>
      <c r="AU728" s="153" t="s">
        <v>6</v>
      </c>
      <c r="AV728" s="316" t="s">
        <v>6</v>
      </c>
    </row>
    <row r="729" spans="1:49" x14ac:dyDescent="0.2">
      <c r="A729" s="227"/>
      <c r="B729" s="272"/>
      <c r="C729" s="135">
        <v>5350441.0199999996</v>
      </c>
      <c r="D729" s="136"/>
      <c r="E729" s="136"/>
      <c r="F729" s="137"/>
      <c r="G729" s="355"/>
      <c r="H729" s="139"/>
      <c r="I729" s="139"/>
      <c r="J729" s="139"/>
      <c r="K729" s="138"/>
      <c r="L729" s="139"/>
      <c r="M729" s="140"/>
      <c r="N729" s="220" t="s">
        <v>710</v>
      </c>
      <c r="O729" s="141">
        <v>1.55</v>
      </c>
      <c r="P729" s="142">
        <f t="shared" si="215"/>
        <v>155</v>
      </c>
      <c r="Q729" s="143">
        <v>4494</v>
      </c>
      <c r="R729" s="143">
        <v>4588</v>
      </c>
      <c r="S729" s="143">
        <v>4654</v>
      </c>
      <c r="T729" s="144">
        <f t="shared" si="216"/>
        <v>-160</v>
      </c>
      <c r="U729" s="145">
        <f t="shared" si="223"/>
        <v>-3.4379028792436615E-2</v>
      </c>
      <c r="V729" s="146">
        <v>2892.5</v>
      </c>
      <c r="W729" s="139">
        <v>1841</v>
      </c>
      <c r="X729" s="219">
        <v>1825</v>
      </c>
      <c r="Y729" s="147">
        <f t="shared" si="217"/>
        <v>16</v>
      </c>
      <c r="Z729" s="275">
        <f t="shared" si="213"/>
        <v>8.7671232876712323E-3</v>
      </c>
      <c r="AA729" s="279">
        <v>1777</v>
      </c>
      <c r="AB729" s="143">
        <v>1745</v>
      </c>
      <c r="AC729" s="144">
        <f t="shared" si="218"/>
        <v>32</v>
      </c>
      <c r="AD729" s="148">
        <f t="shared" si="214"/>
        <v>1.8338108882521489E-2</v>
      </c>
      <c r="AE729" s="149">
        <f t="shared" si="219"/>
        <v>11.464516129032258</v>
      </c>
      <c r="AF729" s="143">
        <v>2050</v>
      </c>
      <c r="AG729" s="138">
        <v>1565</v>
      </c>
      <c r="AH729" s="143">
        <v>150</v>
      </c>
      <c r="AI729" s="144">
        <f t="shared" si="205"/>
        <v>1715</v>
      </c>
      <c r="AJ729" s="145">
        <f t="shared" si="206"/>
        <v>0.8365853658536585</v>
      </c>
      <c r="AK729" s="150">
        <f t="shared" si="207"/>
        <v>1.22951138464812</v>
      </c>
      <c r="AL729" s="143">
        <v>210</v>
      </c>
      <c r="AM729" s="145">
        <f t="shared" si="208"/>
        <v>0.1024390243902439</v>
      </c>
      <c r="AN729" s="151">
        <f t="shared" si="209"/>
        <v>0.42173679647524431</v>
      </c>
      <c r="AO729" s="143">
        <v>105</v>
      </c>
      <c r="AP729" s="143">
        <v>10</v>
      </c>
      <c r="AQ729" s="144">
        <f t="shared" si="210"/>
        <v>115</v>
      </c>
      <c r="AR729" s="145">
        <f t="shared" si="211"/>
        <v>5.6097560975609757E-2</v>
      </c>
      <c r="AS729" s="151">
        <f t="shared" si="212"/>
        <v>0.84002277557403693</v>
      </c>
      <c r="AT729" s="143">
        <v>0</v>
      </c>
      <c r="AU729" s="153" t="s">
        <v>6</v>
      </c>
      <c r="AV729" s="316" t="s">
        <v>6</v>
      </c>
    </row>
    <row r="730" spans="1:49" x14ac:dyDescent="0.2">
      <c r="A730" s="227"/>
      <c r="B730" s="272"/>
      <c r="C730" s="135">
        <v>5350441.03</v>
      </c>
      <c r="D730" s="136"/>
      <c r="E730" s="136"/>
      <c r="F730" s="137"/>
      <c r="G730" s="355"/>
      <c r="H730" s="139"/>
      <c r="I730" s="139"/>
      <c r="J730" s="139"/>
      <c r="K730" s="138"/>
      <c r="L730" s="139"/>
      <c r="M730" s="140"/>
      <c r="N730" s="220" t="s">
        <v>711</v>
      </c>
      <c r="O730" s="141">
        <v>3.04</v>
      </c>
      <c r="P730" s="142">
        <f t="shared" si="215"/>
        <v>304</v>
      </c>
      <c r="Q730" s="143">
        <v>7295</v>
      </c>
      <c r="R730" s="143">
        <v>7431</v>
      </c>
      <c r="S730" s="143">
        <v>7737</v>
      </c>
      <c r="T730" s="144">
        <f t="shared" si="216"/>
        <v>-442</v>
      </c>
      <c r="U730" s="145">
        <f t="shared" si="223"/>
        <v>-5.7128085821377794E-2</v>
      </c>
      <c r="V730" s="146">
        <v>2396.6999999999998</v>
      </c>
      <c r="W730" s="139">
        <v>2549</v>
      </c>
      <c r="X730" s="219">
        <v>2524</v>
      </c>
      <c r="Y730" s="147">
        <f t="shared" si="217"/>
        <v>25</v>
      </c>
      <c r="Z730" s="275">
        <f t="shared" si="213"/>
        <v>9.904912836767036E-3</v>
      </c>
      <c r="AA730" s="279">
        <v>2496</v>
      </c>
      <c r="AB730" s="143">
        <v>2460</v>
      </c>
      <c r="AC730" s="144">
        <f t="shared" si="218"/>
        <v>36</v>
      </c>
      <c r="AD730" s="148">
        <f t="shared" si="214"/>
        <v>1.4634146341463415E-2</v>
      </c>
      <c r="AE730" s="149">
        <f t="shared" si="219"/>
        <v>8.2105263157894743</v>
      </c>
      <c r="AF730" s="143">
        <v>3620</v>
      </c>
      <c r="AG730" s="138">
        <v>2780</v>
      </c>
      <c r="AH730" s="143">
        <v>265</v>
      </c>
      <c r="AI730" s="144">
        <f t="shared" si="205"/>
        <v>3045</v>
      </c>
      <c r="AJ730" s="145">
        <f t="shared" si="206"/>
        <v>0.84116022099447518</v>
      </c>
      <c r="AK730" s="150">
        <f t="shared" si="207"/>
        <v>1.2362349501183461</v>
      </c>
      <c r="AL730" s="143">
        <v>390</v>
      </c>
      <c r="AM730" s="145">
        <f t="shared" si="208"/>
        <v>0.10773480662983426</v>
      </c>
      <c r="AN730" s="151">
        <f t="shared" si="209"/>
        <v>0.44353929068923686</v>
      </c>
      <c r="AO730" s="143">
        <v>115</v>
      </c>
      <c r="AP730" s="143">
        <v>15</v>
      </c>
      <c r="AQ730" s="144">
        <f t="shared" si="210"/>
        <v>130</v>
      </c>
      <c r="AR730" s="145">
        <f t="shared" si="211"/>
        <v>3.591160220994475E-2</v>
      </c>
      <c r="AS730" s="151">
        <f t="shared" si="212"/>
        <v>0.53775178883132557</v>
      </c>
      <c r="AT730" s="143">
        <v>55</v>
      </c>
      <c r="AU730" s="153" t="s">
        <v>6</v>
      </c>
      <c r="AV730" s="316" t="s">
        <v>6</v>
      </c>
    </row>
    <row r="731" spans="1:49" x14ac:dyDescent="0.2">
      <c r="A731" s="227"/>
      <c r="B731" s="272"/>
      <c r="C731" s="135">
        <v>5350441.04</v>
      </c>
      <c r="D731" s="136"/>
      <c r="E731" s="136"/>
      <c r="F731" s="137"/>
      <c r="G731" s="355"/>
      <c r="H731" s="139"/>
      <c r="I731" s="139"/>
      <c r="J731" s="139"/>
      <c r="K731" s="138"/>
      <c r="L731" s="139"/>
      <c r="M731" s="140"/>
      <c r="N731" s="220" t="s">
        <v>712</v>
      </c>
      <c r="O731" s="141">
        <v>4.57</v>
      </c>
      <c r="P731" s="142">
        <f t="shared" si="215"/>
        <v>457</v>
      </c>
      <c r="Q731" s="143">
        <v>5612</v>
      </c>
      <c r="R731" s="143">
        <v>5840</v>
      </c>
      <c r="S731" s="143">
        <v>5629</v>
      </c>
      <c r="T731" s="144">
        <f t="shared" si="216"/>
        <v>-17</v>
      </c>
      <c r="U731" s="145">
        <f t="shared" si="223"/>
        <v>-3.0200746136081007E-3</v>
      </c>
      <c r="V731" s="146">
        <v>1229.3</v>
      </c>
      <c r="W731" s="139">
        <v>1695</v>
      </c>
      <c r="X731" s="219">
        <v>1598</v>
      </c>
      <c r="Y731" s="147">
        <f t="shared" si="217"/>
        <v>97</v>
      </c>
      <c r="Z731" s="275">
        <f t="shared" si="213"/>
        <v>6.07008760951189E-2</v>
      </c>
      <c r="AA731" s="279">
        <v>1674</v>
      </c>
      <c r="AB731" s="143">
        <v>1585</v>
      </c>
      <c r="AC731" s="144">
        <f t="shared" si="218"/>
        <v>89</v>
      </c>
      <c r="AD731" s="148">
        <f t="shared" si="214"/>
        <v>5.6151419558359623E-2</v>
      </c>
      <c r="AE731" s="149">
        <f t="shared" si="219"/>
        <v>3.6630196936542672</v>
      </c>
      <c r="AF731" s="143">
        <v>2915</v>
      </c>
      <c r="AG731" s="138">
        <v>2345</v>
      </c>
      <c r="AH731" s="143">
        <v>250</v>
      </c>
      <c r="AI731" s="144">
        <f t="shared" si="205"/>
        <v>2595</v>
      </c>
      <c r="AJ731" s="145">
        <f t="shared" si="206"/>
        <v>0.89022298456260718</v>
      </c>
      <c r="AK731" s="150">
        <f t="shared" si="207"/>
        <v>1.3083414306181131</v>
      </c>
      <c r="AL731" s="143">
        <v>275</v>
      </c>
      <c r="AM731" s="145">
        <f t="shared" si="208"/>
        <v>9.4339622641509441E-2</v>
      </c>
      <c r="AN731" s="151">
        <f t="shared" si="209"/>
        <v>0.38839192847001391</v>
      </c>
      <c r="AO731" s="143">
        <v>35</v>
      </c>
      <c r="AP731" s="143">
        <v>0</v>
      </c>
      <c r="AQ731" s="144">
        <f t="shared" si="210"/>
        <v>35</v>
      </c>
      <c r="AR731" s="145">
        <f t="shared" si="211"/>
        <v>1.2006861063464836E-2</v>
      </c>
      <c r="AS731" s="151">
        <f t="shared" si="212"/>
        <v>0.17979456826739398</v>
      </c>
      <c r="AT731" s="143">
        <v>0</v>
      </c>
      <c r="AU731" s="153" t="s">
        <v>6</v>
      </c>
      <c r="AV731" s="316" t="s">
        <v>6</v>
      </c>
    </row>
    <row r="732" spans="1:49" x14ac:dyDescent="0.2">
      <c r="A732" s="227"/>
      <c r="B732" s="272"/>
      <c r="C732" s="135">
        <v>5350442.0199999996</v>
      </c>
      <c r="D732" s="136"/>
      <c r="E732" s="136"/>
      <c r="F732" s="137"/>
      <c r="G732" s="355"/>
      <c r="H732" s="139"/>
      <c r="I732" s="139"/>
      <c r="J732" s="139"/>
      <c r="K732" s="138"/>
      <c r="L732" s="139"/>
      <c r="M732" s="140"/>
      <c r="N732" s="220" t="s">
        <v>714</v>
      </c>
      <c r="O732" s="141">
        <v>1.6</v>
      </c>
      <c r="P732" s="142">
        <f t="shared" si="215"/>
        <v>160</v>
      </c>
      <c r="Q732" s="143">
        <v>4059</v>
      </c>
      <c r="R732" s="143">
        <v>4178</v>
      </c>
      <c r="S732" s="143">
        <v>4140</v>
      </c>
      <c r="T732" s="144">
        <f t="shared" si="216"/>
        <v>-81</v>
      </c>
      <c r="U732" s="145">
        <f t="shared" si="223"/>
        <v>-1.9565217391304349E-2</v>
      </c>
      <c r="V732" s="146">
        <v>2540.8000000000002</v>
      </c>
      <c r="W732" s="139">
        <v>1681</v>
      </c>
      <c r="X732" s="219">
        <v>1593</v>
      </c>
      <c r="Y732" s="147">
        <f t="shared" si="217"/>
        <v>88</v>
      </c>
      <c r="Z732" s="275">
        <f t="shared" si="213"/>
        <v>5.5241682360326429E-2</v>
      </c>
      <c r="AA732" s="279">
        <v>1630</v>
      </c>
      <c r="AB732" s="143">
        <v>1550</v>
      </c>
      <c r="AC732" s="144">
        <f t="shared" si="218"/>
        <v>80</v>
      </c>
      <c r="AD732" s="148">
        <f t="shared" si="214"/>
        <v>5.1612903225806452E-2</v>
      </c>
      <c r="AE732" s="149">
        <f t="shared" si="219"/>
        <v>10.1875</v>
      </c>
      <c r="AF732" s="143">
        <v>1845</v>
      </c>
      <c r="AG732" s="138">
        <v>1430</v>
      </c>
      <c r="AH732" s="143">
        <v>115</v>
      </c>
      <c r="AI732" s="144">
        <f t="shared" si="205"/>
        <v>1545</v>
      </c>
      <c r="AJ732" s="145">
        <f t="shared" si="206"/>
        <v>0.83739837398373984</v>
      </c>
      <c r="AK732" s="150">
        <f t="shared" si="207"/>
        <v>1.2307062450802368</v>
      </c>
      <c r="AL732" s="143">
        <v>210</v>
      </c>
      <c r="AM732" s="145">
        <f t="shared" si="208"/>
        <v>0.11382113821138211</v>
      </c>
      <c r="AN732" s="151">
        <f t="shared" si="209"/>
        <v>0.46859644052804927</v>
      </c>
      <c r="AO732" s="143">
        <v>65</v>
      </c>
      <c r="AP732" s="143">
        <v>0</v>
      </c>
      <c r="AQ732" s="144">
        <f t="shared" si="210"/>
        <v>65</v>
      </c>
      <c r="AR732" s="145">
        <f t="shared" si="211"/>
        <v>3.5230352303523033E-2</v>
      </c>
      <c r="AS732" s="151">
        <f t="shared" si="212"/>
        <v>0.5275505353846609</v>
      </c>
      <c r="AT732" s="143">
        <v>10</v>
      </c>
      <c r="AU732" s="153" t="s">
        <v>6</v>
      </c>
      <c r="AV732" s="316" t="s">
        <v>6</v>
      </c>
    </row>
    <row r="733" spans="1:49" x14ac:dyDescent="0.2">
      <c r="A733" s="227"/>
      <c r="B733" s="272"/>
      <c r="C733" s="135">
        <v>5350442.03</v>
      </c>
      <c r="D733" s="136"/>
      <c r="E733" s="136"/>
      <c r="F733" s="137"/>
      <c r="G733" s="355"/>
      <c r="H733" s="139"/>
      <c r="I733" s="139"/>
      <c r="J733" s="139"/>
      <c r="K733" s="138"/>
      <c r="L733" s="139"/>
      <c r="M733" s="140"/>
      <c r="N733" s="220" t="s">
        <v>715</v>
      </c>
      <c r="O733" s="141">
        <v>4.01</v>
      </c>
      <c r="P733" s="142">
        <f t="shared" si="215"/>
        <v>401</v>
      </c>
      <c r="Q733" s="143">
        <v>5277</v>
      </c>
      <c r="R733" s="143">
        <v>5697</v>
      </c>
      <c r="S733" s="143">
        <v>6011</v>
      </c>
      <c r="T733" s="144">
        <f t="shared" si="216"/>
        <v>-734</v>
      </c>
      <c r="U733" s="145">
        <f t="shared" si="223"/>
        <v>-0.12210946597903843</v>
      </c>
      <c r="V733" s="146">
        <v>1316.6</v>
      </c>
      <c r="W733" s="139">
        <v>1714</v>
      </c>
      <c r="X733" s="219">
        <v>1733</v>
      </c>
      <c r="Y733" s="147">
        <f t="shared" si="217"/>
        <v>-19</v>
      </c>
      <c r="Z733" s="275">
        <f t="shared" si="213"/>
        <v>-1.0963646855164455E-2</v>
      </c>
      <c r="AA733" s="279">
        <v>1688</v>
      </c>
      <c r="AB733" s="143">
        <v>1715</v>
      </c>
      <c r="AC733" s="144">
        <f t="shared" si="218"/>
        <v>-27</v>
      </c>
      <c r="AD733" s="148">
        <f t="shared" si="214"/>
        <v>-1.574344023323615E-2</v>
      </c>
      <c r="AE733" s="149">
        <f t="shared" si="219"/>
        <v>4.2094763092269325</v>
      </c>
      <c r="AF733" s="143">
        <v>2635</v>
      </c>
      <c r="AG733" s="138">
        <v>2090</v>
      </c>
      <c r="AH733" s="143">
        <v>170</v>
      </c>
      <c r="AI733" s="144">
        <f t="shared" si="205"/>
        <v>2260</v>
      </c>
      <c r="AJ733" s="145">
        <f t="shared" si="206"/>
        <v>0.85768500948766602</v>
      </c>
      <c r="AK733" s="150">
        <f t="shared" si="207"/>
        <v>1.2605210736994683</v>
      </c>
      <c r="AL733" s="143">
        <v>295</v>
      </c>
      <c r="AM733" s="145">
        <f t="shared" si="208"/>
        <v>0.11195445920303605</v>
      </c>
      <c r="AN733" s="151">
        <f t="shared" si="209"/>
        <v>0.46091140809325748</v>
      </c>
      <c r="AO733" s="143">
        <v>55</v>
      </c>
      <c r="AP733" s="143">
        <v>10</v>
      </c>
      <c r="AQ733" s="144">
        <f t="shared" si="210"/>
        <v>65</v>
      </c>
      <c r="AR733" s="145">
        <f t="shared" si="211"/>
        <v>2.4667931688804556E-2</v>
      </c>
      <c r="AS733" s="151">
        <f t="shared" si="212"/>
        <v>0.36938547923518006</v>
      </c>
      <c r="AT733" s="143">
        <v>20</v>
      </c>
      <c r="AU733" s="153" t="s">
        <v>6</v>
      </c>
      <c r="AV733" s="316" t="s">
        <v>6</v>
      </c>
    </row>
    <row r="734" spans="1:49" x14ac:dyDescent="0.2">
      <c r="A734" s="227"/>
      <c r="B734" s="272"/>
      <c r="C734" s="135">
        <v>5350442.04</v>
      </c>
      <c r="D734" s="136">
        <v>5350442.01</v>
      </c>
      <c r="E734" s="152">
        <v>0.26888420600000001</v>
      </c>
      <c r="F734" s="137"/>
      <c r="G734" s="358"/>
      <c r="H734" s="139">
        <v>13003</v>
      </c>
      <c r="I734" s="219">
        <v>4457</v>
      </c>
      <c r="J734" s="143">
        <v>4395</v>
      </c>
      <c r="K734" s="138"/>
      <c r="L734" s="139"/>
      <c r="M734" s="140"/>
      <c r="N734" s="220"/>
      <c r="O734" s="141">
        <v>1.48</v>
      </c>
      <c r="P734" s="142">
        <f t="shared" si="215"/>
        <v>148</v>
      </c>
      <c r="Q734" s="143">
        <v>3669</v>
      </c>
      <c r="R734" s="143">
        <v>3688</v>
      </c>
      <c r="S734" s="143">
        <f>H734*E734</f>
        <v>3496.3013306180001</v>
      </c>
      <c r="T734" s="144">
        <f t="shared" si="216"/>
        <v>172.69866938199993</v>
      </c>
      <c r="U734" s="145">
        <f t="shared" si="223"/>
        <v>4.9394675415884139E-2</v>
      </c>
      <c r="V734" s="146">
        <v>2482.4</v>
      </c>
      <c r="W734" s="139">
        <v>1363</v>
      </c>
      <c r="X734" s="219">
        <f>I734*E734</f>
        <v>1198.416906142</v>
      </c>
      <c r="Y734" s="147">
        <f t="shared" si="217"/>
        <v>164.58309385799998</v>
      </c>
      <c r="Z734" s="275">
        <f t="shared" si="213"/>
        <v>0.13733375506845411</v>
      </c>
      <c r="AA734" s="279">
        <v>1333</v>
      </c>
      <c r="AB734" s="143">
        <f>J734*E734</f>
        <v>1181.7460853700002</v>
      </c>
      <c r="AC734" s="144">
        <f t="shared" si="218"/>
        <v>151.25391462999983</v>
      </c>
      <c r="AD734" s="148">
        <f t="shared" si="214"/>
        <v>0.12799188971516059</v>
      </c>
      <c r="AE734" s="149">
        <f t="shared" si="219"/>
        <v>9.0067567567567561</v>
      </c>
      <c r="AF734" s="143">
        <v>1815</v>
      </c>
      <c r="AG734" s="138">
        <v>1455</v>
      </c>
      <c r="AH734" s="143">
        <v>60</v>
      </c>
      <c r="AI734" s="144">
        <f t="shared" si="205"/>
        <v>1515</v>
      </c>
      <c r="AJ734" s="145">
        <f t="shared" si="206"/>
        <v>0.83471074380165289</v>
      </c>
      <c r="AK734" s="150">
        <f t="shared" si="207"/>
        <v>1.2267562932385285</v>
      </c>
      <c r="AL734" s="143">
        <v>195</v>
      </c>
      <c r="AM734" s="145">
        <f t="shared" si="208"/>
        <v>0.10743801652892562</v>
      </c>
      <c r="AN734" s="151">
        <f t="shared" si="209"/>
        <v>0.44231741936502411</v>
      </c>
      <c r="AO734" s="143">
        <v>70</v>
      </c>
      <c r="AP734" s="143">
        <v>0</v>
      </c>
      <c r="AQ734" s="144">
        <f t="shared" si="210"/>
        <v>70</v>
      </c>
      <c r="AR734" s="145">
        <f t="shared" si="211"/>
        <v>3.8567493112947659E-2</v>
      </c>
      <c r="AS734" s="151">
        <f t="shared" si="212"/>
        <v>0.57752194655587163</v>
      </c>
      <c r="AT734" s="143">
        <v>15</v>
      </c>
      <c r="AU734" s="153" t="s">
        <v>6</v>
      </c>
      <c r="AV734" s="316" t="s">
        <v>6</v>
      </c>
      <c r="AW734" s="123" t="s">
        <v>51</v>
      </c>
    </row>
    <row r="735" spans="1:49" x14ac:dyDescent="0.2">
      <c r="A735" s="227"/>
      <c r="B735" s="272"/>
      <c r="C735" s="135">
        <v>5350442.05</v>
      </c>
      <c r="D735" s="136">
        <v>5350442.01</v>
      </c>
      <c r="E735" s="152">
        <v>0.527153282</v>
      </c>
      <c r="F735" s="137"/>
      <c r="G735" s="358"/>
      <c r="H735" s="139">
        <v>13003</v>
      </c>
      <c r="I735" s="219">
        <v>4457</v>
      </c>
      <c r="J735" s="143">
        <v>4395</v>
      </c>
      <c r="K735" s="138"/>
      <c r="L735" s="139"/>
      <c r="M735" s="140"/>
      <c r="N735" s="220"/>
      <c r="O735" s="141">
        <v>3.53</v>
      </c>
      <c r="P735" s="142">
        <f t="shared" si="215"/>
        <v>353</v>
      </c>
      <c r="Q735" s="143">
        <v>7377</v>
      </c>
      <c r="R735" s="143">
        <v>6960</v>
      </c>
      <c r="S735" s="143">
        <f>H735*E735</f>
        <v>6854.5741258460002</v>
      </c>
      <c r="T735" s="144">
        <f t="shared" si="216"/>
        <v>522.42587415399976</v>
      </c>
      <c r="U735" s="145">
        <f t="shared" si="223"/>
        <v>7.6215657539412965E-2</v>
      </c>
      <c r="V735" s="146">
        <v>2088.6</v>
      </c>
      <c r="W735" s="139">
        <v>2637</v>
      </c>
      <c r="X735" s="219">
        <f>I735*E735</f>
        <v>2349.5221778740001</v>
      </c>
      <c r="Y735" s="147">
        <f t="shared" si="217"/>
        <v>287.47782212599986</v>
      </c>
      <c r="Z735" s="275">
        <f t="shared" si="213"/>
        <v>0.12235586658140356</v>
      </c>
      <c r="AA735" s="279">
        <v>2602</v>
      </c>
      <c r="AB735" s="143">
        <f>J735*E735</f>
        <v>2316.8386743900001</v>
      </c>
      <c r="AC735" s="144">
        <f t="shared" si="218"/>
        <v>285.16132560999995</v>
      </c>
      <c r="AD735" s="148">
        <f t="shared" si="214"/>
        <v>0.12308208109702762</v>
      </c>
      <c r="AE735" s="149">
        <f t="shared" si="219"/>
        <v>7.3711048158640224</v>
      </c>
      <c r="AF735" s="143">
        <v>3830</v>
      </c>
      <c r="AG735" s="138">
        <v>2960</v>
      </c>
      <c r="AH735" s="143">
        <v>245</v>
      </c>
      <c r="AI735" s="144">
        <f t="shared" si="205"/>
        <v>3205</v>
      </c>
      <c r="AJ735" s="145">
        <f t="shared" si="206"/>
        <v>0.83681462140992169</v>
      </c>
      <c r="AK735" s="150">
        <f t="shared" si="207"/>
        <v>1.2298483165715368</v>
      </c>
      <c r="AL735" s="143">
        <v>410</v>
      </c>
      <c r="AM735" s="145">
        <f t="shared" si="208"/>
        <v>0.10704960835509138</v>
      </c>
      <c r="AN735" s="151">
        <f t="shared" si="209"/>
        <v>0.4407183606085327</v>
      </c>
      <c r="AO735" s="143">
        <v>170</v>
      </c>
      <c r="AP735" s="143">
        <v>25</v>
      </c>
      <c r="AQ735" s="144">
        <f t="shared" si="210"/>
        <v>195</v>
      </c>
      <c r="AR735" s="145">
        <f t="shared" si="211"/>
        <v>5.0913838120104436E-2</v>
      </c>
      <c r="AS735" s="151">
        <f t="shared" si="212"/>
        <v>0.76240005570603075</v>
      </c>
      <c r="AT735" s="143">
        <v>15</v>
      </c>
      <c r="AU735" s="153" t="s">
        <v>6</v>
      </c>
      <c r="AV735" s="316" t="s">
        <v>6</v>
      </c>
      <c r="AW735" s="123" t="s">
        <v>51</v>
      </c>
    </row>
    <row r="736" spans="1:49" x14ac:dyDescent="0.2">
      <c r="A736" s="227" t="s">
        <v>1090</v>
      </c>
      <c r="B736" s="272"/>
      <c r="C736" s="135">
        <v>5350442.0599999996</v>
      </c>
      <c r="D736" s="136">
        <v>5350442.01</v>
      </c>
      <c r="E736" s="152">
        <v>0.20396251200000001</v>
      </c>
      <c r="F736" s="137"/>
      <c r="G736" s="358"/>
      <c r="H736" s="139">
        <v>13003</v>
      </c>
      <c r="I736" s="219">
        <v>4457</v>
      </c>
      <c r="J736" s="143">
        <v>4395</v>
      </c>
      <c r="K736" s="138"/>
      <c r="L736" s="139"/>
      <c r="M736" s="140"/>
      <c r="N736" s="220"/>
      <c r="O736" s="141">
        <v>7.65</v>
      </c>
      <c r="P736" s="142">
        <f t="shared" si="215"/>
        <v>765</v>
      </c>
      <c r="Q736" s="143">
        <v>10557</v>
      </c>
      <c r="R736" s="143">
        <v>7898</v>
      </c>
      <c r="S736" s="143">
        <f>H736*E736</f>
        <v>2652.1245435360001</v>
      </c>
      <c r="T736" s="144">
        <f t="shared" si="216"/>
        <v>7904.8754564640003</v>
      </c>
      <c r="U736" s="145">
        <f t="shared" si="223"/>
        <v>2.9805822941952269</v>
      </c>
      <c r="V736" s="146">
        <v>1379.4</v>
      </c>
      <c r="W736" s="139">
        <v>3321</v>
      </c>
      <c r="X736" s="219">
        <f>I736*E736</f>
        <v>909.06091598400008</v>
      </c>
      <c r="Y736" s="147">
        <f t="shared" si="217"/>
        <v>2411.9390840159999</v>
      </c>
      <c r="Z736" s="275">
        <f t="shared" si="213"/>
        <v>2.6532205285772634</v>
      </c>
      <c r="AA736" s="279">
        <v>3155</v>
      </c>
      <c r="AB736" s="143">
        <f>J736*E736</f>
        <v>896.41524024</v>
      </c>
      <c r="AC736" s="144">
        <f t="shared" si="218"/>
        <v>2258.58475976</v>
      </c>
      <c r="AD736" s="148">
        <f t="shared" si="214"/>
        <v>2.5195742535070043</v>
      </c>
      <c r="AE736" s="149">
        <f t="shared" si="219"/>
        <v>4.1241830065359473</v>
      </c>
      <c r="AF736" s="143">
        <v>4980</v>
      </c>
      <c r="AG736" s="138">
        <v>3840</v>
      </c>
      <c r="AH736" s="143">
        <v>300</v>
      </c>
      <c r="AI736" s="144">
        <f t="shared" si="205"/>
        <v>4140</v>
      </c>
      <c r="AJ736" s="145">
        <f t="shared" si="206"/>
        <v>0.83132530120481929</v>
      </c>
      <c r="AK736" s="150">
        <f t="shared" si="207"/>
        <v>1.221780781611413</v>
      </c>
      <c r="AL736" s="143">
        <v>675</v>
      </c>
      <c r="AM736" s="145">
        <f t="shared" si="208"/>
        <v>0.13554216867469879</v>
      </c>
      <c r="AN736" s="151">
        <f t="shared" si="209"/>
        <v>0.5580209333740862</v>
      </c>
      <c r="AO736" s="143">
        <v>130</v>
      </c>
      <c r="AP736" s="143">
        <v>15</v>
      </c>
      <c r="AQ736" s="144">
        <f t="shared" si="210"/>
        <v>145</v>
      </c>
      <c r="AR736" s="145">
        <f t="shared" si="211"/>
        <v>2.9116465863453816E-2</v>
      </c>
      <c r="AS736" s="151">
        <f t="shared" si="212"/>
        <v>0.43599924923936179</v>
      </c>
      <c r="AT736" s="143">
        <v>25</v>
      </c>
      <c r="AU736" s="153" t="s">
        <v>6</v>
      </c>
      <c r="AV736" s="316" t="s">
        <v>6</v>
      </c>
      <c r="AW736" s="123" t="s">
        <v>51</v>
      </c>
    </row>
    <row r="737" spans="1:49" x14ac:dyDescent="0.2">
      <c r="A737" s="227" t="s">
        <v>1091</v>
      </c>
      <c r="B737" s="272" t="s">
        <v>1184</v>
      </c>
      <c r="C737" s="135">
        <v>5350450.0199999996</v>
      </c>
      <c r="D737" s="136"/>
      <c r="E737" s="136"/>
      <c r="F737" s="137"/>
      <c r="G737" s="355"/>
      <c r="H737" s="139"/>
      <c r="I737" s="139"/>
      <c r="J737" s="139"/>
      <c r="K737" s="138"/>
      <c r="L737" s="139"/>
      <c r="M737" s="140"/>
      <c r="N737" s="220" t="s">
        <v>716</v>
      </c>
      <c r="O737" s="141">
        <v>1.44</v>
      </c>
      <c r="P737" s="142">
        <f t="shared" si="215"/>
        <v>144</v>
      </c>
      <c r="Q737" s="143">
        <v>3208</v>
      </c>
      <c r="R737" s="143">
        <v>3172</v>
      </c>
      <c r="S737" s="143">
        <v>3208</v>
      </c>
      <c r="T737" s="144">
        <f t="shared" si="216"/>
        <v>0</v>
      </c>
      <c r="U737" s="145">
        <f t="shared" si="223"/>
        <v>0</v>
      </c>
      <c r="V737" s="146">
        <v>2220.5</v>
      </c>
      <c r="W737" s="139">
        <v>1229</v>
      </c>
      <c r="X737" s="219">
        <v>1223</v>
      </c>
      <c r="Y737" s="147">
        <f t="shared" si="217"/>
        <v>6</v>
      </c>
      <c r="Z737" s="275">
        <f t="shared" si="213"/>
        <v>4.9059689288634507E-3</v>
      </c>
      <c r="AA737" s="279">
        <v>1184</v>
      </c>
      <c r="AB737" s="143">
        <v>1180</v>
      </c>
      <c r="AC737" s="144">
        <f t="shared" si="218"/>
        <v>4</v>
      </c>
      <c r="AD737" s="148">
        <f t="shared" si="214"/>
        <v>3.3898305084745762E-3</v>
      </c>
      <c r="AE737" s="149">
        <f t="shared" si="219"/>
        <v>8.2222222222222214</v>
      </c>
      <c r="AF737" s="143">
        <v>1265</v>
      </c>
      <c r="AG737" s="138">
        <v>970</v>
      </c>
      <c r="AH737" s="143">
        <v>120</v>
      </c>
      <c r="AI737" s="144">
        <f t="shared" si="205"/>
        <v>1090</v>
      </c>
      <c r="AJ737" s="145">
        <f t="shared" si="206"/>
        <v>0.86166007905138342</v>
      </c>
      <c r="AK737" s="150">
        <f t="shared" si="207"/>
        <v>1.2663631473034833</v>
      </c>
      <c r="AL737" s="143">
        <v>70</v>
      </c>
      <c r="AM737" s="145">
        <f t="shared" si="208"/>
        <v>5.533596837944664E-2</v>
      </c>
      <c r="AN737" s="151">
        <f t="shared" si="209"/>
        <v>0.22781566081007928</v>
      </c>
      <c r="AO737" s="143">
        <v>90</v>
      </c>
      <c r="AP737" s="143">
        <v>0</v>
      </c>
      <c r="AQ737" s="144">
        <f t="shared" si="210"/>
        <v>90</v>
      </c>
      <c r="AR737" s="145">
        <f t="shared" si="211"/>
        <v>7.1146245059288543E-2</v>
      </c>
      <c r="AS737" s="151">
        <f t="shared" si="212"/>
        <v>1.0653665722179744</v>
      </c>
      <c r="AT737" s="143">
        <v>15</v>
      </c>
      <c r="AU737" s="153" t="s">
        <v>6</v>
      </c>
      <c r="AV737" s="315" t="s">
        <v>4</v>
      </c>
    </row>
    <row r="738" spans="1:49" x14ac:dyDescent="0.2">
      <c r="A738" s="227"/>
      <c r="B738" s="272"/>
      <c r="C738" s="135">
        <v>5350450.03</v>
      </c>
      <c r="D738" s="136"/>
      <c r="E738" s="136"/>
      <c r="F738" s="137"/>
      <c r="G738" s="355"/>
      <c r="H738" s="139"/>
      <c r="I738" s="139"/>
      <c r="J738" s="139"/>
      <c r="K738" s="138"/>
      <c r="L738" s="139"/>
      <c r="M738" s="140"/>
      <c r="N738" s="220" t="s">
        <v>717</v>
      </c>
      <c r="O738" s="141">
        <v>5.09</v>
      </c>
      <c r="P738" s="142">
        <f t="shared" si="215"/>
        <v>509</v>
      </c>
      <c r="Q738" s="143">
        <v>8471</v>
      </c>
      <c r="R738" s="143">
        <v>8280</v>
      </c>
      <c r="S738" s="143">
        <v>8394</v>
      </c>
      <c r="T738" s="144">
        <f t="shared" si="216"/>
        <v>77</v>
      </c>
      <c r="U738" s="145">
        <f t="shared" si="223"/>
        <v>9.1732189659280445E-3</v>
      </c>
      <c r="V738" s="146">
        <v>1665.8</v>
      </c>
      <c r="W738" s="139">
        <v>2950</v>
      </c>
      <c r="X738" s="219">
        <v>3092</v>
      </c>
      <c r="Y738" s="147">
        <f t="shared" si="217"/>
        <v>-142</v>
      </c>
      <c r="Z738" s="275">
        <f t="shared" si="213"/>
        <v>-4.5924967658473481E-2</v>
      </c>
      <c r="AA738" s="279">
        <v>2914</v>
      </c>
      <c r="AB738" s="143">
        <v>2935</v>
      </c>
      <c r="AC738" s="144">
        <f t="shared" si="218"/>
        <v>-21</v>
      </c>
      <c r="AD738" s="148">
        <f t="shared" si="214"/>
        <v>-7.1550255536626918E-3</v>
      </c>
      <c r="AE738" s="149">
        <f t="shared" si="219"/>
        <v>5.7249508840864438</v>
      </c>
      <c r="AF738" s="143">
        <v>3960</v>
      </c>
      <c r="AG738" s="138">
        <v>3200</v>
      </c>
      <c r="AH738" s="143">
        <v>290</v>
      </c>
      <c r="AI738" s="144">
        <f t="shared" si="205"/>
        <v>3490</v>
      </c>
      <c r="AJ738" s="145">
        <f t="shared" si="206"/>
        <v>0.88131313131313127</v>
      </c>
      <c r="AK738" s="150">
        <f t="shared" si="207"/>
        <v>1.2952468123604814</v>
      </c>
      <c r="AL738" s="143">
        <v>225</v>
      </c>
      <c r="AM738" s="145">
        <f t="shared" si="208"/>
        <v>5.6818181818181816E-2</v>
      </c>
      <c r="AN738" s="151">
        <f t="shared" si="209"/>
        <v>0.23391786601034925</v>
      </c>
      <c r="AO738" s="143">
        <v>180</v>
      </c>
      <c r="AP738" s="143">
        <v>0</v>
      </c>
      <c r="AQ738" s="144">
        <f t="shared" si="210"/>
        <v>180</v>
      </c>
      <c r="AR738" s="145">
        <f t="shared" si="211"/>
        <v>4.5454545454545456E-2</v>
      </c>
      <c r="AS738" s="151">
        <f t="shared" si="212"/>
        <v>0.6806508655837058</v>
      </c>
      <c r="AT738" s="143">
        <v>55</v>
      </c>
      <c r="AU738" s="153" t="s">
        <v>6</v>
      </c>
      <c r="AV738" s="316" t="s">
        <v>6</v>
      </c>
    </row>
    <row r="739" spans="1:49" x14ac:dyDescent="0.2">
      <c r="A739" s="227"/>
      <c r="B739" s="272"/>
      <c r="C739" s="135">
        <v>5350450.05</v>
      </c>
      <c r="D739" s="136"/>
      <c r="E739" s="136"/>
      <c r="F739" s="137"/>
      <c r="G739" s="355"/>
      <c r="H739" s="139"/>
      <c r="I739" s="139"/>
      <c r="J739" s="139"/>
      <c r="K739" s="138"/>
      <c r="L739" s="139"/>
      <c r="M739" s="140"/>
      <c r="N739" s="220" t="s">
        <v>718</v>
      </c>
      <c r="O739" s="141">
        <v>2.98</v>
      </c>
      <c r="P739" s="142">
        <f t="shared" si="215"/>
        <v>298</v>
      </c>
      <c r="Q739" s="143">
        <v>5909</v>
      </c>
      <c r="R739" s="143">
        <v>5737</v>
      </c>
      <c r="S739" s="143">
        <v>5494</v>
      </c>
      <c r="T739" s="144">
        <f t="shared" si="216"/>
        <v>415</v>
      </c>
      <c r="U739" s="145">
        <f t="shared" si="223"/>
        <v>7.5536949399344744E-2</v>
      </c>
      <c r="V739" s="146">
        <v>1980.6</v>
      </c>
      <c r="W739" s="139">
        <v>1991</v>
      </c>
      <c r="X739" s="219">
        <v>1785</v>
      </c>
      <c r="Y739" s="147">
        <f t="shared" si="217"/>
        <v>206</v>
      </c>
      <c r="Z739" s="275">
        <f t="shared" si="213"/>
        <v>0.115406162464986</v>
      </c>
      <c r="AA739" s="279">
        <v>1982</v>
      </c>
      <c r="AB739" s="143">
        <v>1760</v>
      </c>
      <c r="AC739" s="144">
        <f t="shared" si="218"/>
        <v>222</v>
      </c>
      <c r="AD739" s="148">
        <f t="shared" si="214"/>
        <v>0.12613636363636363</v>
      </c>
      <c r="AE739" s="149">
        <f t="shared" si="219"/>
        <v>6.651006711409396</v>
      </c>
      <c r="AF739" s="143">
        <v>2955</v>
      </c>
      <c r="AG739" s="138">
        <v>2320</v>
      </c>
      <c r="AH739" s="143">
        <v>210</v>
      </c>
      <c r="AI739" s="144">
        <f t="shared" si="205"/>
        <v>2530</v>
      </c>
      <c r="AJ739" s="145">
        <f t="shared" si="206"/>
        <v>0.85617597292724201</v>
      </c>
      <c r="AK739" s="150">
        <f t="shared" si="207"/>
        <v>1.2583032753651664</v>
      </c>
      <c r="AL739" s="143">
        <v>270</v>
      </c>
      <c r="AM739" s="145">
        <f t="shared" si="208"/>
        <v>9.1370558375634514E-2</v>
      </c>
      <c r="AN739" s="151">
        <f t="shared" si="209"/>
        <v>0.37616842615268348</v>
      </c>
      <c r="AO739" s="143">
        <v>105</v>
      </c>
      <c r="AP739" s="143">
        <v>15</v>
      </c>
      <c r="AQ739" s="144">
        <f t="shared" si="210"/>
        <v>120</v>
      </c>
      <c r="AR739" s="145">
        <f t="shared" si="211"/>
        <v>4.060913705583756E-2</v>
      </c>
      <c r="AS739" s="151">
        <f t="shared" si="212"/>
        <v>0.60809417432858992</v>
      </c>
      <c r="AT739" s="143">
        <v>25</v>
      </c>
      <c r="AU739" s="153" t="s">
        <v>6</v>
      </c>
      <c r="AV739" s="316" t="s">
        <v>6</v>
      </c>
    </row>
    <row r="740" spans="1:49" x14ac:dyDescent="0.2">
      <c r="A740" s="227" t="s">
        <v>1091</v>
      </c>
      <c r="B740" s="272" t="s">
        <v>1179</v>
      </c>
      <c r="C740" s="135">
        <v>5350450.0599999996</v>
      </c>
      <c r="D740" s="136"/>
      <c r="E740" s="136"/>
      <c r="F740" s="137"/>
      <c r="G740" s="355"/>
      <c r="H740" s="139"/>
      <c r="I740" s="139"/>
      <c r="J740" s="139"/>
      <c r="K740" s="138"/>
      <c r="L740" s="139"/>
      <c r="M740" s="140"/>
      <c r="N740" s="220" t="s">
        <v>719</v>
      </c>
      <c r="O740" s="141">
        <v>3.35</v>
      </c>
      <c r="P740" s="142">
        <f t="shared" si="215"/>
        <v>335</v>
      </c>
      <c r="Q740" s="143">
        <v>7845</v>
      </c>
      <c r="R740" s="143">
        <v>4773</v>
      </c>
      <c r="S740" s="143">
        <v>3785</v>
      </c>
      <c r="T740" s="144">
        <f t="shared" si="216"/>
        <v>4060</v>
      </c>
      <c r="U740" s="145">
        <f t="shared" si="223"/>
        <v>1.0726552179656539</v>
      </c>
      <c r="V740" s="146">
        <v>2341.9</v>
      </c>
      <c r="W740" s="139">
        <v>2322</v>
      </c>
      <c r="X740" s="219">
        <v>1033</v>
      </c>
      <c r="Y740" s="147">
        <f t="shared" si="217"/>
        <v>1289</v>
      </c>
      <c r="Z740" s="275">
        <f t="shared" si="213"/>
        <v>1.2478218780251693</v>
      </c>
      <c r="AA740" s="279">
        <v>2276</v>
      </c>
      <c r="AB740" s="143">
        <v>1025</v>
      </c>
      <c r="AC740" s="144">
        <f t="shared" si="218"/>
        <v>1251</v>
      </c>
      <c r="AD740" s="148">
        <f t="shared" si="214"/>
        <v>1.2204878048780488</v>
      </c>
      <c r="AE740" s="149">
        <f t="shared" si="219"/>
        <v>6.7940298507462691</v>
      </c>
      <c r="AF740" s="143">
        <v>3385</v>
      </c>
      <c r="AG740" s="138">
        <v>2805</v>
      </c>
      <c r="AH740" s="143">
        <v>235</v>
      </c>
      <c r="AI740" s="144">
        <f t="shared" si="205"/>
        <v>3040</v>
      </c>
      <c r="AJ740" s="145">
        <f t="shared" si="206"/>
        <v>0.89807976366322007</v>
      </c>
      <c r="AK740" s="150">
        <f t="shared" si="207"/>
        <v>1.3198883686176941</v>
      </c>
      <c r="AL740" s="143">
        <v>290</v>
      </c>
      <c r="AM740" s="145">
        <f t="shared" si="208"/>
        <v>8.5672082717872966E-2</v>
      </c>
      <c r="AN740" s="151">
        <f t="shared" si="209"/>
        <v>0.35270806148207462</v>
      </c>
      <c r="AO740" s="143">
        <v>20</v>
      </c>
      <c r="AP740" s="143">
        <v>0</v>
      </c>
      <c r="AQ740" s="144">
        <f t="shared" si="210"/>
        <v>20</v>
      </c>
      <c r="AR740" s="145">
        <f t="shared" si="211"/>
        <v>5.9084194977843431E-3</v>
      </c>
      <c r="AS740" s="151">
        <f t="shared" si="212"/>
        <v>8.8474558598768266E-2</v>
      </c>
      <c r="AT740" s="143">
        <v>30</v>
      </c>
      <c r="AU740" s="153" t="s">
        <v>6</v>
      </c>
      <c r="AV740" s="316" t="s">
        <v>6</v>
      </c>
    </row>
    <row r="741" spans="1:49" x14ac:dyDescent="0.2">
      <c r="A741" s="227"/>
      <c r="B741" s="272"/>
      <c r="C741" s="135">
        <v>5350451.01</v>
      </c>
      <c r="D741" s="136"/>
      <c r="E741" s="136"/>
      <c r="F741" s="137"/>
      <c r="G741" s="355"/>
      <c r="H741" s="139"/>
      <c r="I741" s="139"/>
      <c r="J741" s="139"/>
      <c r="K741" s="138"/>
      <c r="L741" s="139"/>
      <c r="M741" s="140"/>
      <c r="N741" s="220" t="s">
        <v>720</v>
      </c>
      <c r="O741" s="141">
        <v>1.03</v>
      </c>
      <c r="P741" s="142">
        <f t="shared" si="215"/>
        <v>103</v>
      </c>
      <c r="Q741" s="143">
        <v>2283</v>
      </c>
      <c r="R741" s="143">
        <v>2365</v>
      </c>
      <c r="S741" s="143">
        <v>2394</v>
      </c>
      <c r="T741" s="144">
        <f t="shared" si="216"/>
        <v>-111</v>
      </c>
      <c r="U741" s="145">
        <f t="shared" si="223"/>
        <v>-4.6365914786967416E-2</v>
      </c>
      <c r="V741" s="146">
        <v>2226.6999999999998</v>
      </c>
      <c r="W741" s="139">
        <v>957</v>
      </c>
      <c r="X741" s="219">
        <v>970</v>
      </c>
      <c r="Y741" s="147">
        <f t="shared" si="217"/>
        <v>-13</v>
      </c>
      <c r="Z741" s="275">
        <f t="shared" si="213"/>
        <v>-1.3402061855670102E-2</v>
      </c>
      <c r="AA741" s="279">
        <v>931</v>
      </c>
      <c r="AB741" s="143">
        <v>945</v>
      </c>
      <c r="AC741" s="144">
        <f t="shared" si="218"/>
        <v>-14</v>
      </c>
      <c r="AD741" s="148">
        <f t="shared" si="214"/>
        <v>-1.4814814814814815E-2</v>
      </c>
      <c r="AE741" s="149">
        <f t="shared" si="219"/>
        <v>9.0388349514563107</v>
      </c>
      <c r="AF741" s="143">
        <v>1055</v>
      </c>
      <c r="AG741" s="138">
        <v>820</v>
      </c>
      <c r="AH741" s="143">
        <v>110</v>
      </c>
      <c r="AI741" s="144">
        <f t="shared" si="205"/>
        <v>930</v>
      </c>
      <c r="AJ741" s="145">
        <f t="shared" si="206"/>
        <v>0.88151658767772512</v>
      </c>
      <c r="AK741" s="150">
        <f t="shared" si="207"/>
        <v>1.2955458277709315</v>
      </c>
      <c r="AL741" s="143">
        <v>85</v>
      </c>
      <c r="AM741" s="145">
        <f t="shared" si="208"/>
        <v>8.0568720379146919E-2</v>
      </c>
      <c r="AN741" s="151">
        <f t="shared" si="209"/>
        <v>0.33169775123363271</v>
      </c>
      <c r="AO741" s="143">
        <v>30</v>
      </c>
      <c r="AP741" s="143">
        <v>0</v>
      </c>
      <c r="AQ741" s="144">
        <f t="shared" si="210"/>
        <v>30</v>
      </c>
      <c r="AR741" s="145">
        <f t="shared" si="211"/>
        <v>2.843601895734597E-2</v>
      </c>
      <c r="AS741" s="151">
        <f t="shared" si="212"/>
        <v>0.42581002017558844</v>
      </c>
      <c r="AT741" s="143">
        <v>0</v>
      </c>
      <c r="AU741" s="153" t="s">
        <v>6</v>
      </c>
      <c r="AV741" s="316" t="s">
        <v>6</v>
      </c>
    </row>
    <row r="742" spans="1:49" x14ac:dyDescent="0.2">
      <c r="A742" s="227"/>
      <c r="B742" s="272"/>
      <c r="C742" s="135">
        <v>5350451.0199999996</v>
      </c>
      <c r="D742" s="136"/>
      <c r="E742" s="136"/>
      <c r="F742" s="137"/>
      <c r="G742" s="355"/>
      <c r="H742" s="139"/>
      <c r="I742" s="139"/>
      <c r="J742" s="139"/>
      <c r="K742" s="138"/>
      <c r="L742" s="139"/>
      <c r="M742" s="140"/>
      <c r="N742" s="220" t="s">
        <v>721</v>
      </c>
      <c r="O742" s="141">
        <v>1.99</v>
      </c>
      <c r="P742" s="142">
        <f t="shared" si="215"/>
        <v>199</v>
      </c>
      <c r="Q742" s="143">
        <v>4932</v>
      </c>
      <c r="R742" s="143">
        <v>4903</v>
      </c>
      <c r="S742" s="143">
        <v>5056</v>
      </c>
      <c r="T742" s="144">
        <f t="shared" si="216"/>
        <v>-124</v>
      </c>
      <c r="U742" s="145">
        <f t="shared" si="223"/>
        <v>-2.4525316455696201E-2</v>
      </c>
      <c r="V742" s="146">
        <v>2475.6999999999998</v>
      </c>
      <c r="W742" s="139">
        <v>2360</v>
      </c>
      <c r="X742" s="219">
        <v>2348</v>
      </c>
      <c r="Y742" s="147">
        <f t="shared" si="217"/>
        <v>12</v>
      </c>
      <c r="Z742" s="275">
        <f t="shared" si="213"/>
        <v>5.1107325383304937E-3</v>
      </c>
      <c r="AA742" s="279">
        <v>2256</v>
      </c>
      <c r="AB742" s="143">
        <v>2240</v>
      </c>
      <c r="AC742" s="144">
        <f t="shared" si="218"/>
        <v>16</v>
      </c>
      <c r="AD742" s="148">
        <f t="shared" si="214"/>
        <v>7.1428571428571426E-3</v>
      </c>
      <c r="AE742" s="149">
        <f t="shared" si="219"/>
        <v>11.336683417085426</v>
      </c>
      <c r="AF742" s="143">
        <v>2310</v>
      </c>
      <c r="AG742" s="138">
        <v>1710</v>
      </c>
      <c r="AH742" s="143">
        <v>125</v>
      </c>
      <c r="AI742" s="144">
        <f t="shared" si="205"/>
        <v>1835</v>
      </c>
      <c r="AJ742" s="145">
        <f t="shared" si="206"/>
        <v>0.7943722943722944</v>
      </c>
      <c r="AK742" s="150">
        <f t="shared" si="207"/>
        <v>1.1674717481857473</v>
      </c>
      <c r="AL742" s="143">
        <v>270</v>
      </c>
      <c r="AM742" s="145">
        <f t="shared" si="208"/>
        <v>0.11688311688311688</v>
      </c>
      <c r="AN742" s="151">
        <f t="shared" si="209"/>
        <v>0.4812024672212899</v>
      </c>
      <c r="AO742" s="143">
        <v>160</v>
      </c>
      <c r="AP742" s="143">
        <v>30</v>
      </c>
      <c r="AQ742" s="144">
        <f t="shared" si="210"/>
        <v>190</v>
      </c>
      <c r="AR742" s="145">
        <f t="shared" si="211"/>
        <v>8.2251082251082255E-2</v>
      </c>
      <c r="AS742" s="151">
        <f t="shared" si="212"/>
        <v>1.2316539472467058</v>
      </c>
      <c r="AT742" s="143">
        <v>20</v>
      </c>
      <c r="AU742" s="153" t="s">
        <v>6</v>
      </c>
      <c r="AV742" s="316" t="s">
        <v>6</v>
      </c>
    </row>
    <row r="743" spans="1:49" x14ac:dyDescent="0.2">
      <c r="A743" s="227"/>
      <c r="B743" s="272"/>
      <c r="C743" s="135">
        <v>5350451.03</v>
      </c>
      <c r="D743" s="136"/>
      <c r="E743" s="136"/>
      <c r="F743" s="137"/>
      <c r="G743" s="355"/>
      <c r="H743" s="139"/>
      <c r="I743" s="139"/>
      <c r="J743" s="139"/>
      <c r="K743" s="138"/>
      <c r="L743" s="139"/>
      <c r="M743" s="140"/>
      <c r="N743" s="220" t="s">
        <v>722</v>
      </c>
      <c r="O743" s="141">
        <v>2.52</v>
      </c>
      <c r="P743" s="142">
        <f t="shared" si="215"/>
        <v>252</v>
      </c>
      <c r="Q743" s="143">
        <v>6952</v>
      </c>
      <c r="R743" s="143">
        <v>7127</v>
      </c>
      <c r="S743" s="143">
        <v>7355</v>
      </c>
      <c r="T743" s="144">
        <f t="shared" si="216"/>
        <v>-403</v>
      </c>
      <c r="U743" s="145">
        <f t="shared" si="223"/>
        <v>-5.4792658055744389E-2</v>
      </c>
      <c r="V743" s="146">
        <v>2757</v>
      </c>
      <c r="W743" s="139">
        <v>2470</v>
      </c>
      <c r="X743" s="219">
        <v>2452</v>
      </c>
      <c r="Y743" s="147">
        <f t="shared" si="217"/>
        <v>18</v>
      </c>
      <c r="Z743" s="275">
        <f t="shared" si="213"/>
        <v>7.34094616639478E-3</v>
      </c>
      <c r="AA743" s="279">
        <v>2417</v>
      </c>
      <c r="AB743" s="143">
        <v>2405</v>
      </c>
      <c r="AC743" s="144">
        <f t="shared" si="218"/>
        <v>12</v>
      </c>
      <c r="AD743" s="148">
        <f t="shared" si="214"/>
        <v>4.9896049896049899E-3</v>
      </c>
      <c r="AE743" s="149">
        <f t="shared" si="219"/>
        <v>9.5912698412698418</v>
      </c>
      <c r="AF743" s="143">
        <v>3515</v>
      </c>
      <c r="AG743" s="138">
        <v>2730</v>
      </c>
      <c r="AH743" s="143">
        <v>295</v>
      </c>
      <c r="AI743" s="144">
        <f t="shared" si="205"/>
        <v>3025</v>
      </c>
      <c r="AJ743" s="145">
        <f t="shared" si="206"/>
        <v>0.86059743954480794</v>
      </c>
      <c r="AK743" s="150">
        <f t="shared" si="207"/>
        <v>1.2648014090464696</v>
      </c>
      <c r="AL743" s="143">
        <v>340</v>
      </c>
      <c r="AM743" s="145">
        <f t="shared" si="208"/>
        <v>9.6728307254623044E-2</v>
      </c>
      <c r="AN743" s="151">
        <f t="shared" si="209"/>
        <v>0.39822603419798863</v>
      </c>
      <c r="AO743" s="143">
        <v>105</v>
      </c>
      <c r="AP743" s="143">
        <v>10</v>
      </c>
      <c r="AQ743" s="144">
        <f t="shared" si="210"/>
        <v>115</v>
      </c>
      <c r="AR743" s="145">
        <f t="shared" si="211"/>
        <v>3.2716927453769556E-2</v>
      </c>
      <c r="AS743" s="151">
        <f t="shared" si="212"/>
        <v>0.48991370979424625</v>
      </c>
      <c r="AT743" s="143">
        <v>30</v>
      </c>
      <c r="AU743" s="153" t="s">
        <v>6</v>
      </c>
      <c r="AV743" s="316" t="s">
        <v>6</v>
      </c>
    </row>
    <row r="744" spans="1:49" x14ac:dyDescent="0.2">
      <c r="A744" s="227"/>
      <c r="B744" s="272"/>
      <c r="C744" s="135">
        <v>5350451.05</v>
      </c>
      <c r="D744" s="136"/>
      <c r="E744" s="136"/>
      <c r="F744" s="137"/>
      <c r="G744" s="355"/>
      <c r="H744" s="139"/>
      <c r="I744" s="139"/>
      <c r="J744" s="139"/>
      <c r="K744" s="138"/>
      <c r="L744" s="139"/>
      <c r="M744" s="140"/>
      <c r="N744" s="220" t="s">
        <v>723</v>
      </c>
      <c r="O744" s="141">
        <v>2.5499999999999998</v>
      </c>
      <c r="P744" s="142">
        <f t="shared" si="215"/>
        <v>254.99999999999997</v>
      </c>
      <c r="Q744" s="143">
        <v>4583</v>
      </c>
      <c r="R744" s="143">
        <v>4696</v>
      </c>
      <c r="S744" s="143">
        <v>4942</v>
      </c>
      <c r="T744" s="144">
        <f t="shared" si="216"/>
        <v>-359</v>
      </c>
      <c r="U744" s="145">
        <f t="shared" si="223"/>
        <v>-7.26426547956293E-2</v>
      </c>
      <c r="V744" s="146">
        <v>1797.8</v>
      </c>
      <c r="W744" s="139">
        <v>1488</v>
      </c>
      <c r="X744" s="219">
        <v>1479</v>
      </c>
      <c r="Y744" s="147">
        <f t="shared" si="217"/>
        <v>9</v>
      </c>
      <c r="Z744" s="275">
        <f t="shared" si="213"/>
        <v>6.0851926977687626E-3</v>
      </c>
      <c r="AA744" s="279">
        <v>1466</v>
      </c>
      <c r="AB744" s="143">
        <v>1460</v>
      </c>
      <c r="AC744" s="144">
        <f t="shared" si="218"/>
        <v>6</v>
      </c>
      <c r="AD744" s="148">
        <f t="shared" si="214"/>
        <v>4.10958904109589E-3</v>
      </c>
      <c r="AE744" s="149">
        <f t="shared" si="219"/>
        <v>5.7490196078431381</v>
      </c>
      <c r="AF744" s="143">
        <v>2255</v>
      </c>
      <c r="AG744" s="138">
        <v>1865</v>
      </c>
      <c r="AH744" s="143">
        <v>110</v>
      </c>
      <c r="AI744" s="144">
        <f t="shared" si="205"/>
        <v>1975</v>
      </c>
      <c r="AJ744" s="145">
        <f t="shared" si="206"/>
        <v>0.87583148558758317</v>
      </c>
      <c r="AK744" s="150">
        <f t="shared" si="207"/>
        <v>1.2871905564166641</v>
      </c>
      <c r="AL744" s="143">
        <v>185</v>
      </c>
      <c r="AM744" s="145">
        <f t="shared" si="208"/>
        <v>8.2039911308203997E-2</v>
      </c>
      <c r="AN744" s="151">
        <f t="shared" si="209"/>
        <v>0.33775457726372388</v>
      </c>
      <c r="AO744" s="143">
        <v>70</v>
      </c>
      <c r="AP744" s="143">
        <v>0</v>
      </c>
      <c r="AQ744" s="144">
        <f t="shared" si="210"/>
        <v>70</v>
      </c>
      <c r="AR744" s="145">
        <f t="shared" si="211"/>
        <v>3.1042128603104215E-2</v>
      </c>
      <c r="AS744" s="151">
        <f t="shared" si="212"/>
        <v>0.46483473747179915</v>
      </c>
      <c r="AT744" s="143">
        <v>20</v>
      </c>
      <c r="AU744" s="153" t="s">
        <v>6</v>
      </c>
      <c r="AV744" s="316" t="s">
        <v>6</v>
      </c>
    </row>
    <row r="745" spans="1:49" x14ac:dyDescent="0.2">
      <c r="A745" s="227"/>
      <c r="B745" s="272"/>
      <c r="C745" s="135">
        <v>5350451.0599999996</v>
      </c>
      <c r="D745" s="136"/>
      <c r="E745" s="136"/>
      <c r="F745" s="137"/>
      <c r="G745" s="355"/>
      <c r="H745" s="139"/>
      <c r="I745" s="139"/>
      <c r="J745" s="139"/>
      <c r="K745" s="138"/>
      <c r="L745" s="139"/>
      <c r="M745" s="140"/>
      <c r="N745" s="220" t="s">
        <v>724</v>
      </c>
      <c r="O745" s="141">
        <v>1.93</v>
      </c>
      <c r="P745" s="142">
        <f t="shared" si="215"/>
        <v>193</v>
      </c>
      <c r="Q745" s="143">
        <v>6596</v>
      </c>
      <c r="R745" s="143">
        <v>6514</v>
      </c>
      <c r="S745" s="143">
        <v>6196</v>
      </c>
      <c r="T745" s="144">
        <f t="shared" si="216"/>
        <v>400</v>
      </c>
      <c r="U745" s="145">
        <f t="shared" si="223"/>
        <v>6.4557779212395097E-2</v>
      </c>
      <c r="V745" s="146">
        <v>3422</v>
      </c>
      <c r="W745" s="139">
        <v>2090</v>
      </c>
      <c r="X745" s="219">
        <v>1921</v>
      </c>
      <c r="Y745" s="147">
        <f t="shared" si="217"/>
        <v>169</v>
      </c>
      <c r="Z745" s="275">
        <f t="shared" si="213"/>
        <v>8.7975013014055178E-2</v>
      </c>
      <c r="AA745" s="279">
        <v>2067</v>
      </c>
      <c r="AB745" s="143">
        <v>1900</v>
      </c>
      <c r="AC745" s="144">
        <f t="shared" si="218"/>
        <v>167</v>
      </c>
      <c r="AD745" s="148">
        <f t="shared" si="214"/>
        <v>8.7894736842105262E-2</v>
      </c>
      <c r="AE745" s="149">
        <f t="shared" si="219"/>
        <v>10.709844559585493</v>
      </c>
      <c r="AF745" s="143">
        <v>3485</v>
      </c>
      <c r="AG745" s="138">
        <v>2695</v>
      </c>
      <c r="AH745" s="143">
        <v>300</v>
      </c>
      <c r="AI745" s="144">
        <f t="shared" si="205"/>
        <v>2995</v>
      </c>
      <c r="AJ745" s="145">
        <f t="shared" si="206"/>
        <v>0.85939741750358678</v>
      </c>
      <c r="AK745" s="150">
        <f t="shared" si="207"/>
        <v>1.2630377626551601</v>
      </c>
      <c r="AL745" s="143">
        <v>325</v>
      </c>
      <c r="AM745" s="145">
        <f t="shared" si="208"/>
        <v>9.3256814921090392E-2</v>
      </c>
      <c r="AN745" s="151">
        <f t="shared" si="209"/>
        <v>0.38393405841583872</v>
      </c>
      <c r="AO745" s="143">
        <v>110</v>
      </c>
      <c r="AP745" s="143">
        <v>20</v>
      </c>
      <c r="AQ745" s="144">
        <f t="shared" si="210"/>
        <v>130</v>
      </c>
      <c r="AR745" s="145">
        <f t="shared" si="211"/>
        <v>3.7302725968436153E-2</v>
      </c>
      <c r="AS745" s="151">
        <f t="shared" si="212"/>
        <v>0.55858291981905273</v>
      </c>
      <c r="AT745" s="143">
        <v>35</v>
      </c>
      <c r="AU745" s="153" t="s">
        <v>6</v>
      </c>
      <c r="AV745" s="316" t="s">
        <v>6</v>
      </c>
    </row>
    <row r="746" spans="1:49" x14ac:dyDescent="0.2">
      <c r="A746" s="227"/>
      <c r="B746" s="272"/>
      <c r="C746" s="135">
        <v>5350451.07</v>
      </c>
      <c r="D746" s="136"/>
      <c r="E746" s="136"/>
      <c r="F746" s="137"/>
      <c r="G746" s="355"/>
      <c r="H746" s="139"/>
      <c r="I746" s="139"/>
      <c r="J746" s="139"/>
      <c r="K746" s="138"/>
      <c r="L746" s="139"/>
      <c r="M746" s="140"/>
      <c r="N746" s="220" t="s">
        <v>725</v>
      </c>
      <c r="O746" s="141">
        <v>3.5</v>
      </c>
      <c r="P746" s="142">
        <f t="shared" si="215"/>
        <v>350</v>
      </c>
      <c r="Q746" s="143">
        <v>4979</v>
      </c>
      <c r="R746" s="143">
        <v>4785</v>
      </c>
      <c r="S746" s="143">
        <v>3784</v>
      </c>
      <c r="T746" s="144">
        <f t="shared" si="216"/>
        <v>1195</v>
      </c>
      <c r="U746" s="145">
        <f t="shared" si="223"/>
        <v>0.31580338266384778</v>
      </c>
      <c r="V746" s="146">
        <v>1423.7</v>
      </c>
      <c r="W746" s="139">
        <v>1551</v>
      </c>
      <c r="X746" s="219">
        <v>1276</v>
      </c>
      <c r="Y746" s="147">
        <f t="shared" si="217"/>
        <v>275</v>
      </c>
      <c r="Z746" s="275">
        <f t="shared" si="213"/>
        <v>0.21551724137931033</v>
      </c>
      <c r="AA746" s="279">
        <v>1541</v>
      </c>
      <c r="AB746" s="143">
        <v>1255</v>
      </c>
      <c r="AC746" s="144">
        <f t="shared" si="218"/>
        <v>286</v>
      </c>
      <c r="AD746" s="148">
        <f t="shared" si="214"/>
        <v>0.22788844621513943</v>
      </c>
      <c r="AE746" s="149">
        <f t="shared" si="219"/>
        <v>4.402857142857143</v>
      </c>
      <c r="AF746" s="143">
        <v>2650</v>
      </c>
      <c r="AG746" s="138">
        <v>2100</v>
      </c>
      <c r="AH746" s="143">
        <v>115</v>
      </c>
      <c r="AI746" s="144">
        <f t="shared" ref="AI746:AI809" si="224">AG746+AH746</f>
        <v>2215</v>
      </c>
      <c r="AJ746" s="145">
        <f t="shared" ref="AJ746:AJ809" si="225">AI746/AF746</f>
        <v>0.83584905660377362</v>
      </c>
      <c r="AK746" s="150">
        <f t="shared" ref="AK746:AK809" si="226">AJ746/0.680421</f>
        <v>1.2284292468982785</v>
      </c>
      <c r="AL746" s="143">
        <v>320</v>
      </c>
      <c r="AM746" s="145">
        <f t="shared" ref="AM746:AM809" si="227">AL746/AF746</f>
        <v>0.12075471698113208</v>
      </c>
      <c r="AN746" s="151">
        <f t="shared" ref="AN746:AN809" si="228">AM746/0.242898</f>
        <v>0.49714166844161778</v>
      </c>
      <c r="AO746" s="143">
        <v>90</v>
      </c>
      <c r="AP746" s="143">
        <v>10</v>
      </c>
      <c r="AQ746" s="144">
        <f t="shared" ref="AQ746:AQ809" si="229">AO746+AP746</f>
        <v>100</v>
      </c>
      <c r="AR746" s="145">
        <f t="shared" ref="AR746:AR809" si="230">AQ746/AF746</f>
        <v>3.7735849056603772E-2</v>
      </c>
      <c r="AS746" s="151">
        <f t="shared" ref="AS746:AS809" si="231">AR746/0.066781</f>
        <v>0.56506864312609539</v>
      </c>
      <c r="AT746" s="143">
        <v>25</v>
      </c>
      <c r="AU746" s="153" t="s">
        <v>6</v>
      </c>
      <c r="AV746" s="316" t="s">
        <v>6</v>
      </c>
    </row>
    <row r="747" spans="1:49" x14ac:dyDescent="0.2">
      <c r="A747" s="227"/>
      <c r="B747" s="272"/>
      <c r="C747" s="135">
        <v>5350452.01</v>
      </c>
      <c r="D747" s="136"/>
      <c r="E747" s="136"/>
      <c r="F747" s="137"/>
      <c r="G747" s="355"/>
      <c r="H747" s="139"/>
      <c r="I747" s="139"/>
      <c r="J747" s="139"/>
      <c r="K747" s="138"/>
      <c r="L747" s="139"/>
      <c r="M747" s="140"/>
      <c r="N747" s="220" t="s">
        <v>726</v>
      </c>
      <c r="O747" s="141">
        <v>1.42</v>
      </c>
      <c r="P747" s="142">
        <f t="shared" si="215"/>
        <v>142</v>
      </c>
      <c r="Q747" s="143">
        <v>3153</v>
      </c>
      <c r="R747" s="143">
        <v>3251</v>
      </c>
      <c r="S747" s="143">
        <v>3273</v>
      </c>
      <c r="T747" s="144">
        <f t="shared" si="216"/>
        <v>-120</v>
      </c>
      <c r="U747" s="145">
        <f t="shared" si="223"/>
        <v>-3.6663611365719523E-2</v>
      </c>
      <c r="V747" s="146">
        <v>2225.9</v>
      </c>
      <c r="W747" s="139">
        <v>1289</v>
      </c>
      <c r="X747" s="219">
        <v>1229</v>
      </c>
      <c r="Y747" s="147">
        <f t="shared" si="217"/>
        <v>60</v>
      </c>
      <c r="Z747" s="275">
        <f t="shared" si="213"/>
        <v>4.8820179007323029E-2</v>
      </c>
      <c r="AA747" s="279">
        <v>1243</v>
      </c>
      <c r="AB747" s="143">
        <v>1195</v>
      </c>
      <c r="AC747" s="144">
        <f t="shared" si="218"/>
        <v>48</v>
      </c>
      <c r="AD747" s="148">
        <f t="shared" si="214"/>
        <v>4.0167364016736401E-2</v>
      </c>
      <c r="AE747" s="149">
        <f t="shared" si="219"/>
        <v>8.7535211267605639</v>
      </c>
      <c r="AF747" s="143">
        <v>1625</v>
      </c>
      <c r="AG747" s="138">
        <v>1235</v>
      </c>
      <c r="AH747" s="143">
        <v>75</v>
      </c>
      <c r="AI747" s="144">
        <f t="shared" si="224"/>
        <v>1310</v>
      </c>
      <c r="AJ747" s="145">
        <f t="shared" si="225"/>
        <v>0.80615384615384611</v>
      </c>
      <c r="AK747" s="150">
        <f t="shared" si="226"/>
        <v>1.1847868395505812</v>
      </c>
      <c r="AL747" s="143">
        <v>185</v>
      </c>
      <c r="AM747" s="145">
        <f t="shared" si="227"/>
        <v>0.11384615384615385</v>
      </c>
      <c r="AN747" s="151">
        <f t="shared" si="228"/>
        <v>0.46869942875673676</v>
      </c>
      <c r="AO747" s="143">
        <v>100</v>
      </c>
      <c r="AP747" s="143">
        <v>10</v>
      </c>
      <c r="AQ747" s="144">
        <f t="shared" si="229"/>
        <v>110</v>
      </c>
      <c r="AR747" s="145">
        <f t="shared" si="230"/>
        <v>6.7692307692307691E-2</v>
      </c>
      <c r="AS747" s="151">
        <f t="shared" si="231"/>
        <v>1.0136462121308112</v>
      </c>
      <c r="AT747" s="143">
        <v>10</v>
      </c>
      <c r="AU747" s="153" t="s">
        <v>6</v>
      </c>
      <c r="AV747" s="316" t="s">
        <v>6</v>
      </c>
    </row>
    <row r="748" spans="1:49" x14ac:dyDescent="0.2">
      <c r="A748" s="226" t="s">
        <v>1091</v>
      </c>
      <c r="B748" s="271" t="s">
        <v>1173</v>
      </c>
      <c r="C748" s="174">
        <v>5350452.0199999996</v>
      </c>
      <c r="D748" s="175"/>
      <c r="E748" s="175"/>
      <c r="F748" s="176"/>
      <c r="G748" s="353"/>
      <c r="H748" s="178"/>
      <c r="I748" s="178"/>
      <c r="J748" s="178"/>
      <c r="K748" s="177"/>
      <c r="L748" s="178"/>
      <c r="M748" s="179"/>
      <c r="N748" s="180" t="s">
        <v>727</v>
      </c>
      <c r="O748" s="181">
        <v>1.44</v>
      </c>
      <c r="P748" s="182">
        <f t="shared" si="215"/>
        <v>144</v>
      </c>
      <c r="Q748" s="183">
        <v>4978</v>
      </c>
      <c r="R748" s="183">
        <v>4928</v>
      </c>
      <c r="S748" s="183">
        <v>5088</v>
      </c>
      <c r="T748" s="184">
        <f t="shared" si="216"/>
        <v>-110</v>
      </c>
      <c r="U748" s="185">
        <f t="shared" si="223"/>
        <v>-2.1619496855345911E-2</v>
      </c>
      <c r="V748" s="186">
        <v>3468</v>
      </c>
      <c r="W748" s="178">
        <v>2019</v>
      </c>
      <c r="X748" s="187">
        <v>1977</v>
      </c>
      <c r="Y748" s="188">
        <f t="shared" si="217"/>
        <v>42</v>
      </c>
      <c r="Z748" s="277">
        <f t="shared" si="213"/>
        <v>2.1244309559939303E-2</v>
      </c>
      <c r="AA748" s="282">
        <v>1882</v>
      </c>
      <c r="AB748" s="183">
        <v>1855</v>
      </c>
      <c r="AC748" s="184">
        <f t="shared" si="218"/>
        <v>27</v>
      </c>
      <c r="AD748" s="189">
        <f t="shared" si="214"/>
        <v>1.4555256064690027E-2</v>
      </c>
      <c r="AE748" s="190">
        <f t="shared" si="219"/>
        <v>13.069444444444445</v>
      </c>
      <c r="AF748" s="183">
        <v>2500</v>
      </c>
      <c r="AG748" s="177">
        <v>1765</v>
      </c>
      <c r="AH748" s="183">
        <v>180</v>
      </c>
      <c r="AI748" s="184">
        <f t="shared" si="224"/>
        <v>1945</v>
      </c>
      <c r="AJ748" s="185">
        <f t="shared" si="225"/>
        <v>0.77800000000000002</v>
      </c>
      <c r="AK748" s="191">
        <f t="shared" si="226"/>
        <v>1.1434097419097882</v>
      </c>
      <c r="AL748" s="183">
        <v>285</v>
      </c>
      <c r="AM748" s="185">
        <f t="shared" si="227"/>
        <v>0.114</v>
      </c>
      <c r="AN748" s="192">
        <f t="shared" si="228"/>
        <v>0.46933280636316482</v>
      </c>
      <c r="AO748" s="183">
        <v>235</v>
      </c>
      <c r="AP748" s="183">
        <v>25</v>
      </c>
      <c r="AQ748" s="184">
        <f t="shared" si="229"/>
        <v>260</v>
      </c>
      <c r="AR748" s="185">
        <f t="shared" si="230"/>
        <v>0.104</v>
      </c>
      <c r="AS748" s="192">
        <f t="shared" si="231"/>
        <v>1.5573291804555189</v>
      </c>
      <c r="AT748" s="183">
        <v>10</v>
      </c>
      <c r="AU748" s="193" t="s">
        <v>4</v>
      </c>
      <c r="AV748" s="316" t="s">
        <v>6</v>
      </c>
    </row>
    <row r="749" spans="1:49" x14ac:dyDescent="0.2">
      <c r="A749" s="227"/>
      <c r="B749" s="272"/>
      <c r="C749" s="135">
        <v>5350452.03</v>
      </c>
      <c r="D749" s="136"/>
      <c r="E749" s="136"/>
      <c r="F749" s="137"/>
      <c r="G749" s="355"/>
      <c r="H749" s="139"/>
      <c r="I749" s="139"/>
      <c r="J749" s="139"/>
      <c r="K749" s="138"/>
      <c r="L749" s="139"/>
      <c r="M749" s="140"/>
      <c r="N749" s="220" t="s">
        <v>728</v>
      </c>
      <c r="O749" s="141">
        <v>3.74</v>
      </c>
      <c r="P749" s="142">
        <f t="shared" si="215"/>
        <v>374</v>
      </c>
      <c r="Q749" s="143">
        <v>5579</v>
      </c>
      <c r="R749" s="143">
        <v>5655</v>
      </c>
      <c r="S749" s="143">
        <v>5836</v>
      </c>
      <c r="T749" s="144">
        <f t="shared" si="216"/>
        <v>-257</v>
      </c>
      <c r="U749" s="145">
        <f t="shared" si="223"/>
        <v>-4.403701165181631E-2</v>
      </c>
      <c r="V749" s="146">
        <v>1492.2</v>
      </c>
      <c r="W749" s="139">
        <v>2160</v>
      </c>
      <c r="X749" s="219">
        <v>2000</v>
      </c>
      <c r="Y749" s="147">
        <f t="shared" si="217"/>
        <v>160</v>
      </c>
      <c r="Z749" s="275">
        <f t="shared" si="213"/>
        <v>0.08</v>
      </c>
      <c r="AA749" s="279">
        <v>2124</v>
      </c>
      <c r="AB749" s="143">
        <v>1955</v>
      </c>
      <c r="AC749" s="144">
        <f t="shared" si="218"/>
        <v>169</v>
      </c>
      <c r="AD749" s="148">
        <f t="shared" si="214"/>
        <v>8.6445012787723791E-2</v>
      </c>
      <c r="AE749" s="149">
        <f t="shared" si="219"/>
        <v>5.6791443850267376</v>
      </c>
      <c r="AF749" s="143">
        <v>2620</v>
      </c>
      <c r="AG749" s="138">
        <v>2030</v>
      </c>
      <c r="AH749" s="143">
        <v>170</v>
      </c>
      <c r="AI749" s="144">
        <f t="shared" si="224"/>
        <v>2200</v>
      </c>
      <c r="AJ749" s="145">
        <f t="shared" si="225"/>
        <v>0.83969465648854957</v>
      </c>
      <c r="AK749" s="150">
        <f t="shared" si="226"/>
        <v>1.2340810417205663</v>
      </c>
      <c r="AL749" s="143">
        <v>210</v>
      </c>
      <c r="AM749" s="145">
        <f t="shared" si="227"/>
        <v>8.0152671755725186E-2</v>
      </c>
      <c r="AN749" s="151">
        <f t="shared" si="228"/>
        <v>0.32998489800543923</v>
      </c>
      <c r="AO749" s="143">
        <v>160</v>
      </c>
      <c r="AP749" s="143">
        <v>15</v>
      </c>
      <c r="AQ749" s="144">
        <f t="shared" si="229"/>
        <v>175</v>
      </c>
      <c r="AR749" s="145">
        <f t="shared" si="230"/>
        <v>6.6793893129770993E-2</v>
      </c>
      <c r="AS749" s="151">
        <f t="shared" si="231"/>
        <v>1.0001930658386518</v>
      </c>
      <c r="AT749" s="143">
        <v>20</v>
      </c>
      <c r="AU749" s="153" t="s">
        <v>6</v>
      </c>
      <c r="AV749" s="316" t="s">
        <v>6</v>
      </c>
    </row>
    <row r="750" spans="1:49" x14ac:dyDescent="0.2">
      <c r="A750" s="227" t="s">
        <v>1091</v>
      </c>
      <c r="B750" s="272"/>
      <c r="C750" s="135">
        <v>5350452.05</v>
      </c>
      <c r="D750" s="136">
        <v>5350452.04</v>
      </c>
      <c r="E750" s="152">
        <v>9.9989350000000005E-2</v>
      </c>
      <c r="F750" s="137"/>
      <c r="G750" s="358"/>
      <c r="H750" s="139">
        <v>9490</v>
      </c>
      <c r="I750" s="219">
        <v>3091</v>
      </c>
      <c r="J750" s="143">
        <v>2975</v>
      </c>
      <c r="K750" s="138"/>
      <c r="L750" s="139"/>
      <c r="M750" s="140"/>
      <c r="N750" s="220"/>
      <c r="O750" s="141">
        <v>2.33</v>
      </c>
      <c r="P750" s="142">
        <f t="shared" si="215"/>
        <v>233</v>
      </c>
      <c r="Q750" s="143">
        <v>4892</v>
      </c>
      <c r="R750" s="143">
        <v>4199</v>
      </c>
      <c r="S750" s="143">
        <f>H750*E750</f>
        <v>948.8989315</v>
      </c>
      <c r="T750" s="144">
        <f t="shared" si="216"/>
        <v>3943.1010685000001</v>
      </c>
      <c r="U750" s="145">
        <f t="shared" si="223"/>
        <v>4.1554489499390908</v>
      </c>
      <c r="V750" s="146">
        <v>2095.8000000000002</v>
      </c>
      <c r="W750" s="139">
        <v>1378</v>
      </c>
      <c r="X750" s="219">
        <f>I750*E750</f>
        <v>309.06708085000002</v>
      </c>
      <c r="Y750" s="147">
        <f t="shared" si="217"/>
        <v>1068.9329191500001</v>
      </c>
      <c r="Z750" s="275">
        <f t="shared" si="213"/>
        <v>3.4585790120714499</v>
      </c>
      <c r="AA750" s="279">
        <v>1365</v>
      </c>
      <c r="AB750" s="143">
        <f>J750*E750</f>
        <v>297.46831624999999</v>
      </c>
      <c r="AC750" s="144">
        <f t="shared" si="218"/>
        <v>1067.53168375</v>
      </c>
      <c r="AD750" s="148">
        <f t="shared" si="214"/>
        <v>3.5887239932229251</v>
      </c>
      <c r="AE750" s="149">
        <f t="shared" si="219"/>
        <v>5.8583690987124459</v>
      </c>
      <c r="AF750" s="143">
        <v>2290</v>
      </c>
      <c r="AG750" s="138">
        <v>1790</v>
      </c>
      <c r="AH750" s="143">
        <v>115</v>
      </c>
      <c r="AI750" s="144">
        <f t="shared" si="224"/>
        <v>1905</v>
      </c>
      <c r="AJ750" s="145">
        <f t="shared" si="225"/>
        <v>0.83187772925764192</v>
      </c>
      <c r="AK750" s="150">
        <f t="shared" si="226"/>
        <v>1.2225926731503611</v>
      </c>
      <c r="AL750" s="143">
        <v>285</v>
      </c>
      <c r="AM750" s="145">
        <f t="shared" si="227"/>
        <v>0.12445414847161572</v>
      </c>
      <c r="AN750" s="151">
        <f t="shared" si="228"/>
        <v>0.51237205934843311</v>
      </c>
      <c r="AO750" s="143">
        <v>90</v>
      </c>
      <c r="AP750" s="143">
        <v>10</v>
      </c>
      <c r="AQ750" s="144">
        <f t="shared" si="229"/>
        <v>100</v>
      </c>
      <c r="AR750" s="145">
        <f t="shared" si="230"/>
        <v>4.3668122270742356E-2</v>
      </c>
      <c r="AS750" s="151">
        <f t="shared" si="231"/>
        <v>0.6539003948839095</v>
      </c>
      <c r="AT750" s="143">
        <v>0</v>
      </c>
      <c r="AU750" s="153" t="s">
        <v>6</v>
      </c>
      <c r="AV750" s="316" t="s">
        <v>6</v>
      </c>
      <c r="AW750" s="123" t="s">
        <v>51</v>
      </c>
    </row>
    <row r="751" spans="1:49" x14ac:dyDescent="0.2">
      <c r="A751" s="227"/>
      <c r="B751" s="272"/>
      <c r="C751" s="135">
        <v>5350452.0599999996</v>
      </c>
      <c r="D751" s="136">
        <v>5350452.04</v>
      </c>
      <c r="E751" s="152">
        <v>0.27748564199999998</v>
      </c>
      <c r="F751" s="137"/>
      <c r="G751" s="358"/>
      <c r="H751" s="139">
        <v>9490</v>
      </c>
      <c r="I751" s="219">
        <v>3091</v>
      </c>
      <c r="J751" s="143">
        <v>2975</v>
      </c>
      <c r="K751" s="138"/>
      <c r="L751" s="139"/>
      <c r="M751" s="140"/>
      <c r="N751" s="220"/>
      <c r="O751" s="141">
        <v>1.18</v>
      </c>
      <c r="P751" s="142">
        <f t="shared" si="215"/>
        <v>118</v>
      </c>
      <c r="Q751" s="143">
        <v>4529</v>
      </c>
      <c r="R751" s="143">
        <v>3858</v>
      </c>
      <c r="S751" s="143">
        <f>H751*E751</f>
        <v>2633.3387425799997</v>
      </c>
      <c r="T751" s="144">
        <f t="shared" si="216"/>
        <v>1895.6612574200003</v>
      </c>
      <c r="U751" s="145">
        <f t="shared" si="223"/>
        <v>0.71986988486059189</v>
      </c>
      <c r="V751" s="146">
        <v>3841.1</v>
      </c>
      <c r="W751" s="139">
        <v>1311</v>
      </c>
      <c r="X751" s="219">
        <f>I751*E751</f>
        <v>857.70811942199998</v>
      </c>
      <c r="Y751" s="147">
        <f t="shared" si="217"/>
        <v>453.29188057800002</v>
      </c>
      <c r="Z751" s="275">
        <f t="shared" si="213"/>
        <v>0.52849200131563223</v>
      </c>
      <c r="AA751" s="279">
        <v>1295</v>
      </c>
      <c r="AB751" s="143">
        <f>J751*E751</f>
        <v>825.51978494999992</v>
      </c>
      <c r="AC751" s="144">
        <f t="shared" si="218"/>
        <v>469.48021505000008</v>
      </c>
      <c r="AD751" s="148">
        <f t="shared" si="214"/>
        <v>0.56870861681217677</v>
      </c>
      <c r="AE751" s="149">
        <f t="shared" si="219"/>
        <v>10.974576271186441</v>
      </c>
      <c r="AF751" s="143">
        <v>2235</v>
      </c>
      <c r="AG751" s="138">
        <v>1710</v>
      </c>
      <c r="AH751" s="143">
        <v>160</v>
      </c>
      <c r="AI751" s="144">
        <f t="shared" si="224"/>
        <v>1870</v>
      </c>
      <c r="AJ751" s="145">
        <f t="shared" si="225"/>
        <v>0.83668903803131989</v>
      </c>
      <c r="AK751" s="150">
        <f t="shared" si="226"/>
        <v>1.2296637494012086</v>
      </c>
      <c r="AL751" s="143">
        <v>230</v>
      </c>
      <c r="AM751" s="145">
        <f t="shared" si="227"/>
        <v>0.1029082774049217</v>
      </c>
      <c r="AN751" s="151">
        <f t="shared" si="228"/>
        <v>0.42366868975834177</v>
      </c>
      <c r="AO751" s="143">
        <v>115</v>
      </c>
      <c r="AP751" s="143">
        <v>0</v>
      </c>
      <c r="AQ751" s="144">
        <f t="shared" si="229"/>
        <v>115</v>
      </c>
      <c r="AR751" s="145">
        <f t="shared" si="230"/>
        <v>5.145413870246085E-2</v>
      </c>
      <c r="AS751" s="151">
        <f t="shared" si="231"/>
        <v>0.77049068900526874</v>
      </c>
      <c r="AT751" s="143">
        <v>15</v>
      </c>
      <c r="AU751" s="153" t="s">
        <v>6</v>
      </c>
      <c r="AV751" s="316" t="s">
        <v>6</v>
      </c>
      <c r="AW751" s="123" t="s">
        <v>51</v>
      </c>
    </row>
    <row r="752" spans="1:49" x14ac:dyDescent="0.2">
      <c r="A752" s="227"/>
      <c r="B752" s="272"/>
      <c r="C752" s="135">
        <v>5350452.07</v>
      </c>
      <c r="D752" s="136">
        <v>5350452.04</v>
      </c>
      <c r="E752" s="152">
        <v>0.62252500700000002</v>
      </c>
      <c r="F752" s="137"/>
      <c r="G752" s="358"/>
      <c r="H752" s="139">
        <v>9490</v>
      </c>
      <c r="I752" s="219">
        <v>3091</v>
      </c>
      <c r="J752" s="143">
        <v>2975</v>
      </c>
      <c r="K752" s="138"/>
      <c r="L752" s="139"/>
      <c r="M752" s="140"/>
      <c r="N752" s="220"/>
      <c r="O752" s="141">
        <v>1.97</v>
      </c>
      <c r="P752" s="142">
        <f t="shared" si="215"/>
        <v>197</v>
      </c>
      <c r="Q752" s="143">
        <v>5335</v>
      </c>
      <c r="R752" s="143">
        <v>5735</v>
      </c>
      <c r="S752" s="143">
        <f>H752*E752</f>
        <v>5907.7623164300003</v>
      </c>
      <c r="T752" s="144">
        <f t="shared" si="216"/>
        <v>-572.76231643000028</v>
      </c>
      <c r="U752" s="145">
        <f t="shared" si="223"/>
        <v>-9.6950805694585668E-2</v>
      </c>
      <c r="V752" s="146">
        <v>2708</v>
      </c>
      <c r="W752" s="139">
        <v>1750</v>
      </c>
      <c r="X752" s="219">
        <f>I752*E752</f>
        <v>1924.2247966370001</v>
      </c>
      <c r="Y752" s="147">
        <f t="shared" si="217"/>
        <v>-174.22479663700005</v>
      </c>
      <c r="Z752" s="275">
        <f t="shared" si="213"/>
        <v>-9.0542849744736503E-2</v>
      </c>
      <c r="AA752" s="279">
        <v>1730</v>
      </c>
      <c r="AB752" s="143">
        <f>J752*E752</f>
        <v>1852.011895825</v>
      </c>
      <c r="AC752" s="144">
        <f t="shared" si="218"/>
        <v>-122.01189582500001</v>
      </c>
      <c r="AD752" s="148">
        <f t="shared" si="214"/>
        <v>-6.5880730086049694E-2</v>
      </c>
      <c r="AE752" s="149">
        <f t="shared" si="219"/>
        <v>8.781725888324873</v>
      </c>
      <c r="AF752" s="143">
        <v>2740</v>
      </c>
      <c r="AG752" s="138">
        <v>2220</v>
      </c>
      <c r="AH752" s="143">
        <v>200</v>
      </c>
      <c r="AI752" s="144">
        <f t="shared" si="224"/>
        <v>2420</v>
      </c>
      <c r="AJ752" s="145">
        <f t="shared" si="225"/>
        <v>0.88321167883211682</v>
      </c>
      <c r="AK752" s="150">
        <f t="shared" si="226"/>
        <v>1.2980370665104646</v>
      </c>
      <c r="AL752" s="143">
        <v>155</v>
      </c>
      <c r="AM752" s="145">
        <f t="shared" si="227"/>
        <v>5.6569343065693431E-2</v>
      </c>
      <c r="AN752" s="151">
        <f t="shared" si="228"/>
        <v>0.23289340820300466</v>
      </c>
      <c r="AO752" s="143">
        <v>90</v>
      </c>
      <c r="AP752" s="143">
        <v>20</v>
      </c>
      <c r="AQ752" s="144">
        <f t="shared" si="229"/>
        <v>110</v>
      </c>
      <c r="AR752" s="145">
        <f t="shared" si="230"/>
        <v>4.0145985401459854E-2</v>
      </c>
      <c r="AS752" s="151">
        <f t="shared" si="231"/>
        <v>0.60115879369071823</v>
      </c>
      <c r="AT752" s="143">
        <v>50</v>
      </c>
      <c r="AU752" s="153" t="s">
        <v>6</v>
      </c>
      <c r="AV752" s="316" t="s">
        <v>6</v>
      </c>
      <c r="AW752" s="123" t="s">
        <v>51</v>
      </c>
    </row>
    <row r="753" spans="1:49" x14ac:dyDescent="0.2">
      <c r="C753" s="124">
        <v>5350455</v>
      </c>
      <c r="D753" s="112"/>
      <c r="E753" s="112"/>
      <c r="F753" s="115"/>
      <c r="G753" s="360"/>
      <c r="N753" s="121" t="s">
        <v>730</v>
      </c>
      <c r="O753" s="117">
        <v>127.15</v>
      </c>
      <c r="P753" s="24">
        <f t="shared" si="215"/>
        <v>12715</v>
      </c>
      <c r="Q753" s="118">
        <v>8254</v>
      </c>
      <c r="R753" s="118">
        <v>7479</v>
      </c>
      <c r="S753" s="118">
        <v>6519</v>
      </c>
      <c r="T753" s="25">
        <f t="shared" si="216"/>
        <v>1735</v>
      </c>
      <c r="U753" s="26">
        <f t="shared" si="223"/>
        <v>0.26614511428133147</v>
      </c>
      <c r="V753" s="125">
        <v>64.900000000000006</v>
      </c>
      <c r="W753" s="22">
        <v>2862</v>
      </c>
      <c r="X753" s="119">
        <v>2255</v>
      </c>
      <c r="Y753" s="39">
        <f t="shared" si="217"/>
        <v>607</v>
      </c>
      <c r="Z753" s="268">
        <f t="shared" si="213"/>
        <v>0.26917960088691795</v>
      </c>
      <c r="AA753" s="280">
        <v>2788</v>
      </c>
      <c r="AB753" s="118">
        <v>2180</v>
      </c>
      <c r="AC753" s="25">
        <f t="shared" si="218"/>
        <v>608</v>
      </c>
      <c r="AD753" s="27">
        <f t="shared" si="214"/>
        <v>0.27889908256880735</v>
      </c>
      <c r="AE753" s="28">
        <f t="shared" si="219"/>
        <v>0.21926858041683051</v>
      </c>
      <c r="AF753" s="118">
        <v>3940</v>
      </c>
      <c r="AG753" s="120">
        <v>3450</v>
      </c>
      <c r="AH753" s="118">
        <v>245</v>
      </c>
      <c r="AI753" s="25">
        <f t="shared" si="224"/>
        <v>3695</v>
      </c>
      <c r="AJ753" s="26">
        <f t="shared" si="225"/>
        <v>0.93781725888324874</v>
      </c>
      <c r="AK753" s="29">
        <f t="shared" si="226"/>
        <v>1.3782897042907973</v>
      </c>
      <c r="AL753" s="118">
        <v>140</v>
      </c>
      <c r="AM753" s="26">
        <f t="shared" si="227"/>
        <v>3.553299492385787E-2</v>
      </c>
      <c r="AN753" s="30">
        <f t="shared" si="228"/>
        <v>0.14628772128159914</v>
      </c>
      <c r="AO753" s="118">
        <v>85</v>
      </c>
      <c r="AP753" s="118">
        <v>10</v>
      </c>
      <c r="AQ753" s="25">
        <f t="shared" si="229"/>
        <v>95</v>
      </c>
      <c r="AR753" s="26">
        <f t="shared" si="230"/>
        <v>2.4111675126903553E-2</v>
      </c>
      <c r="AS753" s="30">
        <f t="shared" si="231"/>
        <v>0.36105591600760029</v>
      </c>
      <c r="AT753" s="118">
        <v>20</v>
      </c>
      <c r="AU753" s="21" t="s">
        <v>3</v>
      </c>
      <c r="AV753" s="319" t="s">
        <v>3</v>
      </c>
    </row>
    <row r="754" spans="1:49" x14ac:dyDescent="0.2">
      <c r="C754" s="124">
        <v>5350456.01</v>
      </c>
      <c r="D754" s="112"/>
      <c r="E754" s="112"/>
      <c r="F754" s="115"/>
      <c r="G754" s="360"/>
      <c r="N754" s="121" t="s">
        <v>731</v>
      </c>
      <c r="O754" s="117">
        <v>61.81</v>
      </c>
      <c r="P754" s="24">
        <f t="shared" si="215"/>
        <v>6181</v>
      </c>
      <c r="Q754" s="118">
        <v>4480</v>
      </c>
      <c r="R754" s="118">
        <v>4581</v>
      </c>
      <c r="S754" s="118">
        <v>4903</v>
      </c>
      <c r="T754" s="25">
        <f t="shared" si="216"/>
        <v>-423</v>
      </c>
      <c r="U754" s="26">
        <f t="shared" si="223"/>
        <v>-8.6273709973485616E-2</v>
      </c>
      <c r="V754" s="125">
        <v>72.5</v>
      </c>
      <c r="W754" s="22">
        <v>1560</v>
      </c>
      <c r="X754" s="119">
        <v>1628</v>
      </c>
      <c r="Y754" s="39">
        <f t="shared" si="217"/>
        <v>-68</v>
      </c>
      <c r="Z754" s="268">
        <f t="shared" si="213"/>
        <v>-4.1769041769041768E-2</v>
      </c>
      <c r="AA754" s="280">
        <v>1513</v>
      </c>
      <c r="AB754" s="118">
        <v>1600</v>
      </c>
      <c r="AC754" s="25">
        <f t="shared" si="218"/>
        <v>-87</v>
      </c>
      <c r="AD754" s="27">
        <f t="shared" si="214"/>
        <v>-5.4375E-2</v>
      </c>
      <c r="AE754" s="28">
        <f t="shared" si="219"/>
        <v>0.2447823976702799</v>
      </c>
      <c r="AF754" s="118">
        <v>1965</v>
      </c>
      <c r="AG754" s="120">
        <v>1700</v>
      </c>
      <c r="AH754" s="118">
        <v>110</v>
      </c>
      <c r="AI754" s="25">
        <f t="shared" si="224"/>
        <v>1810</v>
      </c>
      <c r="AJ754" s="26">
        <f t="shared" si="225"/>
        <v>0.92111959287531808</v>
      </c>
      <c r="AK754" s="29">
        <f t="shared" si="226"/>
        <v>1.3537495063722578</v>
      </c>
      <c r="AL754" s="118">
        <v>105</v>
      </c>
      <c r="AM754" s="26">
        <f t="shared" si="227"/>
        <v>5.3435114503816793E-2</v>
      </c>
      <c r="AN754" s="30">
        <f t="shared" si="228"/>
        <v>0.21998993200362618</v>
      </c>
      <c r="AO754" s="118">
        <v>35</v>
      </c>
      <c r="AP754" s="118">
        <v>0</v>
      </c>
      <c r="AQ754" s="25">
        <f t="shared" si="229"/>
        <v>35</v>
      </c>
      <c r="AR754" s="26">
        <f t="shared" si="230"/>
        <v>1.7811704834605598E-2</v>
      </c>
      <c r="AS754" s="30">
        <f t="shared" si="231"/>
        <v>0.26671815089030709</v>
      </c>
      <c r="AT754" s="118">
        <v>10</v>
      </c>
      <c r="AU754" s="21" t="s">
        <v>3</v>
      </c>
      <c r="AV754" s="319" t="s">
        <v>3</v>
      </c>
    </row>
    <row r="755" spans="1:49" x14ac:dyDescent="0.2">
      <c r="A755" s="227" t="s">
        <v>1091</v>
      </c>
      <c r="B755" s="272"/>
      <c r="C755" s="135">
        <v>5350456.0199999996</v>
      </c>
      <c r="D755" s="136"/>
      <c r="E755" s="136"/>
      <c r="F755" s="137"/>
      <c r="G755" s="355"/>
      <c r="H755" s="139"/>
      <c r="I755" s="139"/>
      <c r="J755" s="139"/>
      <c r="K755" s="138"/>
      <c r="L755" s="139"/>
      <c r="M755" s="140"/>
      <c r="N755" s="220" t="s">
        <v>732</v>
      </c>
      <c r="O755" s="141">
        <v>18.27</v>
      </c>
      <c r="P755" s="142">
        <f t="shared" si="215"/>
        <v>1827</v>
      </c>
      <c r="Q755" s="143">
        <v>7199</v>
      </c>
      <c r="R755" s="143">
        <v>6193</v>
      </c>
      <c r="S755" s="143">
        <v>5336</v>
      </c>
      <c r="T755" s="144">
        <f t="shared" si="216"/>
        <v>1863</v>
      </c>
      <c r="U755" s="145">
        <f t="shared" si="223"/>
        <v>0.34913793103448276</v>
      </c>
      <c r="V755" s="146">
        <v>394.1</v>
      </c>
      <c r="W755" s="139">
        <v>2436</v>
      </c>
      <c r="X755" s="219">
        <v>1753</v>
      </c>
      <c r="Y755" s="147">
        <f t="shared" si="217"/>
        <v>683</v>
      </c>
      <c r="Z755" s="275">
        <f t="shared" ref="Z755:Z818" si="232">Y755/X755</f>
        <v>0.38961779806046776</v>
      </c>
      <c r="AA755" s="279">
        <v>2392</v>
      </c>
      <c r="AB755" s="143">
        <v>1730</v>
      </c>
      <c r="AC755" s="144">
        <f t="shared" si="218"/>
        <v>662</v>
      </c>
      <c r="AD755" s="148">
        <f t="shared" ref="AD755:AD818" si="233">AC755/AB755</f>
        <v>0.38265895953757223</v>
      </c>
      <c r="AE755" s="149">
        <f t="shared" si="219"/>
        <v>1.3092501368363438</v>
      </c>
      <c r="AF755" s="143">
        <v>3700</v>
      </c>
      <c r="AG755" s="138">
        <v>3150</v>
      </c>
      <c r="AH755" s="143">
        <v>240</v>
      </c>
      <c r="AI755" s="144">
        <f t="shared" si="224"/>
        <v>3390</v>
      </c>
      <c r="AJ755" s="145">
        <f t="shared" si="225"/>
        <v>0.91621621621621618</v>
      </c>
      <c r="AK755" s="150">
        <f t="shared" si="226"/>
        <v>1.3465431199451754</v>
      </c>
      <c r="AL755" s="143">
        <v>210</v>
      </c>
      <c r="AM755" s="145">
        <f t="shared" si="227"/>
        <v>5.675675675675676E-2</v>
      </c>
      <c r="AN755" s="151">
        <f t="shared" si="228"/>
        <v>0.23366498183087864</v>
      </c>
      <c r="AO755" s="143">
        <v>50</v>
      </c>
      <c r="AP755" s="143">
        <v>10</v>
      </c>
      <c r="AQ755" s="144">
        <f t="shared" si="229"/>
        <v>60</v>
      </c>
      <c r="AR755" s="145">
        <f t="shared" si="230"/>
        <v>1.6216216216216217E-2</v>
      </c>
      <c r="AS755" s="151">
        <f t="shared" si="231"/>
        <v>0.24282679528932211</v>
      </c>
      <c r="AT755" s="143">
        <v>45</v>
      </c>
      <c r="AU755" s="153" t="s">
        <v>6</v>
      </c>
      <c r="AV755" s="316" t="s">
        <v>6</v>
      </c>
    </row>
    <row r="756" spans="1:49" x14ac:dyDescent="0.2">
      <c r="C756" s="124">
        <v>5350456.03</v>
      </c>
      <c r="D756" s="112"/>
      <c r="E756" s="112"/>
      <c r="F756" s="115"/>
      <c r="G756" s="360"/>
      <c r="N756" s="121" t="s">
        <v>733</v>
      </c>
      <c r="O756" s="117">
        <v>37.82</v>
      </c>
      <c r="P756" s="24">
        <f t="shared" si="215"/>
        <v>3782</v>
      </c>
      <c r="Q756" s="118">
        <v>4058</v>
      </c>
      <c r="R756" s="118">
        <v>4220</v>
      </c>
      <c r="S756" s="118">
        <v>4311</v>
      </c>
      <c r="T756" s="25">
        <f t="shared" si="216"/>
        <v>-253</v>
      </c>
      <c r="U756" s="26">
        <f t="shared" si="223"/>
        <v>-5.8687079563906286E-2</v>
      </c>
      <c r="V756" s="125">
        <v>107.3</v>
      </c>
      <c r="W756" s="22">
        <v>1421</v>
      </c>
      <c r="X756" s="119">
        <v>1401</v>
      </c>
      <c r="Y756" s="39">
        <f t="shared" si="217"/>
        <v>20</v>
      </c>
      <c r="Z756" s="268">
        <f t="shared" si="232"/>
        <v>1.4275517487508922E-2</v>
      </c>
      <c r="AA756" s="280">
        <v>1384</v>
      </c>
      <c r="AB756" s="118">
        <v>1380</v>
      </c>
      <c r="AC756" s="25">
        <f t="shared" si="218"/>
        <v>4</v>
      </c>
      <c r="AD756" s="27">
        <f t="shared" si="233"/>
        <v>2.8985507246376812E-3</v>
      </c>
      <c r="AE756" s="28">
        <f t="shared" si="219"/>
        <v>0.3659439450026441</v>
      </c>
      <c r="AF756" s="118">
        <v>2045</v>
      </c>
      <c r="AG756" s="120">
        <v>1800</v>
      </c>
      <c r="AH756" s="118">
        <v>110</v>
      </c>
      <c r="AI756" s="25">
        <f t="shared" si="224"/>
        <v>1910</v>
      </c>
      <c r="AJ756" s="26">
        <f t="shared" si="225"/>
        <v>0.93398533007334961</v>
      </c>
      <c r="AK756" s="29">
        <f t="shared" si="226"/>
        <v>1.3726580015510244</v>
      </c>
      <c r="AL756" s="118">
        <v>95</v>
      </c>
      <c r="AM756" s="26">
        <f t="shared" si="227"/>
        <v>4.6454767726161368E-2</v>
      </c>
      <c r="AN756" s="30">
        <f t="shared" si="228"/>
        <v>0.19125216233217798</v>
      </c>
      <c r="AO756" s="118">
        <v>10</v>
      </c>
      <c r="AP756" s="118">
        <v>0</v>
      </c>
      <c r="AQ756" s="25">
        <f t="shared" si="229"/>
        <v>10</v>
      </c>
      <c r="AR756" s="26">
        <f t="shared" si="230"/>
        <v>4.8899755501222494E-3</v>
      </c>
      <c r="AS756" s="30">
        <f t="shared" si="231"/>
        <v>7.3224053999225075E-2</v>
      </c>
      <c r="AT756" s="118">
        <v>25</v>
      </c>
      <c r="AU756" s="21" t="s">
        <v>3</v>
      </c>
      <c r="AV756" s="319" t="s">
        <v>3</v>
      </c>
    </row>
    <row r="757" spans="1:49" x14ac:dyDescent="0.2">
      <c r="A757" s="227"/>
      <c r="B757" s="272"/>
      <c r="C757" s="135">
        <v>5350460.01</v>
      </c>
      <c r="D757" s="136"/>
      <c r="E757" s="136"/>
      <c r="F757" s="137"/>
      <c r="G757" s="355"/>
      <c r="H757" s="139"/>
      <c r="I757" s="139"/>
      <c r="J757" s="139"/>
      <c r="K757" s="138"/>
      <c r="L757" s="139"/>
      <c r="M757" s="140"/>
      <c r="N757" s="220" t="s">
        <v>734</v>
      </c>
      <c r="O757" s="141">
        <v>25.93</v>
      </c>
      <c r="P757" s="142">
        <f t="shared" si="215"/>
        <v>2593</v>
      </c>
      <c r="Q757" s="143">
        <v>7234</v>
      </c>
      <c r="R757" s="143">
        <v>4894</v>
      </c>
      <c r="S757" s="143">
        <v>4902</v>
      </c>
      <c r="T757" s="144">
        <f t="shared" si="216"/>
        <v>2332</v>
      </c>
      <c r="U757" s="145">
        <f t="shared" si="223"/>
        <v>0.47572419420644635</v>
      </c>
      <c r="V757" s="146">
        <v>278.89999999999998</v>
      </c>
      <c r="W757" s="139">
        <v>2500</v>
      </c>
      <c r="X757" s="219">
        <v>1629</v>
      </c>
      <c r="Y757" s="147">
        <f t="shared" si="217"/>
        <v>871</v>
      </c>
      <c r="Z757" s="275">
        <f t="shared" si="232"/>
        <v>0.53468385512584404</v>
      </c>
      <c r="AA757" s="279">
        <v>2373</v>
      </c>
      <c r="AB757" s="143">
        <v>1595</v>
      </c>
      <c r="AC757" s="144">
        <f t="shared" si="218"/>
        <v>778</v>
      </c>
      <c r="AD757" s="148">
        <f t="shared" si="233"/>
        <v>0.48777429467084638</v>
      </c>
      <c r="AE757" s="149">
        <f t="shared" si="219"/>
        <v>0.91515618974161206</v>
      </c>
      <c r="AF757" s="143">
        <v>3325</v>
      </c>
      <c r="AG757" s="138">
        <v>2820</v>
      </c>
      <c r="AH757" s="143">
        <v>145</v>
      </c>
      <c r="AI757" s="144">
        <f t="shared" si="224"/>
        <v>2965</v>
      </c>
      <c r="AJ757" s="145">
        <f t="shared" si="225"/>
        <v>0.8917293233082707</v>
      </c>
      <c r="AK757" s="150">
        <f t="shared" si="226"/>
        <v>1.3105552640325191</v>
      </c>
      <c r="AL757" s="143">
        <v>285</v>
      </c>
      <c r="AM757" s="145">
        <f t="shared" si="227"/>
        <v>8.5714285714285715E-2</v>
      </c>
      <c r="AN757" s="151">
        <f t="shared" si="228"/>
        <v>0.35288180929561264</v>
      </c>
      <c r="AO757" s="143">
        <v>40</v>
      </c>
      <c r="AP757" s="143">
        <v>15</v>
      </c>
      <c r="AQ757" s="144">
        <f t="shared" si="229"/>
        <v>55</v>
      </c>
      <c r="AR757" s="145">
        <f t="shared" si="230"/>
        <v>1.6541353383458645E-2</v>
      </c>
      <c r="AS757" s="151">
        <f t="shared" si="231"/>
        <v>0.24769550296429593</v>
      </c>
      <c r="AT757" s="143">
        <v>25</v>
      </c>
      <c r="AU757" s="153" t="s">
        <v>6</v>
      </c>
      <c r="AV757" s="316" t="s">
        <v>6</v>
      </c>
    </row>
    <row r="758" spans="1:49" x14ac:dyDescent="0.2">
      <c r="C758" s="124">
        <v>5350460.0199999996</v>
      </c>
      <c r="D758" s="112"/>
      <c r="E758" s="112"/>
      <c r="F758" s="115"/>
      <c r="G758" s="360"/>
      <c r="N758" s="121" t="s">
        <v>735</v>
      </c>
      <c r="O758" s="117">
        <v>113.6</v>
      </c>
      <c r="P758" s="24">
        <f t="shared" si="215"/>
        <v>11360</v>
      </c>
      <c r="Q758" s="118">
        <v>3557</v>
      </c>
      <c r="R758" s="118">
        <v>3775</v>
      </c>
      <c r="S758" s="118">
        <v>3835</v>
      </c>
      <c r="T758" s="25">
        <f t="shared" si="216"/>
        <v>-278</v>
      </c>
      <c r="U758" s="26">
        <f t="shared" si="223"/>
        <v>-7.2490221642764016E-2</v>
      </c>
      <c r="V758" s="125">
        <v>31.3</v>
      </c>
      <c r="W758" s="22">
        <v>1377</v>
      </c>
      <c r="X758" s="119">
        <v>1345</v>
      </c>
      <c r="Y758" s="39">
        <f t="shared" si="217"/>
        <v>32</v>
      </c>
      <c r="Z758" s="268">
        <f t="shared" si="232"/>
        <v>2.379182156133829E-2</v>
      </c>
      <c r="AA758" s="280">
        <v>1230</v>
      </c>
      <c r="AB758" s="118">
        <v>1280</v>
      </c>
      <c r="AC758" s="25">
        <f t="shared" si="218"/>
        <v>-50</v>
      </c>
      <c r="AD758" s="27">
        <f t="shared" si="233"/>
        <v>-3.90625E-2</v>
      </c>
      <c r="AE758" s="28">
        <f t="shared" si="219"/>
        <v>0.10827464788732394</v>
      </c>
      <c r="AF758" s="118">
        <v>1600</v>
      </c>
      <c r="AG758" s="120">
        <v>1380</v>
      </c>
      <c r="AH758" s="118">
        <v>85</v>
      </c>
      <c r="AI758" s="25">
        <f t="shared" si="224"/>
        <v>1465</v>
      </c>
      <c r="AJ758" s="26">
        <f t="shared" si="225"/>
        <v>0.91562500000000002</v>
      </c>
      <c r="AK758" s="29">
        <f t="shared" si="226"/>
        <v>1.345674222282969</v>
      </c>
      <c r="AL758" s="118">
        <v>80</v>
      </c>
      <c r="AM758" s="26">
        <f t="shared" si="227"/>
        <v>0.05</v>
      </c>
      <c r="AN758" s="30">
        <f t="shared" si="228"/>
        <v>0.20584772208910737</v>
      </c>
      <c r="AO758" s="118">
        <v>40</v>
      </c>
      <c r="AP758" s="118">
        <v>0</v>
      </c>
      <c r="AQ758" s="25">
        <f t="shared" si="229"/>
        <v>40</v>
      </c>
      <c r="AR758" s="26">
        <f t="shared" si="230"/>
        <v>2.5000000000000001E-2</v>
      </c>
      <c r="AS758" s="30">
        <f t="shared" si="231"/>
        <v>0.37435797607103821</v>
      </c>
      <c r="AT758" s="118">
        <v>15</v>
      </c>
      <c r="AU758" s="21" t="s">
        <v>3</v>
      </c>
      <c r="AV758" s="319" t="s">
        <v>3</v>
      </c>
    </row>
    <row r="759" spans="1:49" x14ac:dyDescent="0.2">
      <c r="A759" s="227" t="s">
        <v>1092</v>
      </c>
      <c r="B759" s="272"/>
      <c r="C759" s="135">
        <v>5350461.01</v>
      </c>
      <c r="D759" s="136"/>
      <c r="E759" s="136"/>
      <c r="F759" s="137"/>
      <c r="G759" s="355"/>
      <c r="H759" s="139"/>
      <c r="I759" s="139"/>
      <c r="J759" s="139"/>
      <c r="K759" s="138"/>
      <c r="L759" s="139"/>
      <c r="M759" s="140"/>
      <c r="N759" s="220" t="s">
        <v>736</v>
      </c>
      <c r="O759" s="141">
        <v>16.510000000000002</v>
      </c>
      <c r="P759" s="142">
        <f t="shared" si="215"/>
        <v>1651.0000000000002</v>
      </c>
      <c r="Q759" s="143">
        <v>5658</v>
      </c>
      <c r="R759" s="143">
        <v>3582</v>
      </c>
      <c r="S759" s="143">
        <v>3513</v>
      </c>
      <c r="T759" s="144">
        <f t="shared" si="216"/>
        <v>2145</v>
      </c>
      <c r="U759" s="145">
        <f t="shared" si="223"/>
        <v>0.61058923996584114</v>
      </c>
      <c r="V759" s="146">
        <v>342.6</v>
      </c>
      <c r="W759" s="139">
        <v>1834</v>
      </c>
      <c r="X759" s="219">
        <v>1121</v>
      </c>
      <c r="Y759" s="147">
        <f t="shared" si="217"/>
        <v>713</v>
      </c>
      <c r="Z759" s="275">
        <f t="shared" si="232"/>
        <v>0.63603925066904554</v>
      </c>
      <c r="AA759" s="279">
        <v>1687</v>
      </c>
      <c r="AB759" s="143">
        <v>1105</v>
      </c>
      <c r="AC759" s="144">
        <f t="shared" si="218"/>
        <v>582</v>
      </c>
      <c r="AD759" s="148">
        <f t="shared" si="233"/>
        <v>0.52669683257918554</v>
      </c>
      <c r="AE759" s="149">
        <f t="shared" si="219"/>
        <v>1.0218049666868563</v>
      </c>
      <c r="AF759" s="143">
        <v>2775</v>
      </c>
      <c r="AG759" s="138">
        <v>2470</v>
      </c>
      <c r="AH759" s="143">
        <v>105</v>
      </c>
      <c r="AI759" s="144">
        <f t="shared" si="224"/>
        <v>2575</v>
      </c>
      <c r="AJ759" s="145">
        <f t="shared" si="225"/>
        <v>0.92792792792792789</v>
      </c>
      <c r="AK759" s="150">
        <f t="shared" si="226"/>
        <v>1.3637555688726948</v>
      </c>
      <c r="AL759" s="143">
        <v>95</v>
      </c>
      <c r="AM759" s="145">
        <f t="shared" si="227"/>
        <v>3.4234234234234232E-2</v>
      </c>
      <c r="AN759" s="151">
        <f t="shared" si="228"/>
        <v>0.14094078269164106</v>
      </c>
      <c r="AO759" s="143">
        <v>70</v>
      </c>
      <c r="AP759" s="143">
        <v>0</v>
      </c>
      <c r="AQ759" s="144">
        <f t="shared" si="229"/>
        <v>70</v>
      </c>
      <c r="AR759" s="145">
        <f t="shared" si="230"/>
        <v>2.5225225225225224E-2</v>
      </c>
      <c r="AS759" s="151">
        <f t="shared" si="231"/>
        <v>0.37773057045005654</v>
      </c>
      <c r="AT759" s="143">
        <v>35</v>
      </c>
      <c r="AU759" s="153" t="s">
        <v>6</v>
      </c>
      <c r="AV759" s="316" t="s">
        <v>6</v>
      </c>
    </row>
    <row r="760" spans="1:49" x14ac:dyDescent="0.2">
      <c r="C760" s="124">
        <v>5350461.0199999996</v>
      </c>
      <c r="D760" s="112"/>
      <c r="E760" s="112"/>
      <c r="F760" s="115"/>
      <c r="G760" s="360"/>
      <c r="N760" s="121" t="s">
        <v>737</v>
      </c>
      <c r="O760" s="117">
        <v>177.2</v>
      </c>
      <c r="P760" s="24">
        <f t="shared" si="215"/>
        <v>17720</v>
      </c>
      <c r="Q760" s="118">
        <v>8063</v>
      </c>
      <c r="R760" s="118">
        <v>7648</v>
      </c>
      <c r="S760" s="118">
        <v>7237</v>
      </c>
      <c r="T760" s="25">
        <f t="shared" si="216"/>
        <v>826</v>
      </c>
      <c r="U760" s="26">
        <f t="shared" si="223"/>
        <v>0.11413569158491088</v>
      </c>
      <c r="V760" s="125">
        <v>45.5</v>
      </c>
      <c r="W760" s="22">
        <v>3025</v>
      </c>
      <c r="X760" s="119">
        <v>2481</v>
      </c>
      <c r="Y760" s="39">
        <f t="shared" si="217"/>
        <v>544</v>
      </c>
      <c r="Z760" s="268">
        <f t="shared" si="232"/>
        <v>0.2192664248286981</v>
      </c>
      <c r="AA760" s="280">
        <v>2854</v>
      </c>
      <c r="AB760" s="118">
        <v>2420</v>
      </c>
      <c r="AC760" s="25">
        <f t="shared" si="218"/>
        <v>434</v>
      </c>
      <c r="AD760" s="27">
        <f t="shared" si="233"/>
        <v>0.17933884297520661</v>
      </c>
      <c r="AE760" s="28">
        <f t="shared" si="219"/>
        <v>0.16106094808126412</v>
      </c>
      <c r="AF760" s="118">
        <v>3790</v>
      </c>
      <c r="AG760" s="120">
        <v>3300</v>
      </c>
      <c r="AH760" s="118">
        <v>135</v>
      </c>
      <c r="AI760" s="25">
        <f t="shared" si="224"/>
        <v>3435</v>
      </c>
      <c r="AJ760" s="26">
        <f t="shared" si="225"/>
        <v>0.90633245382585748</v>
      </c>
      <c r="AK760" s="29">
        <f t="shared" si="226"/>
        <v>1.3320171685263351</v>
      </c>
      <c r="AL760" s="118">
        <v>145</v>
      </c>
      <c r="AM760" s="26">
        <f t="shared" si="227"/>
        <v>3.825857519788918E-2</v>
      </c>
      <c r="AN760" s="30">
        <f t="shared" si="228"/>
        <v>0.15750881109720616</v>
      </c>
      <c r="AO760" s="118">
        <v>165</v>
      </c>
      <c r="AP760" s="118">
        <v>15</v>
      </c>
      <c r="AQ760" s="25">
        <f t="shared" si="229"/>
        <v>180</v>
      </c>
      <c r="AR760" s="26">
        <f t="shared" si="230"/>
        <v>4.7493403693931395E-2</v>
      </c>
      <c r="AS760" s="30">
        <f t="shared" si="231"/>
        <v>0.71118137934339709</v>
      </c>
      <c r="AT760" s="118">
        <v>35</v>
      </c>
      <c r="AU760" s="21" t="s">
        <v>3</v>
      </c>
      <c r="AV760" s="319" t="s">
        <v>3</v>
      </c>
    </row>
    <row r="761" spans="1:49" x14ac:dyDescent="0.2">
      <c r="C761" s="124">
        <v>5350470</v>
      </c>
      <c r="D761" s="112"/>
      <c r="E761" s="112"/>
      <c r="F761" s="115"/>
      <c r="G761" s="360"/>
      <c r="N761" s="121" t="s">
        <v>738</v>
      </c>
      <c r="O761" s="117">
        <v>33.85</v>
      </c>
      <c r="P761" s="24">
        <f t="shared" si="215"/>
        <v>3385</v>
      </c>
      <c r="Q761" s="118">
        <v>2790</v>
      </c>
      <c r="R761" s="118">
        <v>2822</v>
      </c>
      <c r="S761" s="118">
        <v>2413</v>
      </c>
      <c r="T761" s="25">
        <f t="shared" si="216"/>
        <v>377</v>
      </c>
      <c r="U761" s="26">
        <f t="shared" si="223"/>
        <v>0.15623704931620389</v>
      </c>
      <c r="V761" s="125">
        <v>82.4</v>
      </c>
      <c r="W761" s="22">
        <v>1216</v>
      </c>
      <c r="X761" s="119">
        <v>957</v>
      </c>
      <c r="Y761" s="39">
        <f t="shared" si="217"/>
        <v>259</v>
      </c>
      <c r="Z761" s="268">
        <f t="shared" si="232"/>
        <v>0.27063740856844304</v>
      </c>
      <c r="AA761" s="280">
        <v>1088</v>
      </c>
      <c r="AB761" s="118">
        <v>900</v>
      </c>
      <c r="AC761" s="25">
        <f t="shared" si="218"/>
        <v>188</v>
      </c>
      <c r="AD761" s="27">
        <f t="shared" si="233"/>
        <v>0.2088888888888889</v>
      </c>
      <c r="AE761" s="28">
        <f t="shared" si="219"/>
        <v>0.32141802067946823</v>
      </c>
      <c r="AF761" s="118">
        <v>1400</v>
      </c>
      <c r="AG761" s="120">
        <v>1250</v>
      </c>
      <c r="AH761" s="118">
        <v>65</v>
      </c>
      <c r="AI761" s="25">
        <f t="shared" si="224"/>
        <v>1315</v>
      </c>
      <c r="AJ761" s="26">
        <f t="shared" si="225"/>
        <v>0.93928571428571428</v>
      </c>
      <c r="AK761" s="29">
        <f t="shared" si="226"/>
        <v>1.3804478613765805</v>
      </c>
      <c r="AL761" s="118">
        <v>40</v>
      </c>
      <c r="AM761" s="26">
        <f t="shared" si="227"/>
        <v>2.8571428571428571E-2</v>
      </c>
      <c r="AN761" s="30">
        <f t="shared" si="228"/>
        <v>0.1176272697652042</v>
      </c>
      <c r="AO761" s="118">
        <v>25</v>
      </c>
      <c r="AP761" s="118">
        <v>0</v>
      </c>
      <c r="AQ761" s="25">
        <f t="shared" si="229"/>
        <v>25</v>
      </c>
      <c r="AR761" s="26">
        <f t="shared" si="230"/>
        <v>1.7857142857142856E-2</v>
      </c>
      <c r="AS761" s="30">
        <f t="shared" si="231"/>
        <v>0.26739855433645587</v>
      </c>
      <c r="AT761" s="118">
        <v>15</v>
      </c>
      <c r="AU761" s="21" t="s">
        <v>3</v>
      </c>
      <c r="AV761" s="319" t="s">
        <v>3</v>
      </c>
    </row>
    <row r="762" spans="1:49" x14ac:dyDescent="0.2">
      <c r="C762" s="124">
        <v>5350471</v>
      </c>
      <c r="D762" s="112"/>
      <c r="E762" s="112"/>
      <c r="F762" s="115"/>
      <c r="G762" s="360"/>
      <c r="N762" s="121" t="s">
        <v>739</v>
      </c>
      <c r="O762" s="117">
        <v>171.16</v>
      </c>
      <c r="P762" s="24">
        <f t="shared" si="215"/>
        <v>17116</v>
      </c>
      <c r="Q762" s="118">
        <v>3276</v>
      </c>
      <c r="R762" s="118">
        <v>3479</v>
      </c>
      <c r="S762" s="118">
        <v>3719</v>
      </c>
      <c r="T762" s="25">
        <f t="shared" si="216"/>
        <v>-443</v>
      </c>
      <c r="U762" s="26">
        <f t="shared" si="223"/>
        <v>-0.11911804248453886</v>
      </c>
      <c r="V762" s="125">
        <v>19.100000000000001</v>
      </c>
      <c r="W762" s="22">
        <v>1346</v>
      </c>
      <c r="X762" s="119">
        <v>1346</v>
      </c>
      <c r="Y762" s="39">
        <f t="shared" si="217"/>
        <v>0</v>
      </c>
      <c r="Z762" s="268">
        <f t="shared" si="232"/>
        <v>0</v>
      </c>
      <c r="AA762" s="280">
        <v>1183</v>
      </c>
      <c r="AB762" s="118">
        <v>1265</v>
      </c>
      <c r="AC762" s="25">
        <f t="shared" si="218"/>
        <v>-82</v>
      </c>
      <c r="AD762" s="27">
        <f t="shared" si="233"/>
        <v>-6.4822134387351779E-2</v>
      </c>
      <c r="AE762" s="28">
        <f t="shared" si="219"/>
        <v>6.9116616031783124E-2</v>
      </c>
      <c r="AF762" s="118">
        <v>1600</v>
      </c>
      <c r="AG762" s="120">
        <v>1430</v>
      </c>
      <c r="AH762" s="118">
        <v>70</v>
      </c>
      <c r="AI762" s="25">
        <f t="shared" si="224"/>
        <v>1500</v>
      </c>
      <c r="AJ762" s="26">
        <f t="shared" si="225"/>
        <v>0.9375</v>
      </c>
      <c r="AK762" s="29">
        <f t="shared" si="226"/>
        <v>1.3778234357846098</v>
      </c>
      <c r="AL762" s="118">
        <v>35</v>
      </c>
      <c r="AM762" s="26">
        <f t="shared" si="227"/>
        <v>2.1874999999999999E-2</v>
      </c>
      <c r="AN762" s="30">
        <f t="shared" si="228"/>
        <v>9.0058378413984466E-2</v>
      </c>
      <c r="AO762" s="118">
        <v>45</v>
      </c>
      <c r="AP762" s="118">
        <v>0</v>
      </c>
      <c r="AQ762" s="25">
        <f t="shared" si="229"/>
        <v>45</v>
      </c>
      <c r="AR762" s="26">
        <f t="shared" si="230"/>
        <v>2.8125000000000001E-2</v>
      </c>
      <c r="AS762" s="30">
        <f t="shared" si="231"/>
        <v>0.42115272307991797</v>
      </c>
      <c r="AT762" s="118">
        <v>10</v>
      </c>
      <c r="AU762" s="21" t="s">
        <v>3</v>
      </c>
      <c r="AV762" s="319" t="s">
        <v>3</v>
      </c>
    </row>
    <row r="763" spans="1:49" x14ac:dyDescent="0.2">
      <c r="A763" s="227"/>
      <c r="B763" s="272"/>
      <c r="C763" s="135">
        <v>5350472</v>
      </c>
      <c r="D763" s="136"/>
      <c r="E763" s="136"/>
      <c r="F763" s="137"/>
      <c r="G763" s="355"/>
      <c r="H763" s="139"/>
      <c r="I763" s="139"/>
      <c r="J763" s="139"/>
      <c r="K763" s="138"/>
      <c r="L763" s="139"/>
      <c r="M763" s="140"/>
      <c r="N763" s="220" t="s">
        <v>740</v>
      </c>
      <c r="O763" s="141">
        <v>10.18</v>
      </c>
      <c r="P763" s="142">
        <f t="shared" si="215"/>
        <v>1018</v>
      </c>
      <c r="Q763" s="143">
        <v>7475</v>
      </c>
      <c r="R763" s="143">
        <v>6714</v>
      </c>
      <c r="S763" s="143">
        <v>5973</v>
      </c>
      <c r="T763" s="144">
        <f t="shared" si="216"/>
        <v>1502</v>
      </c>
      <c r="U763" s="145">
        <f t="shared" si="223"/>
        <v>0.25146492549807464</v>
      </c>
      <c r="V763" s="146">
        <v>734.2</v>
      </c>
      <c r="W763" s="139">
        <v>2763</v>
      </c>
      <c r="X763" s="219">
        <v>2217</v>
      </c>
      <c r="Y763" s="147">
        <f t="shared" si="217"/>
        <v>546</v>
      </c>
      <c r="Z763" s="275">
        <f t="shared" si="232"/>
        <v>0.2462787550744249</v>
      </c>
      <c r="AA763" s="279">
        <v>2670</v>
      </c>
      <c r="AB763" s="143">
        <v>2155</v>
      </c>
      <c r="AC763" s="144">
        <f t="shared" si="218"/>
        <v>515</v>
      </c>
      <c r="AD763" s="148">
        <f t="shared" si="233"/>
        <v>0.23897911832946636</v>
      </c>
      <c r="AE763" s="149">
        <f t="shared" si="219"/>
        <v>2.6227897838899805</v>
      </c>
      <c r="AF763" s="143">
        <v>3905</v>
      </c>
      <c r="AG763" s="138">
        <v>3415</v>
      </c>
      <c r="AH763" s="143">
        <v>275</v>
      </c>
      <c r="AI763" s="144">
        <f t="shared" si="224"/>
        <v>3690</v>
      </c>
      <c r="AJ763" s="145">
        <f t="shared" si="225"/>
        <v>0.94494238156209986</v>
      </c>
      <c r="AK763" s="150">
        <f t="shared" si="226"/>
        <v>1.3887613427012098</v>
      </c>
      <c r="AL763" s="143">
        <v>150</v>
      </c>
      <c r="AM763" s="145">
        <f t="shared" si="227"/>
        <v>3.8412291933418691E-2</v>
      </c>
      <c r="AN763" s="151">
        <f t="shared" si="228"/>
        <v>0.15814165589432061</v>
      </c>
      <c r="AO763" s="143">
        <v>45</v>
      </c>
      <c r="AP763" s="143">
        <v>0</v>
      </c>
      <c r="AQ763" s="144">
        <f t="shared" si="229"/>
        <v>45</v>
      </c>
      <c r="AR763" s="145">
        <f t="shared" si="230"/>
        <v>1.1523687580025609E-2</v>
      </c>
      <c r="AS763" s="151">
        <f t="shared" si="231"/>
        <v>0.17255937437333388</v>
      </c>
      <c r="AT763" s="143">
        <v>20</v>
      </c>
      <c r="AU763" s="153" t="s">
        <v>6</v>
      </c>
      <c r="AV763" s="316" t="s">
        <v>6</v>
      </c>
    </row>
    <row r="764" spans="1:49" x14ac:dyDescent="0.2">
      <c r="A764" s="227"/>
      <c r="B764" s="272"/>
      <c r="C764" s="135">
        <v>5350473.01</v>
      </c>
      <c r="D764" s="136"/>
      <c r="E764" s="136"/>
      <c r="F764" s="137"/>
      <c r="G764" s="355"/>
      <c r="H764" s="139"/>
      <c r="I764" s="139"/>
      <c r="J764" s="139"/>
      <c r="K764" s="138"/>
      <c r="L764" s="139"/>
      <c r="M764" s="140"/>
      <c r="N764" s="220" t="s">
        <v>741</v>
      </c>
      <c r="O764" s="141">
        <v>3.8</v>
      </c>
      <c r="P764" s="142">
        <f t="shared" si="215"/>
        <v>380</v>
      </c>
      <c r="Q764" s="143">
        <v>6659</v>
      </c>
      <c r="R764" s="143">
        <v>6419</v>
      </c>
      <c r="S764" s="143">
        <v>5981</v>
      </c>
      <c r="T764" s="144">
        <f t="shared" si="216"/>
        <v>678</v>
      </c>
      <c r="U764" s="145">
        <f t="shared" si="223"/>
        <v>0.11335897007189433</v>
      </c>
      <c r="V764" s="146">
        <v>1754.1</v>
      </c>
      <c r="W764" s="139">
        <v>2210</v>
      </c>
      <c r="X764" s="219">
        <v>2053</v>
      </c>
      <c r="Y764" s="147">
        <f t="shared" si="217"/>
        <v>157</v>
      </c>
      <c r="Z764" s="275">
        <f t="shared" si="232"/>
        <v>7.6473453482708231E-2</v>
      </c>
      <c r="AA764" s="279">
        <v>2187</v>
      </c>
      <c r="AB764" s="143">
        <v>1960</v>
      </c>
      <c r="AC764" s="144">
        <f t="shared" si="218"/>
        <v>227</v>
      </c>
      <c r="AD764" s="148">
        <f t="shared" si="233"/>
        <v>0.11581632653061225</v>
      </c>
      <c r="AE764" s="149">
        <f t="shared" si="219"/>
        <v>5.7552631578947366</v>
      </c>
      <c r="AF764" s="143">
        <v>3390</v>
      </c>
      <c r="AG764" s="138">
        <v>2960</v>
      </c>
      <c r="AH764" s="143">
        <v>230</v>
      </c>
      <c r="AI764" s="144">
        <f t="shared" si="224"/>
        <v>3190</v>
      </c>
      <c r="AJ764" s="145">
        <f t="shared" si="225"/>
        <v>0.94100294985250732</v>
      </c>
      <c r="AK764" s="150">
        <f t="shared" si="226"/>
        <v>1.3829716452791834</v>
      </c>
      <c r="AL764" s="143">
        <v>90</v>
      </c>
      <c r="AM764" s="145">
        <f t="shared" si="227"/>
        <v>2.6548672566371681E-2</v>
      </c>
      <c r="AN764" s="151">
        <f t="shared" si="228"/>
        <v>0.10929967544554373</v>
      </c>
      <c r="AO764" s="143">
        <v>70</v>
      </c>
      <c r="AP764" s="143">
        <v>10</v>
      </c>
      <c r="AQ764" s="144">
        <f t="shared" si="229"/>
        <v>80</v>
      </c>
      <c r="AR764" s="145">
        <f t="shared" si="230"/>
        <v>2.359882005899705E-2</v>
      </c>
      <c r="AS764" s="151">
        <f t="shared" si="231"/>
        <v>0.35337626059803018</v>
      </c>
      <c r="AT764" s="143">
        <v>25</v>
      </c>
      <c r="AU764" s="153" t="s">
        <v>6</v>
      </c>
      <c r="AV764" s="316" t="s">
        <v>6</v>
      </c>
    </row>
    <row r="765" spans="1:49" x14ac:dyDescent="0.2">
      <c r="A765" s="227"/>
      <c r="B765" s="272"/>
      <c r="C765" s="135">
        <v>5350473.0199999996</v>
      </c>
      <c r="D765" s="136"/>
      <c r="E765" s="136"/>
      <c r="F765" s="137"/>
      <c r="G765" s="355"/>
      <c r="H765" s="139"/>
      <c r="I765" s="139"/>
      <c r="J765" s="139"/>
      <c r="K765" s="138"/>
      <c r="L765" s="139"/>
      <c r="M765" s="140"/>
      <c r="N765" s="220" t="s">
        <v>742</v>
      </c>
      <c r="O765" s="141">
        <v>3.18</v>
      </c>
      <c r="P765" s="142">
        <f t="shared" si="215"/>
        <v>318</v>
      </c>
      <c r="Q765" s="143">
        <v>6998</v>
      </c>
      <c r="R765" s="143">
        <v>6944</v>
      </c>
      <c r="S765" s="143">
        <v>7179</v>
      </c>
      <c r="T765" s="144">
        <f t="shared" si="216"/>
        <v>-181</v>
      </c>
      <c r="U765" s="145">
        <f t="shared" si="223"/>
        <v>-2.521242512884803E-2</v>
      </c>
      <c r="V765" s="146">
        <v>2202.5</v>
      </c>
      <c r="W765" s="139">
        <v>2574</v>
      </c>
      <c r="X765" s="219">
        <v>2498</v>
      </c>
      <c r="Y765" s="147">
        <f t="shared" si="217"/>
        <v>76</v>
      </c>
      <c r="Z765" s="275">
        <f t="shared" si="232"/>
        <v>3.0424339471577262E-2</v>
      </c>
      <c r="AA765" s="279">
        <v>2508</v>
      </c>
      <c r="AB765" s="143">
        <v>2420</v>
      </c>
      <c r="AC765" s="144">
        <f t="shared" si="218"/>
        <v>88</v>
      </c>
      <c r="AD765" s="148">
        <f t="shared" si="233"/>
        <v>3.6363636363636362E-2</v>
      </c>
      <c r="AE765" s="149">
        <f t="shared" si="219"/>
        <v>7.8867924528301883</v>
      </c>
      <c r="AF765" s="143">
        <v>3575</v>
      </c>
      <c r="AG765" s="138">
        <v>3035</v>
      </c>
      <c r="AH765" s="143">
        <v>270</v>
      </c>
      <c r="AI765" s="144">
        <f t="shared" si="224"/>
        <v>3305</v>
      </c>
      <c r="AJ765" s="145">
        <f t="shared" si="225"/>
        <v>0.9244755244755245</v>
      </c>
      <c r="AK765" s="150">
        <f t="shared" si="226"/>
        <v>1.3586816463270892</v>
      </c>
      <c r="AL765" s="143">
        <v>115</v>
      </c>
      <c r="AM765" s="145">
        <f t="shared" si="227"/>
        <v>3.2167832167832165E-2</v>
      </c>
      <c r="AN765" s="151">
        <f t="shared" si="228"/>
        <v>0.13243349952585928</v>
      </c>
      <c r="AO765" s="143">
        <v>115</v>
      </c>
      <c r="AP765" s="143">
        <v>10</v>
      </c>
      <c r="AQ765" s="144">
        <f t="shared" si="229"/>
        <v>125</v>
      </c>
      <c r="AR765" s="145">
        <f t="shared" si="230"/>
        <v>3.4965034965034968E-2</v>
      </c>
      <c r="AS765" s="151">
        <f t="shared" si="231"/>
        <v>0.52357758891054296</v>
      </c>
      <c r="AT765" s="143">
        <v>35</v>
      </c>
      <c r="AU765" s="153" t="s">
        <v>6</v>
      </c>
      <c r="AV765" s="316" t="s">
        <v>6</v>
      </c>
    </row>
    <row r="766" spans="1:49" x14ac:dyDescent="0.2">
      <c r="A766" s="227"/>
      <c r="B766" s="272"/>
      <c r="C766" s="135">
        <v>5350473.03</v>
      </c>
      <c r="D766" s="136"/>
      <c r="E766" s="136"/>
      <c r="F766" s="137"/>
      <c r="G766" s="355"/>
      <c r="H766" s="139"/>
      <c r="I766" s="139"/>
      <c r="J766" s="139"/>
      <c r="K766" s="138"/>
      <c r="L766" s="139"/>
      <c r="M766" s="140"/>
      <c r="N766" s="220" t="s">
        <v>743</v>
      </c>
      <c r="O766" s="141">
        <v>2.0699999999999998</v>
      </c>
      <c r="P766" s="142">
        <f t="shared" si="215"/>
        <v>206.99999999999997</v>
      </c>
      <c r="Q766" s="143">
        <v>3713</v>
      </c>
      <c r="R766" s="143">
        <v>3729</v>
      </c>
      <c r="S766" s="143">
        <v>3809</v>
      </c>
      <c r="T766" s="144">
        <f t="shared" si="216"/>
        <v>-96</v>
      </c>
      <c r="U766" s="145">
        <f t="shared" si="223"/>
        <v>-2.5203465476503019E-2</v>
      </c>
      <c r="V766" s="146">
        <v>1790.3</v>
      </c>
      <c r="W766" s="139">
        <v>1496</v>
      </c>
      <c r="X766" s="219">
        <v>1477</v>
      </c>
      <c r="Y766" s="147">
        <f t="shared" si="217"/>
        <v>19</v>
      </c>
      <c r="Z766" s="275">
        <f t="shared" si="232"/>
        <v>1.2863913337846988E-2</v>
      </c>
      <c r="AA766" s="279">
        <v>1420</v>
      </c>
      <c r="AB766" s="143">
        <v>1395</v>
      </c>
      <c r="AC766" s="144">
        <f t="shared" si="218"/>
        <v>25</v>
      </c>
      <c r="AD766" s="148">
        <f t="shared" si="233"/>
        <v>1.7921146953405017E-2</v>
      </c>
      <c r="AE766" s="149">
        <f t="shared" si="219"/>
        <v>6.8599033816425132</v>
      </c>
      <c r="AF766" s="143">
        <v>1835</v>
      </c>
      <c r="AG766" s="138">
        <v>1610</v>
      </c>
      <c r="AH766" s="143">
        <v>115</v>
      </c>
      <c r="AI766" s="144">
        <f t="shared" si="224"/>
        <v>1725</v>
      </c>
      <c r="AJ766" s="145">
        <f t="shared" si="225"/>
        <v>0.94005449591280654</v>
      </c>
      <c r="AK766" s="150">
        <f t="shared" si="226"/>
        <v>1.3815777230755759</v>
      </c>
      <c r="AL766" s="143">
        <v>60</v>
      </c>
      <c r="AM766" s="145">
        <f t="shared" si="227"/>
        <v>3.2697547683923703E-2</v>
      </c>
      <c r="AN766" s="151">
        <f t="shared" si="228"/>
        <v>0.13461431417271325</v>
      </c>
      <c r="AO766" s="143">
        <v>30</v>
      </c>
      <c r="AP766" s="143">
        <v>0</v>
      </c>
      <c r="AQ766" s="144">
        <f t="shared" si="229"/>
        <v>30</v>
      </c>
      <c r="AR766" s="145">
        <f t="shared" si="230"/>
        <v>1.6348773841961851E-2</v>
      </c>
      <c r="AS766" s="151">
        <f t="shared" si="231"/>
        <v>0.2448117554687988</v>
      </c>
      <c r="AT766" s="143">
        <v>25</v>
      </c>
      <c r="AU766" s="153" t="s">
        <v>6</v>
      </c>
      <c r="AV766" s="316" t="s">
        <v>6</v>
      </c>
    </row>
    <row r="767" spans="1:49" x14ac:dyDescent="0.2">
      <c r="A767" s="227"/>
      <c r="B767" s="272"/>
      <c r="C767" s="135">
        <v>5350474</v>
      </c>
      <c r="D767" s="136"/>
      <c r="E767" s="136"/>
      <c r="F767" s="137"/>
      <c r="G767" s="355"/>
      <c r="H767" s="139"/>
      <c r="I767" s="139"/>
      <c r="J767" s="139"/>
      <c r="K767" s="138"/>
      <c r="L767" s="139"/>
      <c r="M767" s="140"/>
      <c r="N767" s="221" t="s">
        <v>744</v>
      </c>
      <c r="O767" s="141">
        <v>30.35</v>
      </c>
      <c r="P767" s="142">
        <f t="shared" si="215"/>
        <v>3035</v>
      </c>
      <c r="Q767" s="143">
        <v>5517</v>
      </c>
      <c r="R767" s="143">
        <v>5391</v>
      </c>
      <c r="S767" s="222">
        <v>5023</v>
      </c>
      <c r="T767" s="144">
        <f t="shared" si="216"/>
        <v>494</v>
      </c>
      <c r="U767" s="145">
        <f t="shared" si="223"/>
        <v>9.8347601035237903E-2</v>
      </c>
      <c r="V767" s="146">
        <v>181.8</v>
      </c>
      <c r="W767" s="139">
        <v>2755</v>
      </c>
      <c r="X767" s="223">
        <v>2792</v>
      </c>
      <c r="Y767" s="147">
        <f t="shared" si="217"/>
        <v>-37</v>
      </c>
      <c r="Z767" s="275">
        <f t="shared" si="232"/>
        <v>-1.325214899713467E-2</v>
      </c>
      <c r="AA767" s="279">
        <v>2127</v>
      </c>
      <c r="AB767" s="222">
        <v>1900</v>
      </c>
      <c r="AC767" s="144">
        <f t="shared" si="218"/>
        <v>227</v>
      </c>
      <c r="AD767" s="148">
        <f t="shared" si="233"/>
        <v>0.11947368421052632</v>
      </c>
      <c r="AE767" s="149">
        <f t="shared" si="219"/>
        <v>0.70082372322899511</v>
      </c>
      <c r="AF767" s="143">
        <v>2615</v>
      </c>
      <c r="AG767" s="138">
        <v>2260</v>
      </c>
      <c r="AH767" s="143">
        <v>175</v>
      </c>
      <c r="AI767" s="144">
        <f t="shared" si="224"/>
        <v>2435</v>
      </c>
      <c r="AJ767" s="145">
        <f t="shared" si="225"/>
        <v>0.93116634799235176</v>
      </c>
      <c r="AK767" s="150">
        <f t="shared" si="226"/>
        <v>1.368515004669685</v>
      </c>
      <c r="AL767" s="143">
        <v>100</v>
      </c>
      <c r="AM767" s="145">
        <f t="shared" si="227"/>
        <v>3.8240917782026769E-2</v>
      </c>
      <c r="AN767" s="151">
        <f t="shared" si="228"/>
        <v>0.157436116320541</v>
      </c>
      <c r="AO767" s="143">
        <v>65</v>
      </c>
      <c r="AP767" s="143">
        <v>10</v>
      </c>
      <c r="AQ767" s="144">
        <f t="shared" si="229"/>
        <v>75</v>
      </c>
      <c r="AR767" s="145">
        <f t="shared" si="230"/>
        <v>2.8680688336520075E-2</v>
      </c>
      <c r="AS767" s="151">
        <f t="shared" si="231"/>
        <v>0.42947377751935545</v>
      </c>
      <c r="AT767" s="143">
        <v>15</v>
      </c>
      <c r="AU767" s="153" t="s">
        <v>6</v>
      </c>
      <c r="AV767" s="316" t="s">
        <v>6</v>
      </c>
      <c r="AW767" s="224" t="s">
        <v>55</v>
      </c>
    </row>
    <row r="768" spans="1:49" x14ac:dyDescent="0.2">
      <c r="A768" s="227"/>
      <c r="B768" s="272"/>
      <c r="C768" s="135">
        <v>5350475</v>
      </c>
      <c r="D768" s="136"/>
      <c r="E768" s="136"/>
      <c r="F768" s="137"/>
      <c r="G768" s="355"/>
      <c r="H768" s="139"/>
      <c r="I768" s="139"/>
      <c r="J768" s="139"/>
      <c r="K768" s="138"/>
      <c r="L768" s="139"/>
      <c r="M768" s="140"/>
      <c r="N768" s="220" t="s">
        <v>745</v>
      </c>
      <c r="O768" s="141">
        <v>13.17</v>
      </c>
      <c r="P768" s="142">
        <f t="shared" si="215"/>
        <v>1317</v>
      </c>
      <c r="Q768" s="143">
        <v>6826</v>
      </c>
      <c r="R768" s="143">
        <v>5971</v>
      </c>
      <c r="S768" s="143">
        <v>6053</v>
      </c>
      <c r="T768" s="144">
        <f t="shared" si="216"/>
        <v>773</v>
      </c>
      <c r="U768" s="145">
        <f t="shared" si="223"/>
        <v>0.12770527011399307</v>
      </c>
      <c r="V768" s="146">
        <v>518.4</v>
      </c>
      <c r="W768" s="139">
        <v>2975</v>
      </c>
      <c r="X768" s="219">
        <v>2675</v>
      </c>
      <c r="Y768" s="147">
        <f t="shared" si="217"/>
        <v>300</v>
      </c>
      <c r="Z768" s="275">
        <f t="shared" si="232"/>
        <v>0.11214953271028037</v>
      </c>
      <c r="AA768" s="279">
        <v>2711</v>
      </c>
      <c r="AB768" s="143">
        <v>2360</v>
      </c>
      <c r="AC768" s="144">
        <f t="shared" si="218"/>
        <v>351</v>
      </c>
      <c r="AD768" s="148">
        <f t="shared" si="233"/>
        <v>0.14872881355932202</v>
      </c>
      <c r="AE768" s="149">
        <f t="shared" si="219"/>
        <v>2.058466211085801</v>
      </c>
      <c r="AF768" s="143">
        <v>3010</v>
      </c>
      <c r="AG768" s="138">
        <v>2565</v>
      </c>
      <c r="AH768" s="143">
        <v>240</v>
      </c>
      <c r="AI768" s="144">
        <f t="shared" si="224"/>
        <v>2805</v>
      </c>
      <c r="AJ768" s="145">
        <f t="shared" si="225"/>
        <v>0.93189368770764125</v>
      </c>
      <c r="AK768" s="150">
        <f t="shared" si="226"/>
        <v>1.3695839600888879</v>
      </c>
      <c r="AL768" s="143">
        <v>65</v>
      </c>
      <c r="AM768" s="145">
        <f t="shared" si="227"/>
        <v>2.1594684385382059E-2</v>
      </c>
      <c r="AN768" s="151">
        <f t="shared" si="228"/>
        <v>8.8904331799282241E-2</v>
      </c>
      <c r="AO768" s="143">
        <v>120</v>
      </c>
      <c r="AP768" s="143">
        <v>0</v>
      </c>
      <c r="AQ768" s="144">
        <f t="shared" si="229"/>
        <v>120</v>
      </c>
      <c r="AR768" s="145">
        <f t="shared" si="230"/>
        <v>3.9867109634551492E-2</v>
      </c>
      <c r="AS768" s="151">
        <f t="shared" si="231"/>
        <v>0.59698281898371541</v>
      </c>
      <c r="AT768" s="143">
        <v>20</v>
      </c>
      <c r="AU768" s="153" t="s">
        <v>6</v>
      </c>
      <c r="AV768" s="316" t="s">
        <v>6</v>
      </c>
    </row>
    <row r="769" spans="1:50" x14ac:dyDescent="0.2">
      <c r="C769" s="124">
        <v>5350476.01</v>
      </c>
      <c r="D769" s="112">
        <v>5350476</v>
      </c>
      <c r="E769" s="114">
        <v>0.11893783300000001</v>
      </c>
      <c r="F769" s="133">
        <v>5350474</v>
      </c>
      <c r="G769" s="361">
        <v>1.0059477000000001E-2</v>
      </c>
      <c r="H769" s="22">
        <v>2549</v>
      </c>
      <c r="I769" s="119">
        <v>1412</v>
      </c>
      <c r="J769" s="118">
        <v>1025</v>
      </c>
      <c r="K769" s="132">
        <v>5023</v>
      </c>
      <c r="L769" s="365">
        <v>2792</v>
      </c>
      <c r="M769" s="366">
        <v>1900</v>
      </c>
      <c r="N769" s="121"/>
      <c r="O769" s="117">
        <v>14.55</v>
      </c>
      <c r="P769" s="24">
        <f t="shared" si="215"/>
        <v>1455</v>
      </c>
      <c r="Q769" s="118">
        <v>261</v>
      </c>
      <c r="R769" s="118">
        <v>275</v>
      </c>
      <c r="S769" s="118">
        <f>(H769*E769)+(K769*G769)</f>
        <v>353.70128928800005</v>
      </c>
      <c r="T769" s="25">
        <f t="shared" si="216"/>
        <v>-92.701289288000055</v>
      </c>
      <c r="U769" s="26">
        <f t="shared" si="223"/>
        <v>-0.26208920378720574</v>
      </c>
      <c r="V769" s="125">
        <v>17.899999999999999</v>
      </c>
      <c r="W769" s="22">
        <v>565</v>
      </c>
      <c r="X769" s="119">
        <f>(I769*E769)+(L769*G769)</f>
        <v>196.02627998000003</v>
      </c>
      <c r="Y769" s="39">
        <f t="shared" si="217"/>
        <v>368.97372001999997</v>
      </c>
      <c r="Z769" s="268">
        <f t="shared" si="232"/>
        <v>1.8822666025067927</v>
      </c>
      <c r="AA769" s="280">
        <v>118</v>
      </c>
      <c r="AB769" s="118">
        <f>(J769*E769)+(M769*G769)</f>
        <v>141.02428512500001</v>
      </c>
      <c r="AC769" s="25">
        <f t="shared" si="218"/>
        <v>-23.024285125000006</v>
      </c>
      <c r="AD769" s="27">
        <f t="shared" si="233"/>
        <v>-0.16326468242396633</v>
      </c>
      <c r="AE769" s="28">
        <f t="shared" si="219"/>
        <v>8.1099656357388319E-2</v>
      </c>
      <c r="AF769" s="118">
        <v>125</v>
      </c>
      <c r="AG769" s="120">
        <v>100</v>
      </c>
      <c r="AH769" s="118">
        <v>0</v>
      </c>
      <c r="AI769" s="25">
        <f t="shared" si="224"/>
        <v>100</v>
      </c>
      <c r="AJ769" s="26">
        <f t="shared" si="225"/>
        <v>0.8</v>
      </c>
      <c r="AK769" s="29">
        <f t="shared" si="226"/>
        <v>1.1757426652028671</v>
      </c>
      <c r="AL769" s="118">
        <v>0</v>
      </c>
      <c r="AM769" s="26">
        <f t="shared" si="227"/>
        <v>0</v>
      </c>
      <c r="AN769" s="30">
        <f t="shared" si="228"/>
        <v>0</v>
      </c>
      <c r="AO769" s="118">
        <v>10</v>
      </c>
      <c r="AP769" s="118">
        <v>0</v>
      </c>
      <c r="AQ769" s="25">
        <f t="shared" si="229"/>
        <v>10</v>
      </c>
      <c r="AR769" s="26">
        <f t="shared" si="230"/>
        <v>0.08</v>
      </c>
      <c r="AS769" s="30">
        <f t="shared" si="231"/>
        <v>1.1979455234273222</v>
      </c>
      <c r="AT769" s="118">
        <v>0</v>
      </c>
      <c r="AU769" s="21" t="s">
        <v>3</v>
      </c>
      <c r="AV769" s="319" t="s">
        <v>3</v>
      </c>
      <c r="AW769" s="123" t="s">
        <v>51</v>
      </c>
      <c r="AX769" s="31" t="s">
        <v>56</v>
      </c>
    </row>
    <row r="770" spans="1:50" x14ac:dyDescent="0.2">
      <c r="C770" s="124">
        <v>5350476.0199999996</v>
      </c>
      <c r="D770" s="112">
        <v>5350476</v>
      </c>
      <c r="E770" s="114">
        <v>0.88106216699999995</v>
      </c>
      <c r="F770" s="115"/>
      <c r="G770" s="38"/>
      <c r="H770" s="22">
        <v>2549</v>
      </c>
      <c r="I770" s="119">
        <v>1412</v>
      </c>
      <c r="J770" s="118">
        <v>1025</v>
      </c>
      <c r="N770" s="121"/>
      <c r="O770" s="117">
        <v>19.989999999999998</v>
      </c>
      <c r="P770" s="24">
        <f t="shared" ref="P770:P833" si="234">O770*100</f>
        <v>1998.9999999999998</v>
      </c>
      <c r="Q770" s="118">
        <v>2164</v>
      </c>
      <c r="R770" s="118">
        <v>2048</v>
      </c>
      <c r="S770" s="118">
        <f>H770*E770</f>
        <v>2245.8274636829997</v>
      </c>
      <c r="T770" s="25">
        <f t="shared" ref="T770:T833" si="235">Q770-S770</f>
        <v>-81.827463682999678</v>
      </c>
      <c r="U770" s="26">
        <f t="shared" si="223"/>
        <v>-3.6435329519396105E-2</v>
      </c>
      <c r="V770" s="125">
        <v>108.2</v>
      </c>
      <c r="W770" s="22">
        <v>1352</v>
      </c>
      <c r="X770" s="119">
        <f>I770*E770</f>
        <v>1244.0597798039998</v>
      </c>
      <c r="Y770" s="39">
        <f t="shared" ref="Y770:Y833" si="236">W770-X770</f>
        <v>107.94022019600015</v>
      </c>
      <c r="Z770" s="268">
        <f t="shared" si="232"/>
        <v>8.6764496327504465E-2</v>
      </c>
      <c r="AA770" s="280">
        <v>927</v>
      </c>
      <c r="AB770" s="118">
        <f>J770*E770</f>
        <v>903.08872117499993</v>
      </c>
      <c r="AC770" s="25">
        <f t="shared" ref="AC770:AC833" si="237">AA770-AB770</f>
        <v>23.911278825000068</v>
      </c>
      <c r="AD770" s="27">
        <f t="shared" si="233"/>
        <v>2.6477220082971844E-2</v>
      </c>
      <c r="AE770" s="28">
        <f t="shared" ref="AE770:AE833" si="238">AA770/P770</f>
        <v>0.46373186593296656</v>
      </c>
      <c r="AF770" s="118">
        <v>1020</v>
      </c>
      <c r="AG770" s="120">
        <v>950</v>
      </c>
      <c r="AH770" s="118">
        <v>40</v>
      </c>
      <c r="AI770" s="25">
        <f t="shared" si="224"/>
        <v>990</v>
      </c>
      <c r="AJ770" s="26">
        <f t="shared" si="225"/>
        <v>0.97058823529411764</v>
      </c>
      <c r="AK770" s="29">
        <f t="shared" si="226"/>
        <v>1.4264524982240665</v>
      </c>
      <c r="AL770" s="118">
        <v>20</v>
      </c>
      <c r="AM770" s="26">
        <f t="shared" si="227"/>
        <v>1.9607843137254902E-2</v>
      </c>
      <c r="AN770" s="30">
        <f t="shared" si="228"/>
        <v>8.0724596897689155E-2</v>
      </c>
      <c r="AO770" s="118">
        <v>10</v>
      </c>
      <c r="AP770" s="118">
        <v>10</v>
      </c>
      <c r="AQ770" s="25">
        <f t="shared" si="229"/>
        <v>20</v>
      </c>
      <c r="AR770" s="26">
        <f t="shared" si="230"/>
        <v>1.9607843137254902E-2</v>
      </c>
      <c r="AS770" s="30">
        <f t="shared" si="231"/>
        <v>0.29361409887924567</v>
      </c>
      <c r="AT770" s="118">
        <v>0</v>
      </c>
      <c r="AU770" s="21" t="s">
        <v>3</v>
      </c>
      <c r="AV770" s="319" t="s">
        <v>3</v>
      </c>
      <c r="AW770" s="123" t="s">
        <v>51</v>
      </c>
    </row>
    <row r="771" spans="1:50" x14ac:dyDescent="0.2">
      <c r="A771" s="227"/>
      <c r="B771" s="272"/>
      <c r="C771" s="135">
        <v>5350480.01</v>
      </c>
      <c r="D771" s="136"/>
      <c r="E771" s="136"/>
      <c r="F771" s="137"/>
      <c r="G771" s="355"/>
      <c r="H771" s="139"/>
      <c r="I771" s="139"/>
      <c r="J771" s="139"/>
      <c r="K771" s="138"/>
      <c r="L771" s="139"/>
      <c r="M771" s="140"/>
      <c r="N771" s="220" t="s">
        <v>747</v>
      </c>
      <c r="O771" s="141">
        <v>3.46</v>
      </c>
      <c r="P771" s="142">
        <f t="shared" si="234"/>
        <v>346</v>
      </c>
      <c r="Q771" s="143">
        <v>4069</v>
      </c>
      <c r="R771" s="143">
        <v>4098</v>
      </c>
      <c r="S771" s="143">
        <v>4111</v>
      </c>
      <c r="T771" s="144">
        <f t="shared" si="235"/>
        <v>-42</v>
      </c>
      <c r="U771" s="145">
        <f t="shared" si="223"/>
        <v>-1.0216492337630747E-2</v>
      </c>
      <c r="V771" s="146">
        <v>1175.0999999999999</v>
      </c>
      <c r="W771" s="139">
        <v>1747</v>
      </c>
      <c r="X771" s="219">
        <v>1603</v>
      </c>
      <c r="Y771" s="147">
        <f t="shared" si="236"/>
        <v>144</v>
      </c>
      <c r="Z771" s="275">
        <f t="shared" si="232"/>
        <v>8.9831565814098568E-2</v>
      </c>
      <c r="AA771" s="279">
        <v>1686</v>
      </c>
      <c r="AB771" s="143">
        <v>1550</v>
      </c>
      <c r="AC771" s="144">
        <f t="shared" si="237"/>
        <v>136</v>
      </c>
      <c r="AD771" s="148">
        <f t="shared" si="233"/>
        <v>8.7741935483870964E-2</v>
      </c>
      <c r="AE771" s="149">
        <f t="shared" si="238"/>
        <v>4.8728323699421967</v>
      </c>
      <c r="AF771" s="143">
        <v>2065</v>
      </c>
      <c r="AG771" s="138">
        <v>1660</v>
      </c>
      <c r="AH771" s="143">
        <v>205</v>
      </c>
      <c r="AI771" s="144">
        <f t="shared" si="224"/>
        <v>1865</v>
      </c>
      <c r="AJ771" s="145">
        <f t="shared" si="225"/>
        <v>0.90314769975786924</v>
      </c>
      <c r="AK771" s="150">
        <f t="shared" si="226"/>
        <v>1.3273366044814447</v>
      </c>
      <c r="AL771" s="143">
        <v>65</v>
      </c>
      <c r="AM771" s="145">
        <f t="shared" si="227"/>
        <v>3.1476997578692496E-2</v>
      </c>
      <c r="AN771" s="151">
        <f t="shared" si="228"/>
        <v>0.12958936499556398</v>
      </c>
      <c r="AO771" s="143">
        <v>110</v>
      </c>
      <c r="AP771" s="143">
        <v>10</v>
      </c>
      <c r="AQ771" s="144">
        <f t="shared" si="229"/>
        <v>120</v>
      </c>
      <c r="AR771" s="145">
        <f t="shared" si="230"/>
        <v>5.8111380145278453E-2</v>
      </c>
      <c r="AS771" s="151">
        <f t="shared" si="231"/>
        <v>0.87017834631524626</v>
      </c>
      <c r="AT771" s="143">
        <v>20</v>
      </c>
      <c r="AU771" s="153" t="s">
        <v>6</v>
      </c>
      <c r="AV771" s="316" t="s">
        <v>6</v>
      </c>
    </row>
    <row r="772" spans="1:50" x14ac:dyDescent="0.2">
      <c r="A772" s="227" t="s">
        <v>1093</v>
      </c>
      <c r="B772" s="272"/>
      <c r="C772" s="135">
        <v>5350480.0199999996</v>
      </c>
      <c r="D772" s="136"/>
      <c r="E772" s="136"/>
      <c r="F772" s="137"/>
      <c r="G772" s="355"/>
      <c r="H772" s="139"/>
      <c r="I772" s="139"/>
      <c r="J772" s="139"/>
      <c r="K772" s="138"/>
      <c r="L772" s="139"/>
      <c r="M772" s="140"/>
      <c r="N772" s="220" t="s">
        <v>748</v>
      </c>
      <c r="O772" s="141">
        <v>3.56</v>
      </c>
      <c r="P772" s="142">
        <f t="shared" si="234"/>
        <v>356</v>
      </c>
      <c r="Q772" s="143">
        <v>11075</v>
      </c>
      <c r="R772" s="143">
        <v>8065</v>
      </c>
      <c r="S772" s="143">
        <v>5228</v>
      </c>
      <c r="T772" s="144">
        <f t="shared" si="235"/>
        <v>5847</v>
      </c>
      <c r="U772" s="145">
        <f t="shared" si="223"/>
        <v>1.1184009181331294</v>
      </c>
      <c r="V772" s="146">
        <v>3114.1</v>
      </c>
      <c r="W772" s="139">
        <v>3414</v>
      </c>
      <c r="X772" s="219">
        <v>1621</v>
      </c>
      <c r="Y772" s="147">
        <f t="shared" si="236"/>
        <v>1793</v>
      </c>
      <c r="Z772" s="275">
        <f t="shared" si="232"/>
        <v>1.1061073411474398</v>
      </c>
      <c r="AA772" s="279">
        <v>3360</v>
      </c>
      <c r="AB772" s="143">
        <v>1595</v>
      </c>
      <c r="AC772" s="144">
        <f t="shared" si="237"/>
        <v>1765</v>
      </c>
      <c r="AD772" s="148">
        <f t="shared" si="233"/>
        <v>1.1065830721003134</v>
      </c>
      <c r="AE772" s="149">
        <f t="shared" si="238"/>
        <v>9.4382022471910112</v>
      </c>
      <c r="AF772" s="143">
        <v>5295</v>
      </c>
      <c r="AG772" s="138">
        <v>4540</v>
      </c>
      <c r="AH772" s="143">
        <v>365</v>
      </c>
      <c r="AI772" s="144">
        <f t="shared" si="224"/>
        <v>4905</v>
      </c>
      <c r="AJ772" s="145">
        <f t="shared" si="225"/>
        <v>0.92634560906515584</v>
      </c>
      <c r="AK772" s="150">
        <f t="shared" si="226"/>
        <v>1.3614300691265493</v>
      </c>
      <c r="AL772" s="143">
        <v>215</v>
      </c>
      <c r="AM772" s="145">
        <f t="shared" si="227"/>
        <v>4.0604343720491029E-2</v>
      </c>
      <c r="AN772" s="151">
        <f t="shared" si="228"/>
        <v>0.16716623323572458</v>
      </c>
      <c r="AO772" s="143">
        <v>115</v>
      </c>
      <c r="AP772" s="143">
        <v>25</v>
      </c>
      <c r="AQ772" s="144">
        <f t="shared" si="229"/>
        <v>140</v>
      </c>
      <c r="AR772" s="145">
        <f t="shared" si="230"/>
        <v>2.644003777148253E-2</v>
      </c>
      <c r="AS772" s="151">
        <f t="shared" si="231"/>
        <v>0.39592156109496013</v>
      </c>
      <c r="AT772" s="143">
        <v>35</v>
      </c>
      <c r="AU772" s="153" t="s">
        <v>6</v>
      </c>
      <c r="AV772" s="316" t="s">
        <v>6</v>
      </c>
    </row>
    <row r="773" spans="1:50" x14ac:dyDescent="0.2">
      <c r="A773" s="227" t="s">
        <v>1093</v>
      </c>
      <c r="B773" s="272"/>
      <c r="C773" s="135">
        <v>5350481.01</v>
      </c>
      <c r="D773" s="136"/>
      <c r="E773" s="136"/>
      <c r="F773" s="137"/>
      <c r="G773" s="355"/>
      <c r="H773" s="139"/>
      <c r="I773" s="139"/>
      <c r="J773" s="139"/>
      <c r="K773" s="138"/>
      <c r="L773" s="139"/>
      <c r="M773" s="140"/>
      <c r="N773" s="220" t="s">
        <v>749</v>
      </c>
      <c r="O773" s="141">
        <v>3.9</v>
      </c>
      <c r="P773" s="142">
        <f t="shared" si="234"/>
        <v>390</v>
      </c>
      <c r="Q773" s="143">
        <v>8469</v>
      </c>
      <c r="R773" s="143">
        <v>5163</v>
      </c>
      <c r="S773" s="143">
        <v>4509</v>
      </c>
      <c r="T773" s="144">
        <f t="shared" si="235"/>
        <v>3960</v>
      </c>
      <c r="U773" s="145">
        <f t="shared" si="223"/>
        <v>0.8782435129740519</v>
      </c>
      <c r="V773" s="146">
        <v>2171</v>
      </c>
      <c r="W773" s="139">
        <v>2560</v>
      </c>
      <c r="X773" s="219">
        <v>1363</v>
      </c>
      <c r="Y773" s="147">
        <f t="shared" si="236"/>
        <v>1197</v>
      </c>
      <c r="Z773" s="275">
        <f t="shared" si="232"/>
        <v>0.87820983125458552</v>
      </c>
      <c r="AA773" s="279">
        <v>2531</v>
      </c>
      <c r="AB773" s="143">
        <v>1345</v>
      </c>
      <c r="AC773" s="144">
        <f t="shared" si="237"/>
        <v>1186</v>
      </c>
      <c r="AD773" s="148">
        <f t="shared" si="233"/>
        <v>0.88178438661710035</v>
      </c>
      <c r="AE773" s="149">
        <f t="shared" si="238"/>
        <v>6.4897435897435898</v>
      </c>
      <c r="AF773" s="143">
        <v>4365</v>
      </c>
      <c r="AG773" s="138">
        <v>3635</v>
      </c>
      <c r="AH773" s="143">
        <v>305</v>
      </c>
      <c r="AI773" s="144">
        <f t="shared" si="224"/>
        <v>3940</v>
      </c>
      <c r="AJ773" s="145">
        <f t="shared" si="225"/>
        <v>0.90263459335624285</v>
      </c>
      <c r="AK773" s="150">
        <f t="shared" si="226"/>
        <v>1.3265825031212188</v>
      </c>
      <c r="AL773" s="143">
        <v>240</v>
      </c>
      <c r="AM773" s="145">
        <f t="shared" si="227"/>
        <v>5.4982817869415807E-2</v>
      </c>
      <c r="AN773" s="151">
        <f t="shared" si="228"/>
        <v>0.22636175624919022</v>
      </c>
      <c r="AO773" s="143">
        <v>145</v>
      </c>
      <c r="AP773" s="143">
        <v>10</v>
      </c>
      <c r="AQ773" s="144">
        <f t="shared" si="229"/>
        <v>155</v>
      </c>
      <c r="AR773" s="145">
        <f t="shared" si="230"/>
        <v>3.5509736540664374E-2</v>
      </c>
      <c r="AS773" s="151">
        <f t="shared" si="231"/>
        <v>0.53173412408715615</v>
      </c>
      <c r="AT773" s="143">
        <v>30</v>
      </c>
      <c r="AU773" s="153" t="s">
        <v>6</v>
      </c>
      <c r="AV773" s="316" t="s">
        <v>6</v>
      </c>
    </row>
    <row r="774" spans="1:50" x14ac:dyDescent="0.2">
      <c r="A774" s="227" t="s">
        <v>1093</v>
      </c>
      <c r="B774" s="272"/>
      <c r="C774" s="135">
        <v>5350481.0199999996</v>
      </c>
      <c r="D774" s="136"/>
      <c r="E774" s="136"/>
      <c r="F774" s="137"/>
      <c r="G774" s="355"/>
      <c r="H774" s="139"/>
      <c r="I774" s="139"/>
      <c r="J774" s="139"/>
      <c r="K774" s="138"/>
      <c r="L774" s="139"/>
      <c r="M774" s="140"/>
      <c r="N774" s="220" t="s">
        <v>750</v>
      </c>
      <c r="O774" s="141">
        <v>3.1</v>
      </c>
      <c r="P774" s="142">
        <f t="shared" si="234"/>
        <v>310</v>
      </c>
      <c r="Q774" s="143">
        <v>4286</v>
      </c>
      <c r="R774" s="143">
        <v>4443</v>
      </c>
      <c r="S774" s="143">
        <v>4556</v>
      </c>
      <c r="T774" s="144">
        <f t="shared" si="235"/>
        <v>-270</v>
      </c>
      <c r="U774" s="145">
        <f t="shared" si="223"/>
        <v>-5.9262510974539072E-2</v>
      </c>
      <c r="V774" s="146">
        <v>1381</v>
      </c>
      <c r="W774" s="139">
        <v>1662</v>
      </c>
      <c r="X774" s="219">
        <v>1589</v>
      </c>
      <c r="Y774" s="147">
        <f t="shared" si="236"/>
        <v>73</v>
      </c>
      <c r="Z774" s="275">
        <f t="shared" si="232"/>
        <v>4.5940843297671494E-2</v>
      </c>
      <c r="AA774" s="279">
        <v>1584</v>
      </c>
      <c r="AB774" s="143">
        <v>1555</v>
      </c>
      <c r="AC774" s="144">
        <f t="shared" si="237"/>
        <v>29</v>
      </c>
      <c r="AD774" s="148">
        <f t="shared" si="233"/>
        <v>1.864951768488746E-2</v>
      </c>
      <c r="AE774" s="149">
        <f t="shared" si="238"/>
        <v>5.1096774193548384</v>
      </c>
      <c r="AF774" s="143">
        <v>2185</v>
      </c>
      <c r="AG774" s="138">
        <v>1755</v>
      </c>
      <c r="AH774" s="143">
        <v>205</v>
      </c>
      <c r="AI774" s="144">
        <f t="shared" si="224"/>
        <v>1960</v>
      </c>
      <c r="AJ774" s="145">
        <f t="shared" si="225"/>
        <v>0.89702517162471396</v>
      </c>
      <c r="AK774" s="150">
        <f t="shared" si="226"/>
        <v>1.3183384575501254</v>
      </c>
      <c r="AL774" s="143">
        <v>105</v>
      </c>
      <c r="AM774" s="145">
        <f t="shared" si="227"/>
        <v>4.8054919908466817E-2</v>
      </c>
      <c r="AN774" s="151">
        <f t="shared" si="228"/>
        <v>0.19783991596664779</v>
      </c>
      <c r="AO774" s="143">
        <v>105</v>
      </c>
      <c r="AP774" s="143">
        <v>15</v>
      </c>
      <c r="AQ774" s="144">
        <f t="shared" si="229"/>
        <v>120</v>
      </c>
      <c r="AR774" s="145">
        <f t="shared" si="230"/>
        <v>5.4919908466819219E-2</v>
      </c>
      <c r="AS774" s="151">
        <f t="shared" si="231"/>
        <v>0.82238823118580473</v>
      </c>
      <c r="AT774" s="143">
        <v>10</v>
      </c>
      <c r="AU774" s="153" t="s">
        <v>6</v>
      </c>
      <c r="AV774" s="316" t="s">
        <v>6</v>
      </c>
    </row>
    <row r="775" spans="1:50" x14ac:dyDescent="0.2">
      <c r="C775" s="124">
        <v>5350482</v>
      </c>
      <c r="D775" s="112"/>
      <c r="E775" s="112"/>
      <c r="F775" s="115"/>
      <c r="G775" s="360"/>
      <c r="N775" s="121" t="s">
        <v>751</v>
      </c>
      <c r="O775" s="117">
        <v>187.01</v>
      </c>
      <c r="P775" s="24">
        <f t="shared" si="234"/>
        <v>18701</v>
      </c>
      <c r="Q775" s="118">
        <v>7426</v>
      </c>
      <c r="R775" s="118">
        <v>6308</v>
      </c>
      <c r="S775" s="118">
        <v>5635</v>
      </c>
      <c r="T775" s="25">
        <f t="shared" si="235"/>
        <v>1791</v>
      </c>
      <c r="U775" s="26">
        <f t="shared" si="223"/>
        <v>0.31783496007098494</v>
      </c>
      <c r="V775" s="125">
        <v>39.700000000000003</v>
      </c>
      <c r="W775" s="22">
        <v>2535</v>
      </c>
      <c r="X775" s="119">
        <v>1952</v>
      </c>
      <c r="Y775" s="39">
        <f t="shared" si="236"/>
        <v>583</v>
      </c>
      <c r="Z775" s="268">
        <f t="shared" si="232"/>
        <v>0.29866803278688525</v>
      </c>
      <c r="AA775" s="280">
        <v>2430</v>
      </c>
      <c r="AB775" s="118">
        <v>1895</v>
      </c>
      <c r="AC775" s="25">
        <f t="shared" si="237"/>
        <v>535</v>
      </c>
      <c r="AD775" s="27">
        <f t="shared" si="233"/>
        <v>0.28232189973614774</v>
      </c>
      <c r="AE775" s="28">
        <f t="shared" si="238"/>
        <v>0.12993957542377413</v>
      </c>
      <c r="AF775" s="118">
        <v>3675</v>
      </c>
      <c r="AG775" s="120">
        <v>3245</v>
      </c>
      <c r="AH775" s="118">
        <v>240</v>
      </c>
      <c r="AI775" s="25">
        <f t="shared" si="224"/>
        <v>3485</v>
      </c>
      <c r="AJ775" s="26">
        <f t="shared" si="225"/>
        <v>0.94829931972789117</v>
      </c>
      <c r="AK775" s="29">
        <f t="shared" si="226"/>
        <v>1.3936949619836705</v>
      </c>
      <c r="AL775" s="118">
        <v>120</v>
      </c>
      <c r="AM775" s="26">
        <f t="shared" si="227"/>
        <v>3.2653061224489799E-2</v>
      </c>
      <c r="AN775" s="30">
        <f t="shared" si="228"/>
        <v>0.13443116544594769</v>
      </c>
      <c r="AO775" s="118">
        <v>50</v>
      </c>
      <c r="AP775" s="118">
        <v>0</v>
      </c>
      <c r="AQ775" s="25">
        <f t="shared" si="229"/>
        <v>50</v>
      </c>
      <c r="AR775" s="26">
        <f t="shared" si="230"/>
        <v>1.3605442176870748E-2</v>
      </c>
      <c r="AS775" s="30">
        <f t="shared" si="231"/>
        <v>0.20373223187539494</v>
      </c>
      <c r="AT775" s="118">
        <v>15</v>
      </c>
      <c r="AU775" s="21" t="s">
        <v>3</v>
      </c>
      <c r="AV775" s="319" t="s">
        <v>3</v>
      </c>
    </row>
    <row r="776" spans="1:50" x14ac:dyDescent="0.2">
      <c r="A776" s="227"/>
      <c r="B776" s="272"/>
      <c r="C776" s="135">
        <v>5350483.01</v>
      </c>
      <c r="D776" s="136">
        <v>5350483</v>
      </c>
      <c r="E776" s="152">
        <v>0.64476749700000002</v>
      </c>
      <c r="F776" s="137"/>
      <c r="G776" s="358"/>
      <c r="H776" s="139">
        <v>7785</v>
      </c>
      <c r="I776" s="219">
        <v>2779</v>
      </c>
      <c r="J776" s="143">
        <v>2735</v>
      </c>
      <c r="K776" s="138"/>
      <c r="L776" s="139"/>
      <c r="M776" s="140"/>
      <c r="N776" s="220"/>
      <c r="O776" s="141">
        <v>9.89</v>
      </c>
      <c r="P776" s="142">
        <f t="shared" si="234"/>
        <v>989</v>
      </c>
      <c r="Q776" s="143">
        <v>4782</v>
      </c>
      <c r="R776" s="143">
        <v>4902</v>
      </c>
      <c r="S776" s="143">
        <f>H776*E776</f>
        <v>5019.5149641449998</v>
      </c>
      <c r="T776" s="144">
        <f t="shared" si="235"/>
        <v>-237.51496414499979</v>
      </c>
      <c r="U776" s="145">
        <f t="shared" si="223"/>
        <v>-4.7318309805150061E-2</v>
      </c>
      <c r="V776" s="146">
        <v>483.5</v>
      </c>
      <c r="W776" s="139">
        <v>1828</v>
      </c>
      <c r="X776" s="219">
        <f>I776*E776</f>
        <v>1791.8088741630002</v>
      </c>
      <c r="Y776" s="147">
        <f t="shared" si="236"/>
        <v>36.191125836999845</v>
      </c>
      <c r="Z776" s="275">
        <f t="shared" si="232"/>
        <v>2.019809498594299E-2</v>
      </c>
      <c r="AA776" s="279">
        <v>1778</v>
      </c>
      <c r="AB776" s="143">
        <f>J776*E776</f>
        <v>1763.4391042950001</v>
      </c>
      <c r="AC776" s="144">
        <f t="shared" si="237"/>
        <v>14.560895704999893</v>
      </c>
      <c r="AD776" s="148">
        <f t="shared" si="233"/>
        <v>8.2571015180142263E-3</v>
      </c>
      <c r="AE776" s="149">
        <f t="shared" si="238"/>
        <v>1.7977755308392316</v>
      </c>
      <c r="AF776" s="143">
        <v>2625</v>
      </c>
      <c r="AG776" s="138">
        <v>2275</v>
      </c>
      <c r="AH776" s="143">
        <v>170</v>
      </c>
      <c r="AI776" s="144">
        <f t="shared" si="224"/>
        <v>2445</v>
      </c>
      <c r="AJ776" s="145">
        <f t="shared" si="225"/>
        <v>0.93142857142857138</v>
      </c>
      <c r="AK776" s="150">
        <f t="shared" si="226"/>
        <v>1.3689003887719093</v>
      </c>
      <c r="AL776" s="143">
        <v>35</v>
      </c>
      <c r="AM776" s="145">
        <f t="shared" si="227"/>
        <v>1.3333333333333334E-2</v>
      </c>
      <c r="AN776" s="151">
        <f t="shared" si="228"/>
        <v>5.489272589042863E-2</v>
      </c>
      <c r="AO776" s="143">
        <v>130</v>
      </c>
      <c r="AP776" s="143">
        <v>0</v>
      </c>
      <c r="AQ776" s="144">
        <f t="shared" si="229"/>
        <v>130</v>
      </c>
      <c r="AR776" s="145">
        <f t="shared" si="230"/>
        <v>4.9523809523809526E-2</v>
      </c>
      <c r="AS776" s="151">
        <f t="shared" si="231"/>
        <v>0.74158532402643762</v>
      </c>
      <c r="AT776" s="143">
        <v>10</v>
      </c>
      <c r="AU776" s="153" t="s">
        <v>6</v>
      </c>
      <c r="AV776" s="319" t="s">
        <v>3</v>
      </c>
      <c r="AW776" s="123" t="s">
        <v>51</v>
      </c>
    </row>
    <row r="777" spans="1:50" x14ac:dyDescent="0.2">
      <c r="C777" s="124">
        <v>5350483.0199999996</v>
      </c>
      <c r="D777" s="112">
        <v>5350483</v>
      </c>
      <c r="E777" s="114">
        <v>0.35523250299999998</v>
      </c>
      <c r="F777" s="115"/>
      <c r="G777" s="38"/>
      <c r="H777" s="22">
        <v>7785</v>
      </c>
      <c r="I777" s="119">
        <v>2779</v>
      </c>
      <c r="J777" s="118">
        <v>2735</v>
      </c>
      <c r="N777" s="121"/>
      <c r="O777" s="117">
        <v>65.23</v>
      </c>
      <c r="P777" s="24">
        <f t="shared" si="234"/>
        <v>6523</v>
      </c>
      <c r="Q777" s="118">
        <v>3237</v>
      </c>
      <c r="R777" s="118">
        <v>2732</v>
      </c>
      <c r="S777" s="118">
        <f>H777*E777</f>
        <v>2765.4850358549998</v>
      </c>
      <c r="T777" s="25">
        <f t="shared" si="235"/>
        <v>471.51496414500025</v>
      </c>
      <c r="U777" s="26">
        <f t="shared" si="223"/>
        <v>0.17049991521621916</v>
      </c>
      <c r="V777" s="125">
        <v>49.6</v>
      </c>
      <c r="W777" s="22">
        <v>1221</v>
      </c>
      <c r="X777" s="119">
        <f>I777*E777</f>
        <v>987.19112583699996</v>
      </c>
      <c r="Y777" s="39">
        <f t="shared" si="236"/>
        <v>233.80887416300004</v>
      </c>
      <c r="Z777" s="268">
        <f t="shared" si="232"/>
        <v>0.23684256071970139</v>
      </c>
      <c r="AA777" s="280">
        <v>1194</v>
      </c>
      <c r="AB777" s="118">
        <f>J777*E777</f>
        <v>971.56089570499989</v>
      </c>
      <c r="AC777" s="25">
        <f t="shared" si="237"/>
        <v>222.43910429500011</v>
      </c>
      <c r="AD777" s="27">
        <f t="shared" si="233"/>
        <v>0.22895024416723792</v>
      </c>
      <c r="AE777" s="28">
        <f t="shared" si="238"/>
        <v>0.18304461137513414</v>
      </c>
      <c r="AF777" s="118">
        <v>1510</v>
      </c>
      <c r="AG777" s="120">
        <v>1350</v>
      </c>
      <c r="AH777" s="118">
        <v>75</v>
      </c>
      <c r="AI777" s="25">
        <f t="shared" si="224"/>
        <v>1425</v>
      </c>
      <c r="AJ777" s="26">
        <f t="shared" si="225"/>
        <v>0.94370860927152322</v>
      </c>
      <c r="AK777" s="29">
        <f t="shared" si="226"/>
        <v>1.3869480942997396</v>
      </c>
      <c r="AL777" s="118">
        <v>20</v>
      </c>
      <c r="AM777" s="26">
        <f t="shared" si="227"/>
        <v>1.3245033112582781E-2</v>
      </c>
      <c r="AN777" s="30">
        <f t="shared" si="228"/>
        <v>5.45291979043993E-2</v>
      </c>
      <c r="AO777" s="118">
        <v>30</v>
      </c>
      <c r="AP777" s="118">
        <v>10</v>
      </c>
      <c r="AQ777" s="25">
        <f t="shared" si="229"/>
        <v>40</v>
      </c>
      <c r="AR777" s="26">
        <f t="shared" si="230"/>
        <v>2.6490066225165563E-2</v>
      </c>
      <c r="AS777" s="30">
        <f t="shared" si="231"/>
        <v>0.39667070312162989</v>
      </c>
      <c r="AT777" s="118">
        <v>30</v>
      </c>
      <c r="AU777" s="21" t="s">
        <v>3</v>
      </c>
      <c r="AV777" s="319" t="s">
        <v>3</v>
      </c>
      <c r="AW777" s="123" t="s">
        <v>51</v>
      </c>
      <c r="AX777" s="31" t="s">
        <v>1189</v>
      </c>
    </row>
    <row r="778" spans="1:50" x14ac:dyDescent="0.2">
      <c r="C778" s="124">
        <v>5350484.0199999996</v>
      </c>
      <c r="D778" s="112"/>
      <c r="E778" s="112"/>
      <c r="F778" s="115"/>
      <c r="G778" s="360"/>
      <c r="N778" s="121" t="s">
        <v>754</v>
      </c>
      <c r="O778" s="117">
        <v>93.82</v>
      </c>
      <c r="P778" s="24">
        <f t="shared" si="234"/>
        <v>9382</v>
      </c>
      <c r="Q778" s="118">
        <v>6071</v>
      </c>
      <c r="R778" s="118">
        <v>6240</v>
      </c>
      <c r="S778" s="118">
        <v>6351</v>
      </c>
      <c r="T778" s="25">
        <f t="shared" si="235"/>
        <v>-280</v>
      </c>
      <c r="U778" s="26">
        <f t="shared" si="223"/>
        <v>-4.4087545268461661E-2</v>
      </c>
      <c r="V778" s="125">
        <v>64.7</v>
      </c>
      <c r="W778" s="22">
        <v>2148</v>
      </c>
      <c r="X778" s="119">
        <v>2098</v>
      </c>
      <c r="Y778" s="39">
        <f t="shared" si="236"/>
        <v>50</v>
      </c>
      <c r="Z778" s="268">
        <f t="shared" si="232"/>
        <v>2.3832221163012392E-2</v>
      </c>
      <c r="AA778" s="280">
        <v>2124</v>
      </c>
      <c r="AB778" s="118">
        <v>2050</v>
      </c>
      <c r="AC778" s="25">
        <f t="shared" si="237"/>
        <v>74</v>
      </c>
      <c r="AD778" s="27">
        <f t="shared" si="233"/>
        <v>3.6097560975609753E-2</v>
      </c>
      <c r="AE778" s="28">
        <f t="shared" si="238"/>
        <v>0.22639096141547643</v>
      </c>
      <c r="AF778" s="118">
        <v>3055</v>
      </c>
      <c r="AG778" s="120">
        <v>2680</v>
      </c>
      <c r="AH778" s="118">
        <v>240</v>
      </c>
      <c r="AI778" s="25">
        <f t="shared" si="224"/>
        <v>2920</v>
      </c>
      <c r="AJ778" s="26">
        <f t="shared" si="225"/>
        <v>0.95581014729950897</v>
      </c>
      <c r="AK778" s="29">
        <f t="shared" si="226"/>
        <v>1.4047334625173369</v>
      </c>
      <c r="AL778" s="118">
        <v>25</v>
      </c>
      <c r="AM778" s="26">
        <f t="shared" si="227"/>
        <v>8.1833060556464818E-3</v>
      </c>
      <c r="AN778" s="30">
        <f t="shared" si="228"/>
        <v>3.3690298214256523E-2</v>
      </c>
      <c r="AO778" s="118">
        <v>80</v>
      </c>
      <c r="AP778" s="118">
        <v>30</v>
      </c>
      <c r="AQ778" s="25">
        <f t="shared" si="229"/>
        <v>110</v>
      </c>
      <c r="AR778" s="26">
        <f t="shared" si="230"/>
        <v>3.6006546644844518E-2</v>
      </c>
      <c r="AS778" s="30">
        <f t="shared" si="231"/>
        <v>0.53917351709085704</v>
      </c>
      <c r="AT778" s="118">
        <v>10</v>
      </c>
      <c r="AU778" s="21" t="s">
        <v>3</v>
      </c>
      <c r="AV778" s="319" t="s">
        <v>3</v>
      </c>
    </row>
    <row r="779" spans="1:50" x14ac:dyDescent="0.2">
      <c r="A779" s="227" t="s">
        <v>1094</v>
      </c>
      <c r="B779" s="272" t="s">
        <v>1095</v>
      </c>
      <c r="C779" s="135">
        <v>5350484.03</v>
      </c>
      <c r="D779" s="136">
        <v>5350484.01</v>
      </c>
      <c r="E779" s="152">
        <v>0.69735100400000005</v>
      </c>
      <c r="F779" s="137"/>
      <c r="G779" s="358"/>
      <c r="H779" s="139">
        <v>3101</v>
      </c>
      <c r="I779" s="219">
        <v>1503</v>
      </c>
      <c r="J779" s="143">
        <v>1435</v>
      </c>
      <c r="K779" s="138"/>
      <c r="L779" s="139"/>
      <c r="M779" s="140"/>
      <c r="N779" s="220"/>
      <c r="O779" s="141">
        <v>10.35</v>
      </c>
      <c r="P779" s="142">
        <f t="shared" si="234"/>
        <v>1035</v>
      </c>
      <c r="Q779" s="143">
        <v>3976</v>
      </c>
      <c r="R779" s="143">
        <v>2723</v>
      </c>
      <c r="S779" s="143">
        <f>H779*E779</f>
        <v>2162.4854634040003</v>
      </c>
      <c r="T779" s="144">
        <f t="shared" si="235"/>
        <v>1813.5145365959997</v>
      </c>
      <c r="U779" s="145">
        <f t="shared" si="223"/>
        <v>0.83862507623118066</v>
      </c>
      <c r="V779" s="146">
        <v>384</v>
      </c>
      <c r="W779" s="139">
        <v>1956</v>
      </c>
      <c r="X779" s="219">
        <f>I779*E779</f>
        <v>1048.1185590120001</v>
      </c>
      <c r="Y779" s="147">
        <f t="shared" si="236"/>
        <v>907.88144098799989</v>
      </c>
      <c r="Z779" s="275">
        <f t="shared" si="232"/>
        <v>0.86620109259758404</v>
      </c>
      <c r="AA779" s="279">
        <v>1930</v>
      </c>
      <c r="AB779" s="143">
        <f>J779*E779</f>
        <v>1000.6986907400001</v>
      </c>
      <c r="AC779" s="144">
        <f t="shared" si="237"/>
        <v>929.30130925999993</v>
      </c>
      <c r="AD779" s="148">
        <f t="shared" si="233"/>
        <v>0.92865246837966486</v>
      </c>
      <c r="AE779" s="149">
        <f t="shared" si="238"/>
        <v>1.8647342995169083</v>
      </c>
      <c r="AF779" s="143">
        <v>1055</v>
      </c>
      <c r="AG779" s="138">
        <v>965</v>
      </c>
      <c r="AH779" s="143">
        <v>60</v>
      </c>
      <c r="AI779" s="144">
        <f t="shared" si="224"/>
        <v>1025</v>
      </c>
      <c r="AJ779" s="145">
        <f t="shared" si="225"/>
        <v>0.97156398104265407</v>
      </c>
      <c r="AK779" s="150">
        <f t="shared" si="226"/>
        <v>1.4278865306077473</v>
      </c>
      <c r="AL779" s="143">
        <v>0</v>
      </c>
      <c r="AM779" s="145">
        <f t="shared" si="227"/>
        <v>0</v>
      </c>
      <c r="AN779" s="151">
        <f t="shared" si="228"/>
        <v>0</v>
      </c>
      <c r="AO779" s="143">
        <v>20</v>
      </c>
      <c r="AP779" s="143">
        <v>0</v>
      </c>
      <c r="AQ779" s="144">
        <f t="shared" si="229"/>
        <v>20</v>
      </c>
      <c r="AR779" s="145">
        <f t="shared" si="230"/>
        <v>1.8957345971563982E-2</v>
      </c>
      <c r="AS779" s="151">
        <f t="shared" si="231"/>
        <v>0.28387334678372567</v>
      </c>
      <c r="AT779" s="143">
        <v>10</v>
      </c>
      <c r="AU779" s="153" t="s">
        <v>6</v>
      </c>
      <c r="AV779" s="319" t="s">
        <v>3</v>
      </c>
      <c r="AW779" s="123" t="s">
        <v>51</v>
      </c>
    </row>
    <row r="780" spans="1:50" x14ac:dyDescent="0.2">
      <c r="C780" s="124">
        <v>5350484.04</v>
      </c>
      <c r="D780" s="112">
        <v>5350484.01</v>
      </c>
      <c r="E780" s="114">
        <v>0.302648996</v>
      </c>
      <c r="F780" s="115"/>
      <c r="G780" s="38"/>
      <c r="H780" s="22">
        <v>3101</v>
      </c>
      <c r="I780" s="119">
        <v>1503</v>
      </c>
      <c r="J780" s="118">
        <v>1435</v>
      </c>
      <c r="N780" s="121"/>
      <c r="O780" s="117">
        <v>79.7</v>
      </c>
      <c r="P780" s="24">
        <f t="shared" si="234"/>
        <v>7970</v>
      </c>
      <c r="Q780" s="118">
        <v>885</v>
      </c>
      <c r="R780" s="118">
        <v>873</v>
      </c>
      <c r="S780" s="118">
        <f>H780*E780</f>
        <v>938.51453659599997</v>
      </c>
      <c r="T780" s="25">
        <f t="shared" si="235"/>
        <v>-53.514536595999971</v>
      </c>
      <c r="U780" s="26">
        <f t="shared" si="223"/>
        <v>-5.7020466395861738E-2</v>
      </c>
      <c r="V780" s="125">
        <v>11.1</v>
      </c>
      <c r="W780" s="22">
        <v>328</v>
      </c>
      <c r="X780" s="119">
        <f>I780*E780</f>
        <v>454.88144098800001</v>
      </c>
      <c r="Y780" s="39">
        <f t="shared" si="236"/>
        <v>-126.88144098800001</v>
      </c>
      <c r="Z780" s="268">
        <f t="shared" si="232"/>
        <v>-0.2789329912260527</v>
      </c>
      <c r="AA780" s="280">
        <v>313</v>
      </c>
      <c r="AB780" s="118">
        <f>J780*E780</f>
        <v>434.30130925999998</v>
      </c>
      <c r="AC780" s="25">
        <f t="shared" si="237"/>
        <v>-121.30130925999998</v>
      </c>
      <c r="AD780" s="27">
        <f t="shared" si="233"/>
        <v>-0.27930219567305381</v>
      </c>
      <c r="AE780" s="28">
        <f t="shared" si="238"/>
        <v>3.9272271016311165E-2</v>
      </c>
      <c r="AF780" s="118">
        <v>370</v>
      </c>
      <c r="AG780" s="120">
        <v>330</v>
      </c>
      <c r="AH780" s="118">
        <v>30</v>
      </c>
      <c r="AI780" s="25">
        <f t="shared" si="224"/>
        <v>360</v>
      </c>
      <c r="AJ780" s="26">
        <f t="shared" si="225"/>
        <v>0.97297297297297303</v>
      </c>
      <c r="AK780" s="29">
        <f t="shared" si="226"/>
        <v>1.4299572955170003</v>
      </c>
      <c r="AL780" s="118">
        <v>0</v>
      </c>
      <c r="AM780" s="26">
        <f t="shared" si="227"/>
        <v>0</v>
      </c>
      <c r="AN780" s="30">
        <f t="shared" si="228"/>
        <v>0</v>
      </c>
      <c r="AO780" s="118">
        <v>0</v>
      </c>
      <c r="AP780" s="118">
        <v>0</v>
      </c>
      <c r="AQ780" s="25">
        <f t="shared" si="229"/>
        <v>0</v>
      </c>
      <c r="AR780" s="26">
        <f t="shared" si="230"/>
        <v>0</v>
      </c>
      <c r="AS780" s="30">
        <f t="shared" si="231"/>
        <v>0</v>
      </c>
      <c r="AT780" s="118">
        <v>10</v>
      </c>
      <c r="AU780" s="21" t="s">
        <v>3</v>
      </c>
      <c r="AV780" s="319" t="s">
        <v>3</v>
      </c>
      <c r="AW780" s="123" t="s">
        <v>51</v>
      </c>
    </row>
    <row r="781" spans="1:50" x14ac:dyDescent="0.2">
      <c r="A781" s="227" t="s">
        <v>1094</v>
      </c>
      <c r="B781" s="272" t="s">
        <v>1096</v>
      </c>
      <c r="C781" s="135">
        <v>5350485.01</v>
      </c>
      <c r="D781" s="136"/>
      <c r="E781" s="136"/>
      <c r="F781" s="137"/>
      <c r="G781" s="355"/>
      <c r="H781" s="139"/>
      <c r="I781" s="139"/>
      <c r="J781" s="139"/>
      <c r="K781" s="138"/>
      <c r="L781" s="139"/>
      <c r="M781" s="140"/>
      <c r="N781" s="220" t="s">
        <v>755</v>
      </c>
      <c r="O781" s="141">
        <v>8.7100000000000009</v>
      </c>
      <c r="P781" s="142">
        <f t="shared" si="234"/>
        <v>871.00000000000011</v>
      </c>
      <c r="Q781" s="143">
        <v>8215</v>
      </c>
      <c r="R781" s="143">
        <v>6325</v>
      </c>
      <c r="S781" s="143">
        <v>4672</v>
      </c>
      <c r="T781" s="144">
        <f t="shared" si="235"/>
        <v>3543</v>
      </c>
      <c r="U781" s="145">
        <f t="shared" si="223"/>
        <v>0.75834760273972601</v>
      </c>
      <c r="V781" s="146">
        <v>943.5</v>
      </c>
      <c r="W781" s="139">
        <v>2876</v>
      </c>
      <c r="X781" s="219">
        <v>1679</v>
      </c>
      <c r="Y781" s="147">
        <f t="shared" si="236"/>
        <v>1197</v>
      </c>
      <c r="Z781" s="275">
        <f t="shared" si="232"/>
        <v>0.71292435973793922</v>
      </c>
      <c r="AA781" s="279">
        <v>2812</v>
      </c>
      <c r="AB781" s="143">
        <v>1630</v>
      </c>
      <c r="AC781" s="144">
        <f t="shared" si="237"/>
        <v>1182</v>
      </c>
      <c r="AD781" s="148">
        <f t="shared" si="233"/>
        <v>0.72515337423312887</v>
      </c>
      <c r="AE781" s="149">
        <f t="shared" si="238"/>
        <v>3.2284730195177951</v>
      </c>
      <c r="AF781" s="143">
        <v>4075</v>
      </c>
      <c r="AG781" s="138">
        <v>3500</v>
      </c>
      <c r="AH781" s="143">
        <v>265</v>
      </c>
      <c r="AI781" s="144">
        <f t="shared" si="224"/>
        <v>3765</v>
      </c>
      <c r="AJ781" s="145">
        <f t="shared" si="225"/>
        <v>0.92392638036809815</v>
      </c>
      <c r="AK781" s="150">
        <f t="shared" si="226"/>
        <v>1.357874581131532</v>
      </c>
      <c r="AL781" s="143">
        <v>25</v>
      </c>
      <c r="AM781" s="145">
        <f t="shared" si="227"/>
        <v>6.1349693251533744E-3</v>
      </c>
      <c r="AN781" s="151">
        <f t="shared" si="228"/>
        <v>2.5257389213387407E-2</v>
      </c>
      <c r="AO781" s="143">
        <v>200</v>
      </c>
      <c r="AP781" s="143">
        <v>50</v>
      </c>
      <c r="AQ781" s="144">
        <f t="shared" si="229"/>
        <v>250</v>
      </c>
      <c r="AR781" s="145">
        <f t="shared" si="230"/>
        <v>6.1349693251533742E-2</v>
      </c>
      <c r="AS781" s="151">
        <f t="shared" si="231"/>
        <v>0.91866987992892812</v>
      </c>
      <c r="AT781" s="143">
        <v>35</v>
      </c>
      <c r="AU781" s="153" t="s">
        <v>6</v>
      </c>
      <c r="AV781" s="315" t="s">
        <v>4</v>
      </c>
    </row>
    <row r="782" spans="1:50" x14ac:dyDescent="0.2">
      <c r="A782" s="227" t="s">
        <v>1094</v>
      </c>
      <c r="B782" s="272" t="s">
        <v>1096</v>
      </c>
      <c r="C782" s="135">
        <v>5350485.0199999996</v>
      </c>
      <c r="D782" s="136"/>
      <c r="E782" s="136"/>
      <c r="F782" s="137"/>
      <c r="G782" s="355"/>
      <c r="H782" s="139"/>
      <c r="I782" s="139"/>
      <c r="J782" s="139"/>
      <c r="K782" s="138"/>
      <c r="L782" s="139"/>
      <c r="M782" s="140"/>
      <c r="N782" s="220" t="s">
        <v>756</v>
      </c>
      <c r="O782" s="141">
        <v>6.51</v>
      </c>
      <c r="P782" s="142">
        <f t="shared" si="234"/>
        <v>651</v>
      </c>
      <c r="Q782" s="143">
        <v>7076</v>
      </c>
      <c r="R782" s="143">
        <v>6439</v>
      </c>
      <c r="S782" s="143">
        <v>5792</v>
      </c>
      <c r="T782" s="144">
        <f t="shared" si="235"/>
        <v>1284</v>
      </c>
      <c r="U782" s="145">
        <f t="shared" si="223"/>
        <v>0.22168508287292818</v>
      </c>
      <c r="V782" s="146">
        <v>1086.4000000000001</v>
      </c>
      <c r="W782" s="139">
        <v>2834</v>
      </c>
      <c r="X782" s="219">
        <v>2256</v>
      </c>
      <c r="Y782" s="147">
        <f t="shared" si="236"/>
        <v>578</v>
      </c>
      <c r="Z782" s="275">
        <f t="shared" si="232"/>
        <v>0.25620567375886527</v>
      </c>
      <c r="AA782" s="279">
        <v>2755</v>
      </c>
      <c r="AB782" s="143">
        <v>2190</v>
      </c>
      <c r="AC782" s="144">
        <f t="shared" si="237"/>
        <v>565</v>
      </c>
      <c r="AD782" s="148">
        <f t="shared" si="233"/>
        <v>0.25799086757990869</v>
      </c>
      <c r="AE782" s="149">
        <f t="shared" si="238"/>
        <v>4.2319508448540706</v>
      </c>
      <c r="AF782" s="143">
        <v>3530</v>
      </c>
      <c r="AG782" s="138">
        <v>2900</v>
      </c>
      <c r="AH782" s="143">
        <v>280</v>
      </c>
      <c r="AI782" s="144">
        <f t="shared" si="224"/>
        <v>3180</v>
      </c>
      <c r="AJ782" s="145">
        <f t="shared" si="225"/>
        <v>0.90084985835694054</v>
      </c>
      <c r="AK782" s="150">
        <f t="shared" si="226"/>
        <v>1.323959516765268</v>
      </c>
      <c r="AL782" s="143">
        <v>20</v>
      </c>
      <c r="AM782" s="145">
        <f t="shared" si="227"/>
        <v>5.6657223796033997E-3</v>
      </c>
      <c r="AN782" s="151">
        <f t="shared" si="228"/>
        <v>2.3325520916612733E-2</v>
      </c>
      <c r="AO782" s="143">
        <v>260</v>
      </c>
      <c r="AP782" s="143">
        <v>35</v>
      </c>
      <c r="AQ782" s="144">
        <f t="shared" si="229"/>
        <v>295</v>
      </c>
      <c r="AR782" s="145">
        <f t="shared" si="230"/>
        <v>8.3569405099150146E-2</v>
      </c>
      <c r="AS782" s="151">
        <f t="shared" si="231"/>
        <v>1.251394934175142</v>
      </c>
      <c r="AT782" s="143">
        <v>30</v>
      </c>
      <c r="AU782" s="153" t="s">
        <v>6</v>
      </c>
      <c r="AV782" s="315" t="s">
        <v>4</v>
      </c>
    </row>
    <row r="783" spans="1:50" x14ac:dyDescent="0.2">
      <c r="A783" s="227"/>
      <c r="B783" s="272"/>
      <c r="C783" s="135">
        <v>5350500.01</v>
      </c>
      <c r="D783" s="136"/>
      <c r="E783" s="136"/>
      <c r="F783" s="137"/>
      <c r="G783" s="355"/>
      <c r="H783" s="139"/>
      <c r="I783" s="139"/>
      <c r="J783" s="139"/>
      <c r="K783" s="138"/>
      <c r="L783" s="139"/>
      <c r="M783" s="140"/>
      <c r="N783" s="220" t="s">
        <v>757</v>
      </c>
      <c r="O783" s="141">
        <v>0.79</v>
      </c>
      <c r="P783" s="142">
        <f t="shared" si="234"/>
        <v>79</v>
      </c>
      <c r="Q783" s="143">
        <v>3381</v>
      </c>
      <c r="R783" s="143">
        <v>3441</v>
      </c>
      <c r="S783" s="143">
        <v>3311</v>
      </c>
      <c r="T783" s="144">
        <f t="shared" si="235"/>
        <v>70</v>
      </c>
      <c r="U783" s="145">
        <f t="shared" si="223"/>
        <v>2.1141649048625793E-2</v>
      </c>
      <c r="V783" s="146">
        <v>4253.8999999999996</v>
      </c>
      <c r="W783" s="139">
        <v>1634</v>
      </c>
      <c r="X783" s="219">
        <v>1617</v>
      </c>
      <c r="Y783" s="147">
        <f t="shared" si="236"/>
        <v>17</v>
      </c>
      <c r="Z783" s="275">
        <f t="shared" si="232"/>
        <v>1.0513296227581941E-2</v>
      </c>
      <c r="AA783" s="279">
        <v>1574</v>
      </c>
      <c r="AB783" s="143">
        <v>1480</v>
      </c>
      <c r="AC783" s="144">
        <f t="shared" si="237"/>
        <v>94</v>
      </c>
      <c r="AD783" s="148">
        <f t="shared" si="233"/>
        <v>6.3513513513513517E-2</v>
      </c>
      <c r="AE783" s="149">
        <f t="shared" si="238"/>
        <v>19.924050632911392</v>
      </c>
      <c r="AF783" s="143">
        <v>1690</v>
      </c>
      <c r="AG783" s="138">
        <v>1170</v>
      </c>
      <c r="AH783" s="143">
        <v>85</v>
      </c>
      <c r="AI783" s="144">
        <f t="shared" si="224"/>
        <v>1255</v>
      </c>
      <c r="AJ783" s="145">
        <f t="shared" si="225"/>
        <v>0.74260355029585801</v>
      </c>
      <c r="AK783" s="150">
        <f t="shared" si="226"/>
        <v>1.0913883467674541</v>
      </c>
      <c r="AL783" s="143">
        <v>325</v>
      </c>
      <c r="AM783" s="145">
        <f t="shared" si="227"/>
        <v>0.19230769230769232</v>
      </c>
      <c r="AN783" s="151">
        <f t="shared" si="228"/>
        <v>0.79172200803502835</v>
      </c>
      <c r="AO783" s="143">
        <v>85</v>
      </c>
      <c r="AP783" s="143">
        <v>10</v>
      </c>
      <c r="AQ783" s="144">
        <f t="shared" si="229"/>
        <v>95</v>
      </c>
      <c r="AR783" s="145">
        <f t="shared" si="230"/>
        <v>5.6213017751479293E-2</v>
      </c>
      <c r="AS783" s="151">
        <f t="shared" si="231"/>
        <v>0.84175166217156527</v>
      </c>
      <c r="AT783" s="143">
        <v>10</v>
      </c>
      <c r="AU783" s="153" t="s">
        <v>6</v>
      </c>
      <c r="AV783" s="316" t="s">
        <v>6</v>
      </c>
    </row>
    <row r="784" spans="1:50" x14ac:dyDescent="0.2">
      <c r="A784" s="227"/>
      <c r="B784" s="272"/>
      <c r="C784" s="135">
        <v>5350500.0199999996</v>
      </c>
      <c r="D784" s="136"/>
      <c r="E784" s="136"/>
      <c r="F784" s="137"/>
      <c r="G784" s="355"/>
      <c r="H784" s="139"/>
      <c r="I784" s="139"/>
      <c r="J784" s="139"/>
      <c r="K784" s="138"/>
      <c r="L784" s="139"/>
      <c r="M784" s="140"/>
      <c r="N784" s="220" t="s">
        <v>758</v>
      </c>
      <c r="O784" s="141">
        <v>3.16</v>
      </c>
      <c r="P784" s="142">
        <f t="shared" si="234"/>
        <v>316</v>
      </c>
      <c r="Q784" s="143">
        <v>4874</v>
      </c>
      <c r="R784" s="143">
        <v>4776</v>
      </c>
      <c r="S784" s="143">
        <v>4798</v>
      </c>
      <c r="T784" s="144">
        <f t="shared" si="235"/>
        <v>76</v>
      </c>
      <c r="U784" s="145">
        <f t="shared" si="223"/>
        <v>1.5839933305543976E-2</v>
      </c>
      <c r="V784" s="146">
        <v>1540</v>
      </c>
      <c r="W784" s="139">
        <v>2304</v>
      </c>
      <c r="X784" s="219">
        <v>2201</v>
      </c>
      <c r="Y784" s="147">
        <f t="shared" si="236"/>
        <v>103</v>
      </c>
      <c r="Z784" s="275">
        <f t="shared" si="232"/>
        <v>4.6796910495229438E-2</v>
      </c>
      <c r="AA784" s="279">
        <v>2218</v>
      </c>
      <c r="AB784" s="143">
        <v>2115</v>
      </c>
      <c r="AC784" s="144">
        <f t="shared" si="237"/>
        <v>103</v>
      </c>
      <c r="AD784" s="148">
        <f t="shared" si="233"/>
        <v>4.8699763593380616E-2</v>
      </c>
      <c r="AE784" s="149">
        <f t="shared" si="238"/>
        <v>7.018987341772152</v>
      </c>
      <c r="AF784" s="143">
        <v>2295</v>
      </c>
      <c r="AG784" s="138">
        <v>1610</v>
      </c>
      <c r="AH784" s="143">
        <v>90</v>
      </c>
      <c r="AI784" s="144">
        <f t="shared" si="224"/>
        <v>1700</v>
      </c>
      <c r="AJ784" s="145">
        <f t="shared" si="225"/>
        <v>0.7407407407407407</v>
      </c>
      <c r="AK784" s="150">
        <f t="shared" si="226"/>
        <v>1.0886506159285805</v>
      </c>
      <c r="AL784" s="143">
        <v>485</v>
      </c>
      <c r="AM784" s="145">
        <f t="shared" si="227"/>
        <v>0.2113289760348584</v>
      </c>
      <c r="AN784" s="151">
        <f t="shared" si="228"/>
        <v>0.87003176656398318</v>
      </c>
      <c r="AO784" s="143">
        <v>85</v>
      </c>
      <c r="AP784" s="143">
        <v>15</v>
      </c>
      <c r="AQ784" s="144">
        <f t="shared" si="229"/>
        <v>100</v>
      </c>
      <c r="AR784" s="145">
        <f t="shared" si="230"/>
        <v>4.357298474945534E-2</v>
      </c>
      <c r="AS784" s="151">
        <f t="shared" si="231"/>
        <v>0.65247577528721257</v>
      </c>
      <c r="AT784" s="143">
        <v>15</v>
      </c>
      <c r="AU784" s="153" t="s">
        <v>6</v>
      </c>
      <c r="AV784" s="316" t="s">
        <v>6</v>
      </c>
    </row>
    <row r="785" spans="1:48" x14ac:dyDescent="0.2">
      <c r="A785" s="227"/>
      <c r="B785" s="272"/>
      <c r="C785" s="135">
        <v>5350501.01</v>
      </c>
      <c r="D785" s="136"/>
      <c r="E785" s="136"/>
      <c r="F785" s="137"/>
      <c r="G785" s="355"/>
      <c r="H785" s="139"/>
      <c r="I785" s="139"/>
      <c r="J785" s="139"/>
      <c r="K785" s="138"/>
      <c r="L785" s="139"/>
      <c r="M785" s="140"/>
      <c r="N785" s="220" t="s">
        <v>759</v>
      </c>
      <c r="O785" s="141">
        <v>8.8000000000000007</v>
      </c>
      <c r="P785" s="142">
        <f t="shared" si="234"/>
        <v>880.00000000000011</v>
      </c>
      <c r="Q785" s="143">
        <v>5945</v>
      </c>
      <c r="R785" s="143">
        <v>5816</v>
      </c>
      <c r="S785" s="143">
        <v>5450</v>
      </c>
      <c r="T785" s="144">
        <f t="shared" si="235"/>
        <v>495</v>
      </c>
      <c r="U785" s="145">
        <f t="shared" si="223"/>
        <v>9.08256880733945E-2</v>
      </c>
      <c r="V785" s="146">
        <v>675.3</v>
      </c>
      <c r="W785" s="139">
        <v>2602</v>
      </c>
      <c r="X785" s="219">
        <v>2292</v>
      </c>
      <c r="Y785" s="147">
        <f t="shared" si="236"/>
        <v>310</v>
      </c>
      <c r="Z785" s="275">
        <f t="shared" si="232"/>
        <v>0.13525305410122165</v>
      </c>
      <c r="AA785" s="279">
        <v>2548</v>
      </c>
      <c r="AB785" s="143">
        <v>2235</v>
      </c>
      <c r="AC785" s="144">
        <f t="shared" si="237"/>
        <v>313</v>
      </c>
      <c r="AD785" s="148">
        <f t="shared" si="233"/>
        <v>0.14004474272930648</v>
      </c>
      <c r="AE785" s="149">
        <f t="shared" si="238"/>
        <v>2.8954545454545451</v>
      </c>
      <c r="AF785" s="143">
        <v>2845</v>
      </c>
      <c r="AG785" s="138">
        <v>1935</v>
      </c>
      <c r="AH785" s="143">
        <v>110</v>
      </c>
      <c r="AI785" s="144">
        <f t="shared" si="224"/>
        <v>2045</v>
      </c>
      <c r="AJ785" s="145">
        <f t="shared" si="225"/>
        <v>0.71880492091388404</v>
      </c>
      <c r="AK785" s="150">
        <f t="shared" si="226"/>
        <v>1.0564120168452826</v>
      </c>
      <c r="AL785" s="143">
        <v>625</v>
      </c>
      <c r="AM785" s="145">
        <f t="shared" si="227"/>
        <v>0.21968365553602812</v>
      </c>
      <c r="AN785" s="151">
        <f t="shared" si="228"/>
        <v>0.9044276014459901</v>
      </c>
      <c r="AO785" s="143">
        <v>155</v>
      </c>
      <c r="AP785" s="143">
        <v>0</v>
      </c>
      <c r="AQ785" s="144">
        <f t="shared" si="229"/>
        <v>155</v>
      </c>
      <c r="AR785" s="145">
        <f t="shared" si="230"/>
        <v>5.4481546572934976E-2</v>
      </c>
      <c r="AS785" s="151">
        <f t="shared" si="231"/>
        <v>0.81582406033055777</v>
      </c>
      <c r="AT785" s="143">
        <v>20</v>
      </c>
      <c r="AU785" s="153" t="s">
        <v>6</v>
      </c>
      <c r="AV785" s="316" t="s">
        <v>6</v>
      </c>
    </row>
    <row r="786" spans="1:48" x14ac:dyDescent="0.2">
      <c r="A786" s="227"/>
      <c r="B786" s="272"/>
      <c r="C786" s="135">
        <v>5350501.0199999996</v>
      </c>
      <c r="D786" s="136"/>
      <c r="E786" s="136"/>
      <c r="F786" s="137"/>
      <c r="G786" s="355"/>
      <c r="H786" s="139"/>
      <c r="I786" s="139"/>
      <c r="J786" s="139"/>
      <c r="K786" s="138"/>
      <c r="L786" s="139"/>
      <c r="M786" s="140"/>
      <c r="N786" s="220" t="s">
        <v>760</v>
      </c>
      <c r="O786" s="141">
        <v>4</v>
      </c>
      <c r="P786" s="142">
        <f t="shared" si="234"/>
        <v>400</v>
      </c>
      <c r="Q786" s="143">
        <v>6814</v>
      </c>
      <c r="R786" s="143">
        <v>7097</v>
      </c>
      <c r="S786" s="143">
        <v>7097</v>
      </c>
      <c r="T786" s="144">
        <f t="shared" si="235"/>
        <v>-283</v>
      </c>
      <c r="U786" s="145">
        <f t="shared" ref="U786:U849" si="239">T786/S786</f>
        <v>-3.987600394532901E-2</v>
      </c>
      <c r="V786" s="146">
        <v>1703.4</v>
      </c>
      <c r="W786" s="139">
        <v>2447</v>
      </c>
      <c r="X786" s="219">
        <v>2444</v>
      </c>
      <c r="Y786" s="147">
        <f t="shared" si="236"/>
        <v>3</v>
      </c>
      <c r="Z786" s="275">
        <f t="shared" si="232"/>
        <v>1.2274959083469722E-3</v>
      </c>
      <c r="AA786" s="279">
        <v>2385</v>
      </c>
      <c r="AB786" s="143">
        <v>2375</v>
      </c>
      <c r="AC786" s="144">
        <f t="shared" si="237"/>
        <v>10</v>
      </c>
      <c r="AD786" s="148">
        <f t="shared" si="233"/>
        <v>4.2105263157894736E-3</v>
      </c>
      <c r="AE786" s="149">
        <f t="shared" si="238"/>
        <v>5.9625000000000004</v>
      </c>
      <c r="AF786" s="143">
        <v>3280</v>
      </c>
      <c r="AG786" s="138">
        <v>2245</v>
      </c>
      <c r="AH786" s="143">
        <v>130</v>
      </c>
      <c r="AI786" s="144">
        <f t="shared" si="224"/>
        <v>2375</v>
      </c>
      <c r="AJ786" s="145">
        <f t="shared" si="225"/>
        <v>0.72408536585365857</v>
      </c>
      <c r="AK786" s="150">
        <f t="shared" si="226"/>
        <v>1.064172572353967</v>
      </c>
      <c r="AL786" s="143">
        <v>750</v>
      </c>
      <c r="AM786" s="145">
        <f t="shared" si="227"/>
        <v>0.22865853658536586</v>
      </c>
      <c r="AN786" s="151">
        <f t="shared" si="228"/>
        <v>0.94137677784652762</v>
      </c>
      <c r="AO786" s="143">
        <v>95</v>
      </c>
      <c r="AP786" s="143">
        <v>20</v>
      </c>
      <c r="AQ786" s="144">
        <f t="shared" si="229"/>
        <v>115</v>
      </c>
      <c r="AR786" s="145">
        <f t="shared" si="230"/>
        <v>3.5060975609756101E-2</v>
      </c>
      <c r="AS786" s="151">
        <f t="shared" si="231"/>
        <v>0.52501423473377318</v>
      </c>
      <c r="AT786" s="143">
        <v>40</v>
      </c>
      <c r="AU786" s="153" t="s">
        <v>6</v>
      </c>
      <c r="AV786" s="316" t="s">
        <v>6</v>
      </c>
    </row>
    <row r="787" spans="1:48" x14ac:dyDescent="0.2">
      <c r="A787" s="227"/>
      <c r="B787" s="272"/>
      <c r="C787" s="135">
        <v>5350502.01</v>
      </c>
      <c r="D787" s="136"/>
      <c r="E787" s="136"/>
      <c r="F787" s="137"/>
      <c r="G787" s="355"/>
      <c r="H787" s="139"/>
      <c r="I787" s="139"/>
      <c r="J787" s="139"/>
      <c r="K787" s="138"/>
      <c r="L787" s="139"/>
      <c r="M787" s="140"/>
      <c r="N787" s="220" t="s">
        <v>761</v>
      </c>
      <c r="O787" s="141">
        <v>1.17</v>
      </c>
      <c r="P787" s="142">
        <f t="shared" si="234"/>
        <v>117</v>
      </c>
      <c r="Q787" s="143">
        <v>5429</v>
      </c>
      <c r="R787" s="143">
        <v>5602</v>
      </c>
      <c r="S787" s="143">
        <v>5729</v>
      </c>
      <c r="T787" s="144">
        <f t="shared" si="235"/>
        <v>-300</v>
      </c>
      <c r="U787" s="145">
        <f t="shared" si="239"/>
        <v>-5.2365159713737126E-2</v>
      </c>
      <c r="V787" s="146">
        <v>4627.8999999999996</v>
      </c>
      <c r="W787" s="139">
        <v>2004</v>
      </c>
      <c r="X787" s="219">
        <v>1962</v>
      </c>
      <c r="Y787" s="147">
        <f t="shared" si="236"/>
        <v>42</v>
      </c>
      <c r="Z787" s="275">
        <f t="shared" si="232"/>
        <v>2.1406727828746176E-2</v>
      </c>
      <c r="AA787" s="279">
        <v>1969</v>
      </c>
      <c r="AB787" s="143">
        <v>1930</v>
      </c>
      <c r="AC787" s="144">
        <f t="shared" si="237"/>
        <v>39</v>
      </c>
      <c r="AD787" s="148">
        <f t="shared" si="233"/>
        <v>2.0207253886010364E-2</v>
      </c>
      <c r="AE787" s="149">
        <f t="shared" si="238"/>
        <v>16.82905982905983</v>
      </c>
      <c r="AF787" s="143">
        <v>2930</v>
      </c>
      <c r="AG787" s="138">
        <v>1950</v>
      </c>
      <c r="AH787" s="143">
        <v>235</v>
      </c>
      <c r="AI787" s="144">
        <f t="shared" si="224"/>
        <v>2185</v>
      </c>
      <c r="AJ787" s="145">
        <f t="shared" si="225"/>
        <v>0.74573378839590443</v>
      </c>
      <c r="AK787" s="150">
        <f t="shared" si="226"/>
        <v>1.0959887898755394</v>
      </c>
      <c r="AL787" s="143">
        <v>660</v>
      </c>
      <c r="AM787" s="145">
        <f t="shared" si="227"/>
        <v>0.22525597269624573</v>
      </c>
      <c r="AN787" s="151">
        <f t="shared" si="228"/>
        <v>0.92736857732976696</v>
      </c>
      <c r="AO787" s="143">
        <v>65</v>
      </c>
      <c r="AP787" s="143">
        <v>10</v>
      </c>
      <c r="AQ787" s="144">
        <f t="shared" si="229"/>
        <v>75</v>
      </c>
      <c r="AR787" s="145">
        <f t="shared" si="230"/>
        <v>2.5597269624573378E-2</v>
      </c>
      <c r="AS787" s="151">
        <f t="shared" si="231"/>
        <v>0.38330168198399817</v>
      </c>
      <c r="AT787" s="143">
        <v>25</v>
      </c>
      <c r="AU787" s="153" t="s">
        <v>6</v>
      </c>
      <c r="AV787" s="316" t="s">
        <v>6</v>
      </c>
    </row>
    <row r="788" spans="1:48" x14ac:dyDescent="0.2">
      <c r="A788" s="227"/>
      <c r="B788" s="272"/>
      <c r="C788" s="135">
        <v>5350502.0199999996</v>
      </c>
      <c r="D788" s="136"/>
      <c r="E788" s="136"/>
      <c r="F788" s="137"/>
      <c r="G788" s="355"/>
      <c r="H788" s="139"/>
      <c r="I788" s="139"/>
      <c r="J788" s="139"/>
      <c r="K788" s="138"/>
      <c r="L788" s="139"/>
      <c r="M788" s="140"/>
      <c r="N788" s="220" t="s">
        <v>762</v>
      </c>
      <c r="O788" s="141">
        <v>0.69</v>
      </c>
      <c r="P788" s="142">
        <f t="shared" si="234"/>
        <v>69</v>
      </c>
      <c r="Q788" s="143">
        <v>2545</v>
      </c>
      <c r="R788" s="143">
        <v>2597</v>
      </c>
      <c r="S788" s="143">
        <v>2587</v>
      </c>
      <c r="T788" s="144">
        <f t="shared" si="235"/>
        <v>-42</v>
      </c>
      <c r="U788" s="145">
        <f t="shared" si="239"/>
        <v>-1.6235021260146889E-2</v>
      </c>
      <c r="V788" s="146">
        <v>3678.8</v>
      </c>
      <c r="W788" s="139">
        <v>947</v>
      </c>
      <c r="X788" s="219">
        <v>928</v>
      </c>
      <c r="Y788" s="147">
        <f t="shared" si="236"/>
        <v>19</v>
      </c>
      <c r="Z788" s="275">
        <f t="shared" si="232"/>
        <v>2.0474137931034482E-2</v>
      </c>
      <c r="AA788" s="279">
        <v>933</v>
      </c>
      <c r="AB788" s="143">
        <v>915</v>
      </c>
      <c r="AC788" s="144">
        <f t="shared" si="237"/>
        <v>18</v>
      </c>
      <c r="AD788" s="148">
        <f t="shared" si="233"/>
        <v>1.9672131147540985E-2</v>
      </c>
      <c r="AE788" s="149">
        <f t="shared" si="238"/>
        <v>13.521739130434783</v>
      </c>
      <c r="AF788" s="143">
        <v>1170</v>
      </c>
      <c r="AG788" s="138">
        <v>740</v>
      </c>
      <c r="AH788" s="143">
        <v>115</v>
      </c>
      <c r="AI788" s="144">
        <f t="shared" si="224"/>
        <v>855</v>
      </c>
      <c r="AJ788" s="145">
        <f t="shared" si="225"/>
        <v>0.73076923076923073</v>
      </c>
      <c r="AK788" s="150">
        <f t="shared" si="226"/>
        <v>1.0739957037910803</v>
      </c>
      <c r="AL788" s="143">
        <v>270</v>
      </c>
      <c r="AM788" s="145">
        <f t="shared" si="227"/>
        <v>0.23076923076923078</v>
      </c>
      <c r="AN788" s="151">
        <f t="shared" si="228"/>
        <v>0.95006640964203404</v>
      </c>
      <c r="AO788" s="143">
        <v>40</v>
      </c>
      <c r="AP788" s="143">
        <v>0</v>
      </c>
      <c r="AQ788" s="144">
        <f t="shared" si="229"/>
        <v>40</v>
      </c>
      <c r="AR788" s="145">
        <f t="shared" si="230"/>
        <v>3.4188034188034191E-2</v>
      </c>
      <c r="AS788" s="151">
        <f t="shared" si="231"/>
        <v>0.51194253137919765</v>
      </c>
      <c r="AT788" s="143">
        <v>0</v>
      </c>
      <c r="AU788" s="153" t="s">
        <v>6</v>
      </c>
      <c r="AV788" s="316" t="s">
        <v>6</v>
      </c>
    </row>
    <row r="789" spans="1:48" x14ac:dyDescent="0.2">
      <c r="A789" s="227"/>
      <c r="B789" s="272"/>
      <c r="C789" s="135">
        <v>5350503</v>
      </c>
      <c r="D789" s="136"/>
      <c r="E789" s="136"/>
      <c r="F789" s="137"/>
      <c r="G789" s="355"/>
      <c r="H789" s="139"/>
      <c r="I789" s="139"/>
      <c r="J789" s="139"/>
      <c r="K789" s="138"/>
      <c r="L789" s="139"/>
      <c r="M789" s="140"/>
      <c r="N789" s="220" t="s">
        <v>763</v>
      </c>
      <c r="O789" s="141">
        <v>1.67</v>
      </c>
      <c r="P789" s="142">
        <f t="shared" si="234"/>
        <v>167</v>
      </c>
      <c r="Q789" s="143">
        <v>5017</v>
      </c>
      <c r="R789" s="143">
        <v>5228</v>
      </c>
      <c r="S789" s="143">
        <v>5103</v>
      </c>
      <c r="T789" s="144">
        <f t="shared" si="235"/>
        <v>-86</v>
      </c>
      <c r="U789" s="145">
        <f t="shared" si="239"/>
        <v>-1.6852831667646482E-2</v>
      </c>
      <c r="V789" s="146">
        <v>2997.7</v>
      </c>
      <c r="W789" s="139">
        <v>1899</v>
      </c>
      <c r="X789" s="219">
        <v>1866</v>
      </c>
      <c r="Y789" s="147">
        <f t="shared" si="236"/>
        <v>33</v>
      </c>
      <c r="Z789" s="275">
        <f t="shared" si="232"/>
        <v>1.7684887459807074E-2</v>
      </c>
      <c r="AA789" s="279">
        <v>1868</v>
      </c>
      <c r="AB789" s="143">
        <v>1800</v>
      </c>
      <c r="AC789" s="144">
        <f t="shared" si="237"/>
        <v>68</v>
      </c>
      <c r="AD789" s="148">
        <f t="shared" si="233"/>
        <v>3.7777777777777778E-2</v>
      </c>
      <c r="AE789" s="149">
        <f t="shared" si="238"/>
        <v>11.18562874251497</v>
      </c>
      <c r="AF789" s="143">
        <v>2485</v>
      </c>
      <c r="AG789" s="138">
        <v>1795</v>
      </c>
      <c r="AH789" s="143">
        <v>125</v>
      </c>
      <c r="AI789" s="144">
        <f t="shared" si="224"/>
        <v>1920</v>
      </c>
      <c r="AJ789" s="145">
        <f t="shared" si="225"/>
        <v>0.77263581488933597</v>
      </c>
      <c r="AK789" s="150">
        <f t="shared" si="226"/>
        <v>1.1355261152864711</v>
      </c>
      <c r="AL789" s="143">
        <v>430</v>
      </c>
      <c r="AM789" s="145">
        <f t="shared" si="227"/>
        <v>0.17303822937625754</v>
      </c>
      <c r="AN789" s="151">
        <f t="shared" si="228"/>
        <v>0.71239050702870155</v>
      </c>
      <c r="AO789" s="143">
        <v>105</v>
      </c>
      <c r="AP789" s="143">
        <v>10</v>
      </c>
      <c r="AQ789" s="144">
        <f t="shared" si="229"/>
        <v>115</v>
      </c>
      <c r="AR789" s="145">
        <f t="shared" si="230"/>
        <v>4.6277665995975853E-2</v>
      </c>
      <c r="AS789" s="151">
        <f t="shared" si="231"/>
        <v>0.69297653518180102</v>
      </c>
      <c r="AT789" s="143">
        <v>25</v>
      </c>
      <c r="AU789" s="153" t="s">
        <v>6</v>
      </c>
      <c r="AV789" s="316" t="s">
        <v>6</v>
      </c>
    </row>
    <row r="790" spans="1:48" x14ac:dyDescent="0.2">
      <c r="A790" s="227"/>
      <c r="B790" s="272"/>
      <c r="C790" s="135">
        <v>5350504</v>
      </c>
      <c r="D790" s="136"/>
      <c r="E790" s="136"/>
      <c r="F790" s="137"/>
      <c r="G790" s="355"/>
      <c r="H790" s="139"/>
      <c r="I790" s="139"/>
      <c r="J790" s="139"/>
      <c r="K790" s="138"/>
      <c r="L790" s="139"/>
      <c r="M790" s="140"/>
      <c r="N790" s="220" t="s">
        <v>764</v>
      </c>
      <c r="O790" s="141">
        <v>1.38</v>
      </c>
      <c r="P790" s="142">
        <f t="shared" si="234"/>
        <v>138</v>
      </c>
      <c r="Q790" s="143">
        <v>3392</v>
      </c>
      <c r="R790" s="143">
        <v>3409</v>
      </c>
      <c r="S790" s="143">
        <v>3432</v>
      </c>
      <c r="T790" s="144">
        <f t="shared" si="235"/>
        <v>-40</v>
      </c>
      <c r="U790" s="145">
        <f t="shared" si="239"/>
        <v>-1.1655011655011656E-2</v>
      </c>
      <c r="V790" s="146">
        <v>2461.4</v>
      </c>
      <c r="W790" s="139">
        <v>1218</v>
      </c>
      <c r="X790" s="219">
        <v>1215</v>
      </c>
      <c r="Y790" s="147">
        <f t="shared" si="236"/>
        <v>3</v>
      </c>
      <c r="Z790" s="275">
        <f t="shared" si="232"/>
        <v>2.4691358024691358E-3</v>
      </c>
      <c r="AA790" s="279">
        <v>1206</v>
      </c>
      <c r="AB790" s="143">
        <v>1200</v>
      </c>
      <c r="AC790" s="144">
        <f t="shared" si="237"/>
        <v>6</v>
      </c>
      <c r="AD790" s="148">
        <f t="shared" si="233"/>
        <v>5.0000000000000001E-3</v>
      </c>
      <c r="AE790" s="149">
        <f t="shared" si="238"/>
        <v>8.7391304347826093</v>
      </c>
      <c r="AF790" s="143">
        <v>1550</v>
      </c>
      <c r="AG790" s="138">
        <v>1095</v>
      </c>
      <c r="AH790" s="143">
        <v>65</v>
      </c>
      <c r="AI790" s="144">
        <f t="shared" si="224"/>
        <v>1160</v>
      </c>
      <c r="AJ790" s="145">
        <f t="shared" si="225"/>
        <v>0.74838709677419357</v>
      </c>
      <c r="AK790" s="150">
        <f t="shared" si="226"/>
        <v>1.0998882997059078</v>
      </c>
      <c r="AL790" s="143">
        <v>300</v>
      </c>
      <c r="AM790" s="145">
        <f t="shared" si="227"/>
        <v>0.19354838709677419</v>
      </c>
      <c r="AN790" s="151">
        <f t="shared" si="228"/>
        <v>0.79682989195783493</v>
      </c>
      <c r="AO790" s="143">
        <v>75</v>
      </c>
      <c r="AP790" s="143">
        <v>0</v>
      </c>
      <c r="AQ790" s="144">
        <f t="shared" si="229"/>
        <v>75</v>
      </c>
      <c r="AR790" s="145">
        <f t="shared" si="230"/>
        <v>4.8387096774193547E-2</v>
      </c>
      <c r="AS790" s="151">
        <f t="shared" si="231"/>
        <v>0.72456382465362235</v>
      </c>
      <c r="AT790" s="143">
        <v>15</v>
      </c>
      <c r="AU790" s="153" t="s">
        <v>6</v>
      </c>
      <c r="AV790" s="316" t="s">
        <v>6</v>
      </c>
    </row>
    <row r="791" spans="1:48" x14ac:dyDescent="0.2">
      <c r="A791" s="227"/>
      <c r="B791" s="272"/>
      <c r="C791" s="135">
        <v>5350505.01</v>
      </c>
      <c r="D791" s="136"/>
      <c r="E791" s="136"/>
      <c r="F791" s="137"/>
      <c r="G791" s="355"/>
      <c r="H791" s="139"/>
      <c r="I791" s="139"/>
      <c r="J791" s="139"/>
      <c r="K791" s="138"/>
      <c r="L791" s="139"/>
      <c r="M791" s="140"/>
      <c r="N791" s="220" t="s">
        <v>765</v>
      </c>
      <c r="O791" s="141">
        <v>2.76</v>
      </c>
      <c r="P791" s="142">
        <f t="shared" si="234"/>
        <v>276</v>
      </c>
      <c r="Q791" s="143">
        <v>4688</v>
      </c>
      <c r="R791" s="143">
        <v>4728</v>
      </c>
      <c r="S791" s="143">
        <v>4777</v>
      </c>
      <c r="T791" s="144">
        <f t="shared" si="235"/>
        <v>-89</v>
      </c>
      <c r="U791" s="145">
        <f t="shared" si="239"/>
        <v>-1.8630939920452165E-2</v>
      </c>
      <c r="V791" s="146">
        <v>1696.6</v>
      </c>
      <c r="W791" s="139">
        <v>1481</v>
      </c>
      <c r="X791" s="219">
        <v>1465</v>
      </c>
      <c r="Y791" s="147">
        <f t="shared" si="236"/>
        <v>16</v>
      </c>
      <c r="Z791" s="275">
        <f t="shared" si="232"/>
        <v>1.0921501706484642E-2</v>
      </c>
      <c r="AA791" s="279">
        <v>1460</v>
      </c>
      <c r="AB791" s="143">
        <v>1440</v>
      </c>
      <c r="AC791" s="144">
        <f t="shared" si="237"/>
        <v>20</v>
      </c>
      <c r="AD791" s="148">
        <f t="shared" si="233"/>
        <v>1.3888888888888888E-2</v>
      </c>
      <c r="AE791" s="149">
        <f t="shared" si="238"/>
        <v>5.2898550724637685</v>
      </c>
      <c r="AF791" s="143">
        <v>1915</v>
      </c>
      <c r="AG791" s="138">
        <v>1420</v>
      </c>
      <c r="AH791" s="143">
        <v>125</v>
      </c>
      <c r="AI791" s="144">
        <f t="shared" si="224"/>
        <v>1545</v>
      </c>
      <c r="AJ791" s="145">
        <f t="shared" si="225"/>
        <v>0.80678851174934729</v>
      </c>
      <c r="AK791" s="150">
        <f t="shared" si="226"/>
        <v>1.1857195938240401</v>
      </c>
      <c r="AL791" s="143">
        <v>330</v>
      </c>
      <c r="AM791" s="145">
        <f t="shared" si="227"/>
        <v>0.17232375979112272</v>
      </c>
      <c r="AN791" s="151">
        <f t="shared" si="228"/>
        <v>0.70944906829666243</v>
      </c>
      <c r="AO791" s="143">
        <v>20</v>
      </c>
      <c r="AP791" s="143">
        <v>10</v>
      </c>
      <c r="AQ791" s="144">
        <f t="shared" si="229"/>
        <v>30</v>
      </c>
      <c r="AR791" s="145">
        <f t="shared" si="230"/>
        <v>1.5665796344647518E-2</v>
      </c>
      <c r="AS791" s="151">
        <f t="shared" si="231"/>
        <v>0.23458463252493253</v>
      </c>
      <c r="AT791" s="143">
        <v>15</v>
      </c>
      <c r="AU791" s="153" t="s">
        <v>6</v>
      </c>
      <c r="AV791" s="316" t="s">
        <v>6</v>
      </c>
    </row>
    <row r="792" spans="1:48" x14ac:dyDescent="0.2">
      <c r="A792" s="227"/>
      <c r="B792" s="272"/>
      <c r="C792" s="135">
        <v>5350505.0199999996</v>
      </c>
      <c r="D792" s="136"/>
      <c r="E792" s="136"/>
      <c r="F792" s="137"/>
      <c r="G792" s="355"/>
      <c r="H792" s="139"/>
      <c r="I792" s="139"/>
      <c r="J792" s="139"/>
      <c r="K792" s="138"/>
      <c r="L792" s="139"/>
      <c r="M792" s="140"/>
      <c r="N792" s="220" t="s">
        <v>766</v>
      </c>
      <c r="O792" s="141">
        <v>3.82</v>
      </c>
      <c r="P792" s="142">
        <f t="shared" si="234"/>
        <v>382</v>
      </c>
      <c r="Q792" s="143">
        <v>5762</v>
      </c>
      <c r="R792" s="143">
        <v>5822</v>
      </c>
      <c r="S792" s="143">
        <v>5606</v>
      </c>
      <c r="T792" s="144">
        <f t="shared" si="235"/>
        <v>156</v>
      </c>
      <c r="U792" s="145">
        <f t="shared" si="239"/>
        <v>2.7827327863003924E-2</v>
      </c>
      <c r="V792" s="146">
        <v>1506.9</v>
      </c>
      <c r="W792" s="139">
        <v>1824</v>
      </c>
      <c r="X792" s="219">
        <v>1739</v>
      </c>
      <c r="Y792" s="147">
        <f t="shared" si="236"/>
        <v>85</v>
      </c>
      <c r="Z792" s="275">
        <f t="shared" si="232"/>
        <v>4.8878665899942497E-2</v>
      </c>
      <c r="AA792" s="279">
        <v>1775</v>
      </c>
      <c r="AB792" s="143">
        <v>1705</v>
      </c>
      <c r="AC792" s="144">
        <f t="shared" si="237"/>
        <v>70</v>
      </c>
      <c r="AD792" s="148">
        <f t="shared" si="233"/>
        <v>4.1055718475073312E-2</v>
      </c>
      <c r="AE792" s="149">
        <f t="shared" si="238"/>
        <v>4.6465968586387438</v>
      </c>
      <c r="AF792" s="143">
        <v>2350</v>
      </c>
      <c r="AG792" s="138">
        <v>1855</v>
      </c>
      <c r="AH792" s="143">
        <v>115</v>
      </c>
      <c r="AI792" s="144">
        <f t="shared" si="224"/>
        <v>1970</v>
      </c>
      <c r="AJ792" s="145">
        <f t="shared" si="225"/>
        <v>0.83829787234042552</v>
      </c>
      <c r="AK792" s="150">
        <f t="shared" si="226"/>
        <v>1.2320282183242808</v>
      </c>
      <c r="AL792" s="143">
        <v>315</v>
      </c>
      <c r="AM792" s="145">
        <f t="shared" si="227"/>
        <v>0.13404255319148936</v>
      </c>
      <c r="AN792" s="151">
        <f t="shared" si="228"/>
        <v>0.55184708474952182</v>
      </c>
      <c r="AO792" s="143">
        <v>45</v>
      </c>
      <c r="AP792" s="143">
        <v>10</v>
      </c>
      <c r="AQ792" s="144">
        <f t="shared" si="229"/>
        <v>55</v>
      </c>
      <c r="AR792" s="145">
        <f t="shared" si="230"/>
        <v>2.3404255319148935E-2</v>
      </c>
      <c r="AS792" s="151">
        <f t="shared" si="231"/>
        <v>0.35046278610905701</v>
      </c>
      <c r="AT792" s="143">
        <v>20</v>
      </c>
      <c r="AU792" s="153" t="s">
        <v>6</v>
      </c>
      <c r="AV792" s="316" t="s">
        <v>6</v>
      </c>
    </row>
    <row r="793" spans="1:48" x14ac:dyDescent="0.2">
      <c r="A793" s="227"/>
      <c r="B793" s="272"/>
      <c r="C793" s="135">
        <v>5350506</v>
      </c>
      <c r="D793" s="136"/>
      <c r="E793" s="136"/>
      <c r="F793" s="137"/>
      <c r="G793" s="355"/>
      <c r="H793" s="139"/>
      <c r="I793" s="139"/>
      <c r="J793" s="139"/>
      <c r="K793" s="138"/>
      <c r="L793" s="139"/>
      <c r="M793" s="140"/>
      <c r="N793" s="220" t="s">
        <v>767</v>
      </c>
      <c r="O793" s="141">
        <v>1.85</v>
      </c>
      <c r="P793" s="142">
        <f t="shared" si="234"/>
        <v>185</v>
      </c>
      <c r="Q793" s="143">
        <v>2717</v>
      </c>
      <c r="R793" s="143">
        <v>2677</v>
      </c>
      <c r="S793" s="143">
        <v>2602</v>
      </c>
      <c r="T793" s="144">
        <f t="shared" si="235"/>
        <v>115</v>
      </c>
      <c r="U793" s="145">
        <f t="shared" si="239"/>
        <v>4.4196771714066101E-2</v>
      </c>
      <c r="V793" s="146">
        <v>1472.4</v>
      </c>
      <c r="W793" s="139">
        <v>860</v>
      </c>
      <c r="X793" s="219">
        <v>861</v>
      </c>
      <c r="Y793" s="147">
        <f t="shared" si="236"/>
        <v>-1</v>
      </c>
      <c r="Z793" s="275">
        <f t="shared" si="232"/>
        <v>-1.1614401858304297E-3</v>
      </c>
      <c r="AA793" s="279">
        <v>834</v>
      </c>
      <c r="AB793" s="143">
        <v>820</v>
      </c>
      <c r="AC793" s="144">
        <f t="shared" si="237"/>
        <v>14</v>
      </c>
      <c r="AD793" s="148">
        <f t="shared" si="233"/>
        <v>1.7073170731707318E-2</v>
      </c>
      <c r="AE793" s="149">
        <f t="shared" si="238"/>
        <v>4.5081081081081082</v>
      </c>
      <c r="AF793" s="143">
        <v>1165</v>
      </c>
      <c r="AG793" s="138">
        <v>780</v>
      </c>
      <c r="AH793" s="143">
        <v>40</v>
      </c>
      <c r="AI793" s="144">
        <f t="shared" si="224"/>
        <v>820</v>
      </c>
      <c r="AJ793" s="145">
        <f t="shared" si="225"/>
        <v>0.70386266094420602</v>
      </c>
      <c r="AK793" s="150">
        <f t="shared" si="226"/>
        <v>1.0344517011441534</v>
      </c>
      <c r="AL793" s="143">
        <v>295</v>
      </c>
      <c r="AM793" s="145">
        <f t="shared" si="227"/>
        <v>0.25321888412017168</v>
      </c>
      <c r="AN793" s="151">
        <f t="shared" si="228"/>
        <v>1.0424906097216595</v>
      </c>
      <c r="AO793" s="143">
        <v>40</v>
      </c>
      <c r="AP793" s="143">
        <v>10</v>
      </c>
      <c r="AQ793" s="144">
        <f t="shared" si="229"/>
        <v>50</v>
      </c>
      <c r="AR793" s="145">
        <f t="shared" si="230"/>
        <v>4.2918454935622317E-2</v>
      </c>
      <c r="AS793" s="151">
        <f t="shared" si="231"/>
        <v>0.64267463703182526</v>
      </c>
      <c r="AT793" s="143">
        <v>10</v>
      </c>
      <c r="AU793" s="153" t="s">
        <v>6</v>
      </c>
      <c r="AV793" s="316" t="s">
        <v>6</v>
      </c>
    </row>
    <row r="794" spans="1:48" x14ac:dyDescent="0.2">
      <c r="A794" s="227"/>
      <c r="B794" s="272"/>
      <c r="C794" s="135">
        <v>5350507</v>
      </c>
      <c r="D794" s="136"/>
      <c r="E794" s="136"/>
      <c r="F794" s="137"/>
      <c r="G794" s="355"/>
      <c r="H794" s="139"/>
      <c r="I794" s="139"/>
      <c r="J794" s="139"/>
      <c r="K794" s="138"/>
      <c r="L794" s="139"/>
      <c r="M794" s="140"/>
      <c r="N794" s="220" t="s">
        <v>768</v>
      </c>
      <c r="O794" s="141">
        <v>2.06</v>
      </c>
      <c r="P794" s="142">
        <f t="shared" si="234"/>
        <v>206</v>
      </c>
      <c r="Q794" s="143">
        <v>3702</v>
      </c>
      <c r="R794" s="143">
        <v>3683</v>
      </c>
      <c r="S794" s="143">
        <v>3580</v>
      </c>
      <c r="T794" s="144">
        <f t="shared" si="235"/>
        <v>122</v>
      </c>
      <c r="U794" s="145">
        <f t="shared" si="239"/>
        <v>3.4078212290502792E-2</v>
      </c>
      <c r="V794" s="146">
        <v>1796.2</v>
      </c>
      <c r="W794" s="139">
        <v>1348</v>
      </c>
      <c r="X794" s="219">
        <v>1345</v>
      </c>
      <c r="Y794" s="147">
        <f t="shared" si="236"/>
        <v>3</v>
      </c>
      <c r="Z794" s="275">
        <f t="shared" si="232"/>
        <v>2.2304832713754648E-3</v>
      </c>
      <c r="AA794" s="279">
        <v>1317</v>
      </c>
      <c r="AB794" s="143">
        <v>1295</v>
      </c>
      <c r="AC794" s="144">
        <f t="shared" si="237"/>
        <v>22</v>
      </c>
      <c r="AD794" s="148">
        <f t="shared" si="233"/>
        <v>1.698841698841699E-2</v>
      </c>
      <c r="AE794" s="149">
        <f t="shared" si="238"/>
        <v>6.3932038834951452</v>
      </c>
      <c r="AF794" s="143">
        <v>1780</v>
      </c>
      <c r="AG794" s="138">
        <v>1280</v>
      </c>
      <c r="AH794" s="143">
        <v>75</v>
      </c>
      <c r="AI794" s="144">
        <f t="shared" si="224"/>
        <v>1355</v>
      </c>
      <c r="AJ794" s="145">
        <f t="shared" si="225"/>
        <v>0.7612359550561798</v>
      </c>
      <c r="AK794" s="150">
        <f t="shared" si="226"/>
        <v>1.1187719883075034</v>
      </c>
      <c r="AL794" s="143">
        <v>310</v>
      </c>
      <c r="AM794" s="145">
        <f t="shared" si="227"/>
        <v>0.17415730337078653</v>
      </c>
      <c r="AN794" s="151">
        <f t="shared" si="228"/>
        <v>0.71699768368116046</v>
      </c>
      <c r="AO794" s="143">
        <v>65</v>
      </c>
      <c r="AP794" s="143">
        <v>20</v>
      </c>
      <c r="AQ794" s="144">
        <f t="shared" si="229"/>
        <v>85</v>
      </c>
      <c r="AR794" s="145">
        <f t="shared" si="230"/>
        <v>4.7752808988764044E-2</v>
      </c>
      <c r="AS794" s="151">
        <f t="shared" si="231"/>
        <v>0.71506579698962347</v>
      </c>
      <c r="AT794" s="143">
        <v>30</v>
      </c>
      <c r="AU794" s="153" t="s">
        <v>6</v>
      </c>
      <c r="AV794" s="316" t="s">
        <v>6</v>
      </c>
    </row>
    <row r="795" spans="1:48" x14ac:dyDescent="0.2">
      <c r="A795" s="227"/>
      <c r="B795" s="272"/>
      <c r="C795" s="135">
        <v>5350508</v>
      </c>
      <c r="D795" s="136"/>
      <c r="E795" s="136"/>
      <c r="F795" s="137"/>
      <c r="G795" s="355"/>
      <c r="H795" s="139"/>
      <c r="I795" s="139"/>
      <c r="J795" s="139"/>
      <c r="K795" s="138"/>
      <c r="L795" s="139"/>
      <c r="M795" s="140"/>
      <c r="N795" s="220" t="s">
        <v>769</v>
      </c>
      <c r="O795" s="141">
        <v>1.31</v>
      </c>
      <c r="P795" s="142">
        <f t="shared" si="234"/>
        <v>131</v>
      </c>
      <c r="Q795" s="143">
        <v>3175</v>
      </c>
      <c r="R795" s="143">
        <v>3333</v>
      </c>
      <c r="S795" s="143">
        <v>3261</v>
      </c>
      <c r="T795" s="144">
        <f t="shared" si="235"/>
        <v>-86</v>
      </c>
      <c r="U795" s="145">
        <f t="shared" si="239"/>
        <v>-2.6372278442195647E-2</v>
      </c>
      <c r="V795" s="146">
        <v>2422.4</v>
      </c>
      <c r="W795" s="139">
        <v>1178</v>
      </c>
      <c r="X795" s="219">
        <v>1191</v>
      </c>
      <c r="Y795" s="147">
        <f t="shared" si="236"/>
        <v>-13</v>
      </c>
      <c r="Z795" s="275">
        <f t="shared" si="232"/>
        <v>-1.09151973131822E-2</v>
      </c>
      <c r="AA795" s="279">
        <v>1151</v>
      </c>
      <c r="AB795" s="143">
        <v>1145</v>
      </c>
      <c r="AC795" s="144">
        <f t="shared" si="237"/>
        <v>6</v>
      </c>
      <c r="AD795" s="148">
        <f t="shared" si="233"/>
        <v>5.2401746724890829E-3</v>
      </c>
      <c r="AE795" s="149">
        <f t="shared" si="238"/>
        <v>8.786259541984732</v>
      </c>
      <c r="AF795" s="143">
        <v>1510</v>
      </c>
      <c r="AG795" s="138">
        <v>1165</v>
      </c>
      <c r="AH795" s="143">
        <v>85</v>
      </c>
      <c r="AI795" s="144">
        <f t="shared" si="224"/>
        <v>1250</v>
      </c>
      <c r="AJ795" s="145">
        <f t="shared" si="225"/>
        <v>0.82781456953642385</v>
      </c>
      <c r="AK795" s="150">
        <f t="shared" si="226"/>
        <v>1.2166211353506489</v>
      </c>
      <c r="AL795" s="143">
        <v>205</v>
      </c>
      <c r="AM795" s="145">
        <f t="shared" si="227"/>
        <v>0.13576158940397351</v>
      </c>
      <c r="AN795" s="151">
        <f t="shared" si="228"/>
        <v>0.55892427852009285</v>
      </c>
      <c r="AO795" s="143">
        <v>25</v>
      </c>
      <c r="AP795" s="143">
        <v>15</v>
      </c>
      <c r="AQ795" s="144">
        <f t="shared" si="229"/>
        <v>40</v>
      </c>
      <c r="AR795" s="145">
        <f t="shared" si="230"/>
        <v>2.6490066225165563E-2</v>
      </c>
      <c r="AS795" s="151">
        <f t="shared" si="231"/>
        <v>0.39667070312162989</v>
      </c>
      <c r="AT795" s="143">
        <v>15</v>
      </c>
      <c r="AU795" s="153" t="s">
        <v>6</v>
      </c>
      <c r="AV795" s="316" t="s">
        <v>6</v>
      </c>
    </row>
    <row r="796" spans="1:48" x14ac:dyDescent="0.2">
      <c r="A796" s="227"/>
      <c r="B796" s="272"/>
      <c r="C796" s="135">
        <v>5350509.01</v>
      </c>
      <c r="D796" s="136"/>
      <c r="E796" s="136"/>
      <c r="F796" s="137"/>
      <c r="G796" s="355"/>
      <c r="H796" s="139"/>
      <c r="I796" s="139"/>
      <c r="J796" s="139"/>
      <c r="K796" s="138"/>
      <c r="L796" s="139"/>
      <c r="M796" s="140"/>
      <c r="N796" s="220" t="s">
        <v>770</v>
      </c>
      <c r="O796" s="141">
        <v>1.95</v>
      </c>
      <c r="P796" s="142">
        <f t="shared" si="234"/>
        <v>195</v>
      </c>
      <c r="Q796" s="143">
        <v>5015</v>
      </c>
      <c r="R796" s="143">
        <v>5133</v>
      </c>
      <c r="S796" s="143">
        <v>4946</v>
      </c>
      <c r="T796" s="144">
        <f t="shared" si="235"/>
        <v>69</v>
      </c>
      <c r="U796" s="145">
        <f t="shared" si="239"/>
        <v>1.3950667205822886E-2</v>
      </c>
      <c r="V796" s="146">
        <v>2576.4</v>
      </c>
      <c r="W796" s="139">
        <v>1992</v>
      </c>
      <c r="X796" s="219">
        <v>1944</v>
      </c>
      <c r="Y796" s="147">
        <f t="shared" si="236"/>
        <v>48</v>
      </c>
      <c r="Z796" s="275">
        <f t="shared" si="232"/>
        <v>2.4691358024691357E-2</v>
      </c>
      <c r="AA796" s="279">
        <v>1961</v>
      </c>
      <c r="AB796" s="143">
        <v>1865</v>
      </c>
      <c r="AC796" s="144">
        <f t="shared" si="237"/>
        <v>96</v>
      </c>
      <c r="AD796" s="148">
        <f t="shared" si="233"/>
        <v>5.1474530831099194E-2</v>
      </c>
      <c r="AE796" s="149">
        <f t="shared" si="238"/>
        <v>10.056410256410256</v>
      </c>
      <c r="AF796" s="143">
        <v>2575</v>
      </c>
      <c r="AG796" s="138">
        <v>1970</v>
      </c>
      <c r="AH796" s="143">
        <v>130</v>
      </c>
      <c r="AI796" s="144">
        <f t="shared" si="224"/>
        <v>2100</v>
      </c>
      <c r="AJ796" s="145">
        <f t="shared" si="225"/>
        <v>0.81553398058252424</v>
      </c>
      <c r="AK796" s="150">
        <f t="shared" si="226"/>
        <v>1.1985726198670001</v>
      </c>
      <c r="AL796" s="143">
        <v>370</v>
      </c>
      <c r="AM796" s="145">
        <f t="shared" si="227"/>
        <v>0.1436893203883495</v>
      </c>
      <c r="AN796" s="151">
        <f t="shared" si="228"/>
        <v>0.59156238580947351</v>
      </c>
      <c r="AO796" s="143">
        <v>60</v>
      </c>
      <c r="AP796" s="143">
        <v>30</v>
      </c>
      <c r="AQ796" s="144">
        <f t="shared" si="229"/>
        <v>90</v>
      </c>
      <c r="AR796" s="145">
        <f t="shared" si="230"/>
        <v>3.4951456310679613E-2</v>
      </c>
      <c r="AS796" s="151">
        <f t="shared" si="231"/>
        <v>0.52337425780805347</v>
      </c>
      <c r="AT796" s="143">
        <v>15</v>
      </c>
      <c r="AU796" s="153" t="s">
        <v>6</v>
      </c>
      <c r="AV796" s="316" t="s">
        <v>6</v>
      </c>
    </row>
    <row r="797" spans="1:48" x14ac:dyDescent="0.2">
      <c r="A797" s="227"/>
      <c r="B797" s="272"/>
      <c r="C797" s="135">
        <v>5350509.0199999996</v>
      </c>
      <c r="D797" s="136"/>
      <c r="E797" s="136"/>
      <c r="F797" s="137"/>
      <c r="G797" s="355"/>
      <c r="H797" s="139"/>
      <c r="I797" s="139"/>
      <c r="J797" s="139"/>
      <c r="K797" s="138"/>
      <c r="L797" s="139"/>
      <c r="M797" s="140"/>
      <c r="N797" s="220" t="s">
        <v>771</v>
      </c>
      <c r="O797" s="141">
        <v>2.92</v>
      </c>
      <c r="P797" s="142">
        <f t="shared" si="234"/>
        <v>292</v>
      </c>
      <c r="Q797" s="143">
        <v>3168</v>
      </c>
      <c r="R797" s="143">
        <v>3103</v>
      </c>
      <c r="S797" s="143">
        <v>3112</v>
      </c>
      <c r="T797" s="144">
        <f t="shared" si="235"/>
        <v>56</v>
      </c>
      <c r="U797" s="145">
        <f t="shared" si="239"/>
        <v>1.7994858611825194E-2</v>
      </c>
      <c r="V797" s="146">
        <v>1086.3</v>
      </c>
      <c r="W797" s="139">
        <v>1280</v>
      </c>
      <c r="X797" s="219">
        <v>1255</v>
      </c>
      <c r="Y797" s="147">
        <f t="shared" si="236"/>
        <v>25</v>
      </c>
      <c r="Z797" s="275">
        <f t="shared" si="232"/>
        <v>1.9920318725099601E-2</v>
      </c>
      <c r="AA797" s="279">
        <v>1258</v>
      </c>
      <c r="AB797" s="143">
        <v>1220</v>
      </c>
      <c r="AC797" s="144">
        <f t="shared" si="237"/>
        <v>38</v>
      </c>
      <c r="AD797" s="148">
        <f t="shared" si="233"/>
        <v>3.1147540983606559E-2</v>
      </c>
      <c r="AE797" s="149">
        <f t="shared" si="238"/>
        <v>4.3082191780821919</v>
      </c>
      <c r="AF797" s="143">
        <v>1430</v>
      </c>
      <c r="AG797" s="138">
        <v>1140</v>
      </c>
      <c r="AH797" s="143">
        <v>85</v>
      </c>
      <c r="AI797" s="144">
        <f t="shared" si="224"/>
        <v>1225</v>
      </c>
      <c r="AJ797" s="145">
        <f t="shared" si="225"/>
        <v>0.85664335664335667</v>
      </c>
      <c r="AK797" s="150">
        <f t="shared" si="226"/>
        <v>1.2589901790852378</v>
      </c>
      <c r="AL797" s="143">
        <v>175</v>
      </c>
      <c r="AM797" s="145">
        <f t="shared" si="227"/>
        <v>0.12237762237762238</v>
      </c>
      <c r="AN797" s="151">
        <f t="shared" si="228"/>
        <v>0.50382309602229081</v>
      </c>
      <c r="AO797" s="143">
        <v>20</v>
      </c>
      <c r="AP797" s="143">
        <v>0</v>
      </c>
      <c r="AQ797" s="144">
        <f t="shared" si="229"/>
        <v>20</v>
      </c>
      <c r="AR797" s="145">
        <f t="shared" si="230"/>
        <v>1.3986013986013986E-2</v>
      </c>
      <c r="AS797" s="151">
        <f t="shared" si="231"/>
        <v>0.20943103556421719</v>
      </c>
      <c r="AT797" s="143">
        <v>10</v>
      </c>
      <c r="AU797" s="153" t="s">
        <v>6</v>
      </c>
      <c r="AV797" s="316" t="s">
        <v>6</v>
      </c>
    </row>
    <row r="798" spans="1:48" x14ac:dyDescent="0.2">
      <c r="A798" s="227"/>
      <c r="B798" s="272"/>
      <c r="C798" s="135">
        <v>5350510</v>
      </c>
      <c r="D798" s="136"/>
      <c r="E798" s="136"/>
      <c r="F798" s="137"/>
      <c r="G798" s="355"/>
      <c r="H798" s="139"/>
      <c r="I798" s="139"/>
      <c r="J798" s="139"/>
      <c r="K798" s="138"/>
      <c r="L798" s="139"/>
      <c r="M798" s="140"/>
      <c r="N798" s="220" t="s">
        <v>772</v>
      </c>
      <c r="O798" s="141">
        <v>6.32</v>
      </c>
      <c r="P798" s="142">
        <f t="shared" si="234"/>
        <v>632</v>
      </c>
      <c r="Q798" s="143">
        <v>5540</v>
      </c>
      <c r="R798" s="143">
        <v>5595</v>
      </c>
      <c r="S798" s="143">
        <v>5627</v>
      </c>
      <c r="T798" s="144">
        <f t="shared" si="235"/>
        <v>-87</v>
      </c>
      <c r="U798" s="145">
        <f t="shared" si="239"/>
        <v>-1.5461169362004621E-2</v>
      </c>
      <c r="V798" s="146">
        <v>876.1</v>
      </c>
      <c r="W798" s="139">
        <v>2035</v>
      </c>
      <c r="X798" s="219">
        <v>2008</v>
      </c>
      <c r="Y798" s="147">
        <f t="shared" si="236"/>
        <v>27</v>
      </c>
      <c r="Z798" s="275">
        <f t="shared" si="232"/>
        <v>1.3446215139442231E-2</v>
      </c>
      <c r="AA798" s="279">
        <v>2002</v>
      </c>
      <c r="AB798" s="143">
        <v>1985</v>
      </c>
      <c r="AC798" s="144">
        <f t="shared" si="237"/>
        <v>17</v>
      </c>
      <c r="AD798" s="148">
        <f t="shared" si="233"/>
        <v>8.5642317380352651E-3</v>
      </c>
      <c r="AE798" s="149">
        <f t="shared" si="238"/>
        <v>3.1677215189873418</v>
      </c>
      <c r="AF798" s="143">
        <v>2740</v>
      </c>
      <c r="AG798" s="138">
        <v>2135</v>
      </c>
      <c r="AH798" s="143">
        <v>175</v>
      </c>
      <c r="AI798" s="144">
        <f t="shared" si="224"/>
        <v>2310</v>
      </c>
      <c r="AJ798" s="145">
        <f t="shared" si="225"/>
        <v>0.84306569343065696</v>
      </c>
      <c r="AK798" s="150">
        <f t="shared" si="226"/>
        <v>1.2390353816690798</v>
      </c>
      <c r="AL798" s="143">
        <v>340</v>
      </c>
      <c r="AM798" s="145">
        <f t="shared" si="227"/>
        <v>0.12408759124087591</v>
      </c>
      <c r="AN798" s="151">
        <f t="shared" si="228"/>
        <v>0.51086295992917152</v>
      </c>
      <c r="AO798" s="143">
        <v>55</v>
      </c>
      <c r="AP798" s="143">
        <v>20</v>
      </c>
      <c r="AQ798" s="144">
        <f t="shared" si="229"/>
        <v>75</v>
      </c>
      <c r="AR798" s="145">
        <f t="shared" si="230"/>
        <v>2.7372262773722629E-2</v>
      </c>
      <c r="AS798" s="151">
        <f t="shared" si="231"/>
        <v>0.40988099569821701</v>
      </c>
      <c r="AT798" s="143">
        <v>20</v>
      </c>
      <c r="AU798" s="153" t="s">
        <v>6</v>
      </c>
      <c r="AV798" s="316" t="s">
        <v>6</v>
      </c>
    </row>
    <row r="799" spans="1:48" x14ac:dyDescent="0.2">
      <c r="A799" s="227"/>
      <c r="B799" s="272"/>
      <c r="C799" s="135">
        <v>5350511.01</v>
      </c>
      <c r="D799" s="136"/>
      <c r="E799" s="136"/>
      <c r="F799" s="137"/>
      <c r="G799" s="355"/>
      <c r="H799" s="139"/>
      <c r="I799" s="139"/>
      <c r="J799" s="139"/>
      <c r="K799" s="138"/>
      <c r="L799" s="139"/>
      <c r="M799" s="140"/>
      <c r="N799" s="220" t="s">
        <v>773</v>
      </c>
      <c r="O799" s="141">
        <v>0.45</v>
      </c>
      <c r="P799" s="142">
        <f t="shared" si="234"/>
        <v>45</v>
      </c>
      <c r="Q799" s="143">
        <v>6166</v>
      </c>
      <c r="R799" s="143">
        <v>6095</v>
      </c>
      <c r="S799" s="143">
        <v>4969</v>
      </c>
      <c r="T799" s="144">
        <f t="shared" si="235"/>
        <v>1197</v>
      </c>
      <c r="U799" s="145">
        <f t="shared" si="239"/>
        <v>0.24089353994767559</v>
      </c>
      <c r="V799" s="146">
        <v>13578.5</v>
      </c>
      <c r="W799" s="139">
        <v>2646</v>
      </c>
      <c r="X799" s="219">
        <v>2314</v>
      </c>
      <c r="Y799" s="147">
        <f t="shared" si="236"/>
        <v>332</v>
      </c>
      <c r="Z799" s="275">
        <f t="shared" si="232"/>
        <v>0.14347450302506481</v>
      </c>
      <c r="AA799" s="279">
        <v>2578</v>
      </c>
      <c r="AB799" s="143">
        <v>2175</v>
      </c>
      <c r="AC799" s="144">
        <f t="shared" si="237"/>
        <v>403</v>
      </c>
      <c r="AD799" s="148">
        <f t="shared" si="233"/>
        <v>0.18528735632183907</v>
      </c>
      <c r="AE799" s="149">
        <f t="shared" si="238"/>
        <v>57.288888888888891</v>
      </c>
      <c r="AF799" s="143">
        <v>2715</v>
      </c>
      <c r="AG799" s="138">
        <v>1660</v>
      </c>
      <c r="AH799" s="143">
        <v>155</v>
      </c>
      <c r="AI799" s="144">
        <f t="shared" si="224"/>
        <v>1815</v>
      </c>
      <c r="AJ799" s="145">
        <f t="shared" si="225"/>
        <v>0.66850828729281764</v>
      </c>
      <c r="AK799" s="150">
        <f t="shared" si="226"/>
        <v>0.98249214426482656</v>
      </c>
      <c r="AL799" s="143">
        <v>725</v>
      </c>
      <c r="AM799" s="145">
        <f t="shared" si="227"/>
        <v>0.26703499079189685</v>
      </c>
      <c r="AN799" s="151">
        <f t="shared" si="228"/>
        <v>1.0993708914519544</v>
      </c>
      <c r="AO799" s="143">
        <v>130</v>
      </c>
      <c r="AP799" s="143">
        <v>0</v>
      </c>
      <c r="AQ799" s="144">
        <f t="shared" si="229"/>
        <v>130</v>
      </c>
      <c r="AR799" s="145">
        <f t="shared" si="230"/>
        <v>4.7882136279926338E-2</v>
      </c>
      <c r="AS799" s="151">
        <f t="shared" si="231"/>
        <v>0.71700238510843417</v>
      </c>
      <c r="AT799" s="143">
        <v>45</v>
      </c>
      <c r="AU799" s="153" t="s">
        <v>6</v>
      </c>
      <c r="AV799" s="316" t="s">
        <v>6</v>
      </c>
    </row>
    <row r="800" spans="1:48" x14ac:dyDescent="0.2">
      <c r="A800" s="227"/>
      <c r="B800" s="272"/>
      <c r="C800" s="135">
        <v>5350511.0199999996</v>
      </c>
      <c r="D800" s="136"/>
      <c r="E800" s="136"/>
      <c r="F800" s="137"/>
      <c r="G800" s="355"/>
      <c r="H800" s="139"/>
      <c r="I800" s="139"/>
      <c r="J800" s="139"/>
      <c r="K800" s="138"/>
      <c r="L800" s="139"/>
      <c r="M800" s="140"/>
      <c r="N800" s="220" t="s">
        <v>774</v>
      </c>
      <c r="O800" s="141">
        <v>1.4</v>
      </c>
      <c r="P800" s="142">
        <f t="shared" si="234"/>
        <v>140</v>
      </c>
      <c r="Q800" s="143">
        <v>4714</v>
      </c>
      <c r="R800" s="143">
        <v>4744</v>
      </c>
      <c r="S800" s="143">
        <v>4640</v>
      </c>
      <c r="T800" s="144">
        <f t="shared" si="235"/>
        <v>74</v>
      </c>
      <c r="U800" s="145">
        <f t="shared" si="239"/>
        <v>1.5948275862068966E-2</v>
      </c>
      <c r="V800" s="146">
        <v>3379.2</v>
      </c>
      <c r="W800" s="139">
        <v>1828</v>
      </c>
      <c r="X800" s="219">
        <v>1788</v>
      </c>
      <c r="Y800" s="147">
        <f t="shared" si="236"/>
        <v>40</v>
      </c>
      <c r="Z800" s="275">
        <f t="shared" si="232"/>
        <v>2.2371364653243849E-2</v>
      </c>
      <c r="AA800" s="279">
        <v>1775</v>
      </c>
      <c r="AB800" s="143">
        <v>1670</v>
      </c>
      <c r="AC800" s="144">
        <f t="shared" si="237"/>
        <v>105</v>
      </c>
      <c r="AD800" s="148">
        <f t="shared" si="233"/>
        <v>6.2874251497005984E-2</v>
      </c>
      <c r="AE800" s="149">
        <f t="shared" si="238"/>
        <v>12.678571428571429</v>
      </c>
      <c r="AF800" s="143">
        <v>2300</v>
      </c>
      <c r="AG800" s="138">
        <v>1750</v>
      </c>
      <c r="AH800" s="143">
        <v>145</v>
      </c>
      <c r="AI800" s="144">
        <f t="shared" si="224"/>
        <v>1895</v>
      </c>
      <c r="AJ800" s="145">
        <f t="shared" si="225"/>
        <v>0.82391304347826089</v>
      </c>
      <c r="AK800" s="150">
        <f t="shared" si="226"/>
        <v>1.2108871470431701</v>
      </c>
      <c r="AL800" s="143">
        <v>365</v>
      </c>
      <c r="AM800" s="145">
        <f t="shared" si="227"/>
        <v>0.15869565217391304</v>
      </c>
      <c r="AN800" s="151">
        <f t="shared" si="228"/>
        <v>0.65334277010890596</v>
      </c>
      <c r="AO800" s="143">
        <v>10</v>
      </c>
      <c r="AP800" s="143">
        <v>15</v>
      </c>
      <c r="AQ800" s="144">
        <f t="shared" si="229"/>
        <v>25</v>
      </c>
      <c r="AR800" s="145">
        <f t="shared" si="230"/>
        <v>1.0869565217391304E-2</v>
      </c>
      <c r="AS800" s="151">
        <f t="shared" si="231"/>
        <v>0.16276433742219051</v>
      </c>
      <c r="AT800" s="143">
        <v>10</v>
      </c>
      <c r="AU800" s="153" t="s">
        <v>6</v>
      </c>
      <c r="AV800" s="316" t="s">
        <v>6</v>
      </c>
    </row>
    <row r="801" spans="1:48" x14ac:dyDescent="0.2">
      <c r="A801" s="227"/>
      <c r="B801" s="272"/>
      <c r="C801" s="135">
        <v>5350512</v>
      </c>
      <c r="D801" s="136"/>
      <c r="E801" s="136"/>
      <c r="F801" s="137"/>
      <c r="G801" s="355"/>
      <c r="H801" s="139"/>
      <c r="I801" s="139"/>
      <c r="J801" s="139"/>
      <c r="K801" s="138"/>
      <c r="L801" s="139"/>
      <c r="M801" s="140"/>
      <c r="N801" s="220" t="s">
        <v>775</v>
      </c>
      <c r="O801" s="141">
        <v>2.0499999999999998</v>
      </c>
      <c r="P801" s="142">
        <f t="shared" si="234"/>
        <v>204.99999999999997</v>
      </c>
      <c r="Q801" s="143">
        <v>6012</v>
      </c>
      <c r="R801" s="143">
        <v>5883</v>
      </c>
      <c r="S801" s="143">
        <v>6711</v>
      </c>
      <c r="T801" s="144">
        <f t="shared" si="235"/>
        <v>-699</v>
      </c>
      <c r="U801" s="145">
        <f t="shared" si="239"/>
        <v>-0.10415735359856951</v>
      </c>
      <c r="V801" s="146">
        <v>2926.4</v>
      </c>
      <c r="W801" s="139">
        <v>2229</v>
      </c>
      <c r="X801" s="219">
        <v>2563</v>
      </c>
      <c r="Y801" s="147">
        <f t="shared" si="236"/>
        <v>-334</v>
      </c>
      <c r="Z801" s="275">
        <f t="shared" si="232"/>
        <v>-0.13031603589543503</v>
      </c>
      <c r="AA801" s="279">
        <v>2181</v>
      </c>
      <c r="AB801" s="143">
        <v>2410</v>
      </c>
      <c r="AC801" s="144">
        <f t="shared" si="237"/>
        <v>-229</v>
      </c>
      <c r="AD801" s="148">
        <f t="shared" si="233"/>
        <v>-9.50207468879668E-2</v>
      </c>
      <c r="AE801" s="149">
        <f t="shared" si="238"/>
        <v>10.639024390243904</v>
      </c>
      <c r="AF801" s="143">
        <v>2465</v>
      </c>
      <c r="AG801" s="138">
        <v>1565</v>
      </c>
      <c r="AH801" s="143">
        <v>120</v>
      </c>
      <c r="AI801" s="144">
        <f t="shared" si="224"/>
        <v>1685</v>
      </c>
      <c r="AJ801" s="145">
        <f t="shared" si="225"/>
        <v>0.68356997971602429</v>
      </c>
      <c r="AK801" s="150">
        <f t="shared" si="226"/>
        <v>1.004627987254985</v>
      </c>
      <c r="AL801" s="143">
        <v>630</v>
      </c>
      <c r="AM801" s="145">
        <f t="shared" si="227"/>
        <v>0.25557809330628806</v>
      </c>
      <c r="AN801" s="151">
        <f t="shared" si="228"/>
        <v>1.0522033664595347</v>
      </c>
      <c r="AO801" s="143">
        <v>130</v>
      </c>
      <c r="AP801" s="143">
        <v>0</v>
      </c>
      <c r="AQ801" s="144">
        <f t="shared" si="229"/>
        <v>130</v>
      </c>
      <c r="AR801" s="145">
        <f t="shared" si="230"/>
        <v>5.2738336713995942E-2</v>
      </c>
      <c r="AS801" s="151">
        <f t="shared" si="231"/>
        <v>0.78972067974417792</v>
      </c>
      <c r="AT801" s="143">
        <v>15</v>
      </c>
      <c r="AU801" s="153" t="s">
        <v>6</v>
      </c>
      <c r="AV801" s="316" t="s">
        <v>6</v>
      </c>
    </row>
    <row r="802" spans="1:48" x14ac:dyDescent="0.2">
      <c r="A802" s="227"/>
      <c r="B802" s="272"/>
      <c r="C802" s="135">
        <v>5350513.01</v>
      </c>
      <c r="D802" s="136"/>
      <c r="E802" s="136"/>
      <c r="F802" s="137"/>
      <c r="G802" s="355"/>
      <c r="H802" s="139"/>
      <c r="I802" s="139"/>
      <c r="J802" s="139"/>
      <c r="K802" s="138"/>
      <c r="L802" s="139"/>
      <c r="M802" s="140"/>
      <c r="N802" s="220" t="s">
        <v>776</v>
      </c>
      <c r="O802" s="141">
        <v>3.5</v>
      </c>
      <c r="P802" s="142">
        <f t="shared" si="234"/>
        <v>350</v>
      </c>
      <c r="Q802" s="143">
        <v>6973</v>
      </c>
      <c r="R802" s="143">
        <v>6909</v>
      </c>
      <c r="S802" s="143">
        <v>6725</v>
      </c>
      <c r="T802" s="144">
        <f t="shared" si="235"/>
        <v>248</v>
      </c>
      <c r="U802" s="145">
        <f t="shared" si="239"/>
        <v>3.6877323420074347E-2</v>
      </c>
      <c r="V802" s="146">
        <v>1991.6</v>
      </c>
      <c r="W802" s="139">
        <v>2485</v>
      </c>
      <c r="X802" s="219">
        <v>2404</v>
      </c>
      <c r="Y802" s="147">
        <f t="shared" si="236"/>
        <v>81</v>
      </c>
      <c r="Z802" s="275">
        <f t="shared" si="232"/>
        <v>3.3693843594009981E-2</v>
      </c>
      <c r="AA802" s="279">
        <v>2449</v>
      </c>
      <c r="AB802" s="143">
        <v>2310</v>
      </c>
      <c r="AC802" s="144">
        <f t="shared" si="237"/>
        <v>139</v>
      </c>
      <c r="AD802" s="148">
        <f t="shared" si="233"/>
        <v>6.017316017316017E-2</v>
      </c>
      <c r="AE802" s="149">
        <f t="shared" si="238"/>
        <v>6.9971428571428573</v>
      </c>
      <c r="AF802" s="143">
        <v>3155</v>
      </c>
      <c r="AG802" s="138">
        <v>2370</v>
      </c>
      <c r="AH802" s="143">
        <v>145</v>
      </c>
      <c r="AI802" s="144">
        <f t="shared" si="224"/>
        <v>2515</v>
      </c>
      <c r="AJ802" s="145">
        <f t="shared" si="225"/>
        <v>0.79714738510301109</v>
      </c>
      <c r="AK802" s="150">
        <f t="shared" si="226"/>
        <v>1.171550238900638</v>
      </c>
      <c r="AL802" s="143">
        <v>490</v>
      </c>
      <c r="AM802" s="145">
        <f t="shared" si="227"/>
        <v>0.15530903328050713</v>
      </c>
      <c r="AN802" s="151">
        <f t="shared" si="228"/>
        <v>0.63940021441307515</v>
      </c>
      <c r="AO802" s="143">
        <v>120</v>
      </c>
      <c r="AP802" s="143">
        <v>15</v>
      </c>
      <c r="AQ802" s="144">
        <f t="shared" si="229"/>
        <v>135</v>
      </c>
      <c r="AR802" s="145">
        <f t="shared" si="230"/>
        <v>4.2789223454833596E-2</v>
      </c>
      <c r="AS802" s="151">
        <f t="shared" si="231"/>
        <v>0.64073948360811606</v>
      </c>
      <c r="AT802" s="143">
        <v>15</v>
      </c>
      <c r="AU802" s="153" t="s">
        <v>6</v>
      </c>
      <c r="AV802" s="316" t="s">
        <v>6</v>
      </c>
    </row>
    <row r="803" spans="1:48" x14ac:dyDescent="0.2">
      <c r="A803" s="227"/>
      <c r="B803" s="272"/>
      <c r="C803" s="135">
        <v>5350513.0199999996</v>
      </c>
      <c r="D803" s="136"/>
      <c r="E803" s="136"/>
      <c r="F803" s="137"/>
      <c r="G803" s="355"/>
      <c r="H803" s="139"/>
      <c r="I803" s="139"/>
      <c r="J803" s="139"/>
      <c r="K803" s="138"/>
      <c r="L803" s="139"/>
      <c r="M803" s="140"/>
      <c r="N803" s="220" t="s">
        <v>777</v>
      </c>
      <c r="O803" s="141">
        <v>1.1000000000000001</v>
      </c>
      <c r="P803" s="142">
        <f t="shared" si="234"/>
        <v>110.00000000000001</v>
      </c>
      <c r="Q803" s="143">
        <v>6352</v>
      </c>
      <c r="R803" s="143">
        <v>6543</v>
      </c>
      <c r="S803" s="143">
        <v>6299</v>
      </c>
      <c r="T803" s="144">
        <f t="shared" si="235"/>
        <v>53</v>
      </c>
      <c r="U803" s="145">
        <f t="shared" si="239"/>
        <v>8.4140339736466108E-3</v>
      </c>
      <c r="V803" s="146">
        <v>5767.2</v>
      </c>
      <c r="W803" s="139">
        <v>2492</v>
      </c>
      <c r="X803" s="219">
        <v>2433</v>
      </c>
      <c r="Y803" s="147">
        <f t="shared" si="236"/>
        <v>59</v>
      </c>
      <c r="Z803" s="275">
        <f t="shared" si="232"/>
        <v>2.424989724619811E-2</v>
      </c>
      <c r="AA803" s="279">
        <v>2447</v>
      </c>
      <c r="AB803" s="143">
        <v>2285</v>
      </c>
      <c r="AC803" s="144">
        <f t="shared" si="237"/>
        <v>162</v>
      </c>
      <c r="AD803" s="148">
        <f t="shared" si="233"/>
        <v>7.0897155361050332E-2</v>
      </c>
      <c r="AE803" s="149">
        <f t="shared" si="238"/>
        <v>22.245454545454542</v>
      </c>
      <c r="AF803" s="143">
        <v>2715</v>
      </c>
      <c r="AG803" s="138">
        <v>1830</v>
      </c>
      <c r="AH803" s="143">
        <v>180</v>
      </c>
      <c r="AI803" s="144">
        <f t="shared" si="224"/>
        <v>2010</v>
      </c>
      <c r="AJ803" s="145">
        <f t="shared" si="225"/>
        <v>0.74033149171270718</v>
      </c>
      <c r="AK803" s="150">
        <f t="shared" si="226"/>
        <v>1.0880491514998907</v>
      </c>
      <c r="AL803" s="143">
        <v>545</v>
      </c>
      <c r="AM803" s="145">
        <f t="shared" si="227"/>
        <v>0.20073664825046039</v>
      </c>
      <c r="AN803" s="151">
        <f t="shared" si="228"/>
        <v>0.82642363564319343</v>
      </c>
      <c r="AO803" s="143">
        <v>125</v>
      </c>
      <c r="AP803" s="143">
        <v>15</v>
      </c>
      <c r="AQ803" s="144">
        <f t="shared" si="229"/>
        <v>140</v>
      </c>
      <c r="AR803" s="145">
        <f t="shared" si="230"/>
        <v>5.1565377532228361E-2</v>
      </c>
      <c r="AS803" s="151">
        <f t="shared" si="231"/>
        <v>0.77215641473215979</v>
      </c>
      <c r="AT803" s="143">
        <v>10</v>
      </c>
      <c r="AU803" s="153" t="s">
        <v>6</v>
      </c>
      <c r="AV803" s="316" t="s">
        <v>6</v>
      </c>
    </row>
    <row r="804" spans="1:48" x14ac:dyDescent="0.2">
      <c r="A804" s="227"/>
      <c r="B804" s="272"/>
      <c r="C804" s="135">
        <v>5350513.03</v>
      </c>
      <c r="D804" s="136"/>
      <c r="E804" s="136"/>
      <c r="F804" s="137"/>
      <c r="G804" s="355"/>
      <c r="H804" s="139"/>
      <c r="I804" s="139"/>
      <c r="J804" s="139"/>
      <c r="K804" s="138"/>
      <c r="L804" s="139"/>
      <c r="M804" s="140"/>
      <c r="N804" s="220" t="s">
        <v>778</v>
      </c>
      <c r="O804" s="141">
        <v>1.07</v>
      </c>
      <c r="P804" s="142">
        <f t="shared" si="234"/>
        <v>107</v>
      </c>
      <c r="Q804" s="143">
        <v>3527</v>
      </c>
      <c r="R804" s="143">
        <v>3934</v>
      </c>
      <c r="S804" s="143">
        <v>3569</v>
      </c>
      <c r="T804" s="144">
        <f t="shared" si="235"/>
        <v>-42</v>
      </c>
      <c r="U804" s="145">
        <f t="shared" si="239"/>
        <v>-1.1768002241524236E-2</v>
      </c>
      <c r="V804" s="146">
        <v>3307.1</v>
      </c>
      <c r="W804" s="139">
        <v>1181</v>
      </c>
      <c r="X804" s="219">
        <v>1148</v>
      </c>
      <c r="Y804" s="147">
        <f t="shared" si="236"/>
        <v>33</v>
      </c>
      <c r="Z804" s="275">
        <f t="shared" si="232"/>
        <v>2.8745644599303136E-2</v>
      </c>
      <c r="AA804" s="279">
        <v>1158</v>
      </c>
      <c r="AB804" s="143">
        <v>1055</v>
      </c>
      <c r="AC804" s="144">
        <f t="shared" si="237"/>
        <v>103</v>
      </c>
      <c r="AD804" s="148">
        <f t="shared" si="233"/>
        <v>9.7630331753554497E-2</v>
      </c>
      <c r="AE804" s="149">
        <f t="shared" si="238"/>
        <v>10.822429906542055</v>
      </c>
      <c r="AF804" s="143">
        <v>1360</v>
      </c>
      <c r="AG804" s="138">
        <v>770</v>
      </c>
      <c r="AH804" s="143">
        <v>70</v>
      </c>
      <c r="AI804" s="144">
        <f t="shared" si="224"/>
        <v>840</v>
      </c>
      <c r="AJ804" s="145">
        <f t="shared" si="225"/>
        <v>0.61764705882352944</v>
      </c>
      <c r="AK804" s="150">
        <f t="shared" si="226"/>
        <v>0.90774249886986058</v>
      </c>
      <c r="AL804" s="143">
        <v>405</v>
      </c>
      <c r="AM804" s="145">
        <f t="shared" si="227"/>
        <v>0.29779411764705882</v>
      </c>
      <c r="AN804" s="151">
        <f t="shared" si="228"/>
        <v>1.226004815383654</v>
      </c>
      <c r="AO804" s="143">
        <v>110</v>
      </c>
      <c r="AP804" s="143">
        <v>10</v>
      </c>
      <c r="AQ804" s="144">
        <f t="shared" si="229"/>
        <v>120</v>
      </c>
      <c r="AR804" s="145">
        <f t="shared" si="230"/>
        <v>8.8235294117647065E-2</v>
      </c>
      <c r="AS804" s="151">
        <f t="shared" si="231"/>
        <v>1.3212634449566054</v>
      </c>
      <c r="AT804" s="143">
        <v>0</v>
      </c>
      <c r="AU804" s="153" t="s">
        <v>6</v>
      </c>
      <c r="AV804" s="316" t="s">
        <v>6</v>
      </c>
    </row>
    <row r="805" spans="1:48" x14ac:dyDescent="0.2">
      <c r="A805" s="227"/>
      <c r="B805" s="272"/>
      <c r="C805" s="135">
        <v>5350513.04</v>
      </c>
      <c r="D805" s="136"/>
      <c r="E805" s="136"/>
      <c r="F805" s="137"/>
      <c r="G805" s="355"/>
      <c r="H805" s="139"/>
      <c r="I805" s="139"/>
      <c r="J805" s="139"/>
      <c r="K805" s="138"/>
      <c r="L805" s="139"/>
      <c r="M805" s="140"/>
      <c r="N805" s="220" t="s">
        <v>779</v>
      </c>
      <c r="O805" s="141">
        <v>1.36</v>
      </c>
      <c r="P805" s="142">
        <f t="shared" si="234"/>
        <v>136</v>
      </c>
      <c r="Q805" s="143">
        <v>3742</v>
      </c>
      <c r="R805" s="143">
        <v>3876</v>
      </c>
      <c r="S805" s="143">
        <v>3955</v>
      </c>
      <c r="T805" s="144">
        <f t="shared" si="235"/>
        <v>-213</v>
      </c>
      <c r="U805" s="145">
        <f t="shared" si="239"/>
        <v>-5.3855878634639698E-2</v>
      </c>
      <c r="V805" s="146">
        <v>2746.8</v>
      </c>
      <c r="W805" s="139">
        <v>1267</v>
      </c>
      <c r="X805" s="219">
        <v>1243</v>
      </c>
      <c r="Y805" s="147">
        <f t="shared" si="236"/>
        <v>24</v>
      </c>
      <c r="Z805" s="275">
        <f t="shared" si="232"/>
        <v>1.9308125502815767E-2</v>
      </c>
      <c r="AA805" s="279">
        <v>1240</v>
      </c>
      <c r="AB805" s="143">
        <v>1215</v>
      </c>
      <c r="AC805" s="144">
        <f t="shared" si="237"/>
        <v>25</v>
      </c>
      <c r="AD805" s="148">
        <f t="shared" si="233"/>
        <v>2.0576131687242798E-2</v>
      </c>
      <c r="AE805" s="149">
        <f t="shared" si="238"/>
        <v>9.117647058823529</v>
      </c>
      <c r="AF805" s="143">
        <v>1735</v>
      </c>
      <c r="AG805" s="138">
        <v>1325</v>
      </c>
      <c r="AH805" s="143">
        <v>95</v>
      </c>
      <c r="AI805" s="144">
        <f t="shared" si="224"/>
        <v>1420</v>
      </c>
      <c r="AJ805" s="145">
        <f t="shared" si="225"/>
        <v>0.81844380403458217</v>
      </c>
      <c r="AK805" s="150">
        <f t="shared" si="226"/>
        <v>1.2028491243429908</v>
      </c>
      <c r="AL805" s="143">
        <v>235</v>
      </c>
      <c r="AM805" s="145">
        <f t="shared" si="227"/>
        <v>0.13544668587896252</v>
      </c>
      <c r="AN805" s="151">
        <f t="shared" si="228"/>
        <v>0.55762783505406599</v>
      </c>
      <c r="AO805" s="143">
        <v>35</v>
      </c>
      <c r="AP805" s="143">
        <v>10</v>
      </c>
      <c r="AQ805" s="144">
        <f t="shared" si="229"/>
        <v>45</v>
      </c>
      <c r="AR805" s="145">
        <f t="shared" si="230"/>
        <v>2.5936599423631124E-2</v>
      </c>
      <c r="AS805" s="151">
        <f t="shared" si="231"/>
        <v>0.38838291465583213</v>
      </c>
      <c r="AT805" s="143">
        <v>40</v>
      </c>
      <c r="AU805" s="153" t="s">
        <v>6</v>
      </c>
      <c r="AV805" s="316" t="s">
        <v>6</v>
      </c>
    </row>
    <row r="806" spans="1:48" x14ac:dyDescent="0.2">
      <c r="A806" s="227"/>
      <c r="B806" s="272"/>
      <c r="C806" s="135">
        <v>5350514.01</v>
      </c>
      <c r="D806" s="136"/>
      <c r="E806" s="136"/>
      <c r="F806" s="137"/>
      <c r="G806" s="355"/>
      <c r="H806" s="139"/>
      <c r="I806" s="139"/>
      <c r="J806" s="139"/>
      <c r="K806" s="138"/>
      <c r="L806" s="139"/>
      <c r="M806" s="140"/>
      <c r="N806" s="220" t="s">
        <v>780</v>
      </c>
      <c r="O806" s="141">
        <v>3.36</v>
      </c>
      <c r="P806" s="142">
        <f t="shared" si="234"/>
        <v>336</v>
      </c>
      <c r="Q806" s="143">
        <v>2340</v>
      </c>
      <c r="R806" s="143">
        <v>2426</v>
      </c>
      <c r="S806" s="143">
        <v>2434</v>
      </c>
      <c r="T806" s="144">
        <f t="shared" si="235"/>
        <v>-94</v>
      </c>
      <c r="U806" s="145">
        <f t="shared" si="239"/>
        <v>-3.8619556285949055E-2</v>
      </c>
      <c r="V806" s="146">
        <v>696.5</v>
      </c>
      <c r="W806" s="139">
        <v>792</v>
      </c>
      <c r="X806" s="219">
        <v>784</v>
      </c>
      <c r="Y806" s="147">
        <f t="shared" si="236"/>
        <v>8</v>
      </c>
      <c r="Z806" s="275">
        <f t="shared" si="232"/>
        <v>1.020408163265306E-2</v>
      </c>
      <c r="AA806" s="279">
        <v>762</v>
      </c>
      <c r="AB806" s="143">
        <v>760</v>
      </c>
      <c r="AC806" s="144">
        <f t="shared" si="237"/>
        <v>2</v>
      </c>
      <c r="AD806" s="148">
        <f t="shared" si="233"/>
        <v>2.631578947368421E-3</v>
      </c>
      <c r="AE806" s="149">
        <f t="shared" si="238"/>
        <v>2.2678571428571428</v>
      </c>
      <c r="AF806" s="143">
        <v>1060</v>
      </c>
      <c r="AG806" s="138">
        <v>860</v>
      </c>
      <c r="AH806" s="143">
        <v>95</v>
      </c>
      <c r="AI806" s="144">
        <f t="shared" si="224"/>
        <v>955</v>
      </c>
      <c r="AJ806" s="145">
        <f t="shared" si="225"/>
        <v>0.90094339622641506</v>
      </c>
      <c r="AK806" s="150">
        <f t="shared" si="226"/>
        <v>1.3240969873452098</v>
      </c>
      <c r="AL806" s="143">
        <v>85</v>
      </c>
      <c r="AM806" s="145">
        <f t="shared" si="227"/>
        <v>8.0188679245283015E-2</v>
      </c>
      <c r="AN806" s="151">
        <f t="shared" si="228"/>
        <v>0.33013313919951176</v>
      </c>
      <c r="AO806" s="143">
        <v>15</v>
      </c>
      <c r="AP806" s="143">
        <v>0</v>
      </c>
      <c r="AQ806" s="144">
        <f t="shared" si="229"/>
        <v>15</v>
      </c>
      <c r="AR806" s="145">
        <f t="shared" si="230"/>
        <v>1.4150943396226415E-2</v>
      </c>
      <c r="AS806" s="151">
        <f t="shared" si="231"/>
        <v>0.21190074117228577</v>
      </c>
      <c r="AT806" s="143">
        <v>15</v>
      </c>
      <c r="AU806" s="153" t="s">
        <v>6</v>
      </c>
      <c r="AV806" s="316" t="s">
        <v>6</v>
      </c>
    </row>
    <row r="807" spans="1:48" x14ac:dyDescent="0.2">
      <c r="A807" s="227"/>
      <c r="B807" s="272"/>
      <c r="C807" s="135">
        <v>5350514.0199999996</v>
      </c>
      <c r="D807" s="136"/>
      <c r="E807" s="136"/>
      <c r="F807" s="137"/>
      <c r="G807" s="355"/>
      <c r="H807" s="139"/>
      <c r="I807" s="139"/>
      <c r="J807" s="139"/>
      <c r="K807" s="138"/>
      <c r="L807" s="139"/>
      <c r="M807" s="140"/>
      <c r="N807" s="220" t="s">
        <v>781</v>
      </c>
      <c r="O807" s="141">
        <v>1.93</v>
      </c>
      <c r="P807" s="142">
        <f t="shared" si="234"/>
        <v>193</v>
      </c>
      <c r="Q807" s="143">
        <v>5832</v>
      </c>
      <c r="R807" s="143">
        <v>6004</v>
      </c>
      <c r="S807" s="143">
        <v>5992</v>
      </c>
      <c r="T807" s="144">
        <f t="shared" si="235"/>
        <v>-160</v>
      </c>
      <c r="U807" s="145">
        <f t="shared" si="239"/>
        <v>-2.67022696929239E-2</v>
      </c>
      <c r="V807" s="146">
        <v>3023.3</v>
      </c>
      <c r="W807" s="139">
        <v>1843</v>
      </c>
      <c r="X807" s="219">
        <v>1850</v>
      </c>
      <c r="Y807" s="147">
        <f t="shared" si="236"/>
        <v>-7</v>
      </c>
      <c r="Z807" s="275">
        <f t="shared" si="232"/>
        <v>-3.7837837837837837E-3</v>
      </c>
      <c r="AA807" s="279">
        <v>1805</v>
      </c>
      <c r="AB807" s="143">
        <v>1750</v>
      </c>
      <c r="AC807" s="144">
        <f t="shared" si="237"/>
        <v>55</v>
      </c>
      <c r="AD807" s="148">
        <f t="shared" si="233"/>
        <v>3.1428571428571431E-2</v>
      </c>
      <c r="AE807" s="149">
        <f t="shared" si="238"/>
        <v>9.3523316062176161</v>
      </c>
      <c r="AF807" s="143">
        <v>2150</v>
      </c>
      <c r="AG807" s="138">
        <v>1455</v>
      </c>
      <c r="AH807" s="143">
        <v>90</v>
      </c>
      <c r="AI807" s="144">
        <f t="shared" si="224"/>
        <v>1545</v>
      </c>
      <c r="AJ807" s="145">
        <f t="shared" si="225"/>
        <v>0.71860465116279071</v>
      </c>
      <c r="AK807" s="150">
        <f t="shared" si="226"/>
        <v>1.0561176847316451</v>
      </c>
      <c r="AL807" s="143">
        <v>410</v>
      </c>
      <c r="AM807" s="145">
        <f t="shared" si="227"/>
        <v>0.19069767441860466</v>
      </c>
      <c r="AN807" s="151">
        <f t="shared" si="228"/>
        <v>0.78509363773520024</v>
      </c>
      <c r="AO807" s="143">
        <v>135</v>
      </c>
      <c r="AP807" s="143">
        <v>10</v>
      </c>
      <c r="AQ807" s="144">
        <f t="shared" si="229"/>
        <v>145</v>
      </c>
      <c r="AR807" s="145">
        <f t="shared" si="230"/>
        <v>6.7441860465116285E-2</v>
      </c>
      <c r="AS807" s="151">
        <f t="shared" si="231"/>
        <v>1.0098959354474519</v>
      </c>
      <c r="AT807" s="143">
        <v>45</v>
      </c>
      <c r="AU807" s="153" t="s">
        <v>6</v>
      </c>
      <c r="AV807" s="316" t="s">
        <v>6</v>
      </c>
    </row>
    <row r="808" spans="1:48" x14ac:dyDescent="0.2">
      <c r="A808" s="227"/>
      <c r="B808" s="272"/>
      <c r="C808" s="135">
        <v>5350515.01</v>
      </c>
      <c r="D808" s="136"/>
      <c r="E808" s="136"/>
      <c r="F808" s="137"/>
      <c r="G808" s="355"/>
      <c r="H808" s="139"/>
      <c r="I808" s="139"/>
      <c r="J808" s="139"/>
      <c r="K808" s="138"/>
      <c r="L808" s="139"/>
      <c r="M808" s="140"/>
      <c r="N808" s="220" t="s">
        <v>782</v>
      </c>
      <c r="O808" s="141">
        <v>2.75</v>
      </c>
      <c r="P808" s="142">
        <f t="shared" si="234"/>
        <v>275</v>
      </c>
      <c r="Q808" s="143">
        <v>4305</v>
      </c>
      <c r="R808" s="143">
        <v>4348</v>
      </c>
      <c r="S808" s="143">
        <v>4464</v>
      </c>
      <c r="T808" s="144">
        <f t="shared" si="235"/>
        <v>-159</v>
      </c>
      <c r="U808" s="145">
        <f t="shared" si="239"/>
        <v>-3.5618279569892476E-2</v>
      </c>
      <c r="V808" s="146">
        <v>1567.8</v>
      </c>
      <c r="W808" s="139">
        <v>1519</v>
      </c>
      <c r="X808" s="219">
        <v>1509</v>
      </c>
      <c r="Y808" s="147">
        <f t="shared" si="236"/>
        <v>10</v>
      </c>
      <c r="Z808" s="275">
        <f t="shared" si="232"/>
        <v>6.6269052352551355E-3</v>
      </c>
      <c r="AA808" s="279">
        <v>1514</v>
      </c>
      <c r="AB808" s="143">
        <v>1490</v>
      </c>
      <c r="AC808" s="144">
        <f t="shared" si="237"/>
        <v>24</v>
      </c>
      <c r="AD808" s="148">
        <f t="shared" si="233"/>
        <v>1.6107382550335572E-2</v>
      </c>
      <c r="AE808" s="149">
        <f t="shared" si="238"/>
        <v>5.5054545454545458</v>
      </c>
      <c r="AF808" s="143">
        <v>2225</v>
      </c>
      <c r="AG808" s="138">
        <v>1630</v>
      </c>
      <c r="AH808" s="143">
        <v>190</v>
      </c>
      <c r="AI808" s="144">
        <f t="shared" si="224"/>
        <v>1820</v>
      </c>
      <c r="AJ808" s="145">
        <f t="shared" si="225"/>
        <v>0.81797752808988766</v>
      </c>
      <c r="AK808" s="150">
        <f t="shared" si="226"/>
        <v>1.2021638486905719</v>
      </c>
      <c r="AL808" s="143">
        <v>300</v>
      </c>
      <c r="AM808" s="145">
        <f t="shared" si="227"/>
        <v>0.1348314606741573</v>
      </c>
      <c r="AN808" s="151">
        <f t="shared" si="228"/>
        <v>0.55509498091444676</v>
      </c>
      <c r="AO808" s="143">
        <v>60</v>
      </c>
      <c r="AP808" s="143">
        <v>15</v>
      </c>
      <c r="AQ808" s="144">
        <f t="shared" si="229"/>
        <v>75</v>
      </c>
      <c r="AR808" s="145">
        <f t="shared" si="230"/>
        <v>3.3707865168539325E-2</v>
      </c>
      <c r="AS808" s="151">
        <f t="shared" si="231"/>
        <v>0.50475232728679309</v>
      </c>
      <c r="AT808" s="143">
        <v>25</v>
      </c>
      <c r="AU808" s="153" t="s">
        <v>6</v>
      </c>
      <c r="AV808" s="316" t="s">
        <v>6</v>
      </c>
    </row>
    <row r="809" spans="1:48" x14ac:dyDescent="0.2">
      <c r="A809" s="227"/>
      <c r="B809" s="272"/>
      <c r="C809" s="135">
        <v>5350515.0199999996</v>
      </c>
      <c r="D809" s="136"/>
      <c r="E809" s="136"/>
      <c r="F809" s="137"/>
      <c r="G809" s="355"/>
      <c r="H809" s="139"/>
      <c r="I809" s="139"/>
      <c r="J809" s="139"/>
      <c r="K809" s="138"/>
      <c r="L809" s="139"/>
      <c r="M809" s="140"/>
      <c r="N809" s="220" t="s">
        <v>783</v>
      </c>
      <c r="O809" s="141">
        <v>1.41</v>
      </c>
      <c r="P809" s="142">
        <f t="shared" si="234"/>
        <v>141</v>
      </c>
      <c r="Q809" s="143">
        <v>3874</v>
      </c>
      <c r="R809" s="143">
        <v>3960</v>
      </c>
      <c r="S809" s="143">
        <v>4148</v>
      </c>
      <c r="T809" s="144">
        <f t="shared" si="235"/>
        <v>-274</v>
      </c>
      <c r="U809" s="145">
        <f t="shared" si="239"/>
        <v>-6.6055930568948887E-2</v>
      </c>
      <c r="V809" s="146">
        <v>2746.9</v>
      </c>
      <c r="W809" s="139">
        <v>1373</v>
      </c>
      <c r="X809" s="219">
        <v>1373</v>
      </c>
      <c r="Y809" s="147">
        <f t="shared" si="236"/>
        <v>0</v>
      </c>
      <c r="Z809" s="275">
        <f t="shared" si="232"/>
        <v>0</v>
      </c>
      <c r="AA809" s="279">
        <v>1362</v>
      </c>
      <c r="AB809" s="143">
        <v>1350</v>
      </c>
      <c r="AC809" s="144">
        <f t="shared" si="237"/>
        <v>12</v>
      </c>
      <c r="AD809" s="148">
        <f t="shared" si="233"/>
        <v>8.8888888888888889E-3</v>
      </c>
      <c r="AE809" s="149">
        <f t="shared" si="238"/>
        <v>9.6595744680851059</v>
      </c>
      <c r="AF809" s="143">
        <v>1540</v>
      </c>
      <c r="AG809" s="138">
        <v>1125</v>
      </c>
      <c r="AH809" s="143">
        <v>95</v>
      </c>
      <c r="AI809" s="144">
        <f t="shared" si="224"/>
        <v>1220</v>
      </c>
      <c r="AJ809" s="145">
        <f t="shared" si="225"/>
        <v>0.79220779220779225</v>
      </c>
      <c r="AK809" s="150">
        <f t="shared" si="226"/>
        <v>1.1642906262560859</v>
      </c>
      <c r="AL809" s="143">
        <v>240</v>
      </c>
      <c r="AM809" s="145">
        <f t="shared" si="227"/>
        <v>0.15584415584415584</v>
      </c>
      <c r="AN809" s="151">
        <f t="shared" si="228"/>
        <v>0.64160328962838653</v>
      </c>
      <c r="AO809" s="143">
        <v>65</v>
      </c>
      <c r="AP809" s="143">
        <v>15</v>
      </c>
      <c r="AQ809" s="144">
        <f t="shared" si="229"/>
        <v>80</v>
      </c>
      <c r="AR809" s="145">
        <f t="shared" si="230"/>
        <v>5.1948051948051951E-2</v>
      </c>
      <c r="AS809" s="151">
        <f t="shared" si="231"/>
        <v>0.77788670352423528</v>
      </c>
      <c r="AT809" s="143">
        <v>10</v>
      </c>
      <c r="AU809" s="153" t="s">
        <v>6</v>
      </c>
      <c r="AV809" s="316" t="s">
        <v>6</v>
      </c>
    </row>
    <row r="810" spans="1:48" x14ac:dyDescent="0.2">
      <c r="A810" s="227"/>
      <c r="B810" s="272"/>
      <c r="C810" s="135">
        <v>5350516.01</v>
      </c>
      <c r="D810" s="136"/>
      <c r="E810" s="136"/>
      <c r="F810" s="137"/>
      <c r="G810" s="355"/>
      <c r="H810" s="139"/>
      <c r="I810" s="139"/>
      <c r="J810" s="139"/>
      <c r="K810" s="138"/>
      <c r="L810" s="139"/>
      <c r="M810" s="140"/>
      <c r="N810" s="220" t="s">
        <v>784</v>
      </c>
      <c r="O810" s="141">
        <v>1.45</v>
      </c>
      <c r="P810" s="142">
        <f t="shared" si="234"/>
        <v>145</v>
      </c>
      <c r="Q810" s="143">
        <v>5445</v>
      </c>
      <c r="R810" s="143">
        <v>5471</v>
      </c>
      <c r="S810" s="143">
        <v>5853</v>
      </c>
      <c r="T810" s="144">
        <f t="shared" si="235"/>
        <v>-408</v>
      </c>
      <c r="U810" s="145">
        <f t="shared" si="239"/>
        <v>-6.9707842132239878E-2</v>
      </c>
      <c r="V810" s="146">
        <v>3747.7</v>
      </c>
      <c r="W810" s="139">
        <v>1825</v>
      </c>
      <c r="X810" s="219">
        <v>1801</v>
      </c>
      <c r="Y810" s="147">
        <f t="shared" si="236"/>
        <v>24</v>
      </c>
      <c r="Z810" s="275">
        <f t="shared" si="232"/>
        <v>1.3325930038867296E-2</v>
      </c>
      <c r="AA810" s="279">
        <v>1801</v>
      </c>
      <c r="AB810" s="143">
        <v>1780</v>
      </c>
      <c r="AC810" s="144">
        <f t="shared" si="237"/>
        <v>21</v>
      </c>
      <c r="AD810" s="148">
        <f t="shared" si="233"/>
        <v>1.1797752808988765E-2</v>
      </c>
      <c r="AE810" s="149">
        <f t="shared" si="238"/>
        <v>12.420689655172414</v>
      </c>
      <c r="AF810" s="143">
        <v>2740</v>
      </c>
      <c r="AG810" s="138">
        <v>2230</v>
      </c>
      <c r="AH810" s="143">
        <v>125</v>
      </c>
      <c r="AI810" s="144">
        <f t="shared" ref="AI810:AI873" si="240">AG810+AH810</f>
        <v>2355</v>
      </c>
      <c r="AJ810" s="145">
        <f t="shared" ref="AJ810:AJ873" si="241">AI810/AF810</f>
        <v>0.85948905109489049</v>
      </c>
      <c r="AK810" s="150">
        <f t="shared" ref="AK810:AK873" si="242">AJ810/0.680421</f>
        <v>1.263172434558737</v>
      </c>
      <c r="AL810" s="143">
        <v>300</v>
      </c>
      <c r="AM810" s="145">
        <f t="shared" ref="AM810:AM873" si="243">AL810/AF810</f>
        <v>0.10948905109489052</v>
      </c>
      <c r="AN810" s="151">
        <f t="shared" ref="AN810:AN873" si="244">AM810/0.242898</f>
        <v>0.45076143523162199</v>
      </c>
      <c r="AO810" s="143">
        <v>55</v>
      </c>
      <c r="AP810" s="143">
        <v>10</v>
      </c>
      <c r="AQ810" s="144">
        <f t="shared" ref="AQ810:AQ873" si="245">AO810+AP810</f>
        <v>65</v>
      </c>
      <c r="AR810" s="145">
        <f t="shared" ref="AR810:AR873" si="246">AQ810/AF810</f>
        <v>2.3722627737226276E-2</v>
      </c>
      <c r="AS810" s="151">
        <f t="shared" ref="AS810:AS873" si="247">AR810/0.066781</f>
        <v>0.35523019627178809</v>
      </c>
      <c r="AT810" s="143">
        <v>20</v>
      </c>
      <c r="AU810" s="153" t="s">
        <v>6</v>
      </c>
      <c r="AV810" s="316" t="s">
        <v>6</v>
      </c>
    </row>
    <row r="811" spans="1:48" x14ac:dyDescent="0.2">
      <c r="A811" s="227"/>
      <c r="B811" s="272"/>
      <c r="C811" s="135">
        <v>5350516.0199999996</v>
      </c>
      <c r="D811" s="136"/>
      <c r="E811" s="136"/>
      <c r="F811" s="137"/>
      <c r="G811" s="355"/>
      <c r="H811" s="139"/>
      <c r="I811" s="139"/>
      <c r="J811" s="139"/>
      <c r="K811" s="138"/>
      <c r="L811" s="139"/>
      <c r="M811" s="140"/>
      <c r="N811" s="220" t="s">
        <v>785</v>
      </c>
      <c r="O811" s="141">
        <v>1.74</v>
      </c>
      <c r="P811" s="142">
        <f t="shared" si="234"/>
        <v>174</v>
      </c>
      <c r="Q811" s="143">
        <v>4852</v>
      </c>
      <c r="R811" s="143">
        <v>4855</v>
      </c>
      <c r="S811" s="143">
        <v>5002</v>
      </c>
      <c r="T811" s="144">
        <f t="shared" si="235"/>
        <v>-150</v>
      </c>
      <c r="U811" s="145">
        <f t="shared" si="239"/>
        <v>-2.9988004798080767E-2</v>
      </c>
      <c r="V811" s="146">
        <v>2781.8</v>
      </c>
      <c r="W811" s="139">
        <v>1579</v>
      </c>
      <c r="X811" s="219">
        <v>1579</v>
      </c>
      <c r="Y811" s="147">
        <f t="shared" si="236"/>
        <v>0</v>
      </c>
      <c r="Z811" s="275">
        <f t="shared" si="232"/>
        <v>0</v>
      </c>
      <c r="AA811" s="279">
        <v>1565</v>
      </c>
      <c r="AB811" s="143">
        <v>1550</v>
      </c>
      <c r="AC811" s="144">
        <f t="shared" si="237"/>
        <v>15</v>
      </c>
      <c r="AD811" s="148">
        <f t="shared" si="233"/>
        <v>9.6774193548387101E-3</v>
      </c>
      <c r="AE811" s="149">
        <f t="shared" si="238"/>
        <v>8.9942528735632177</v>
      </c>
      <c r="AF811" s="143">
        <v>2540</v>
      </c>
      <c r="AG811" s="138">
        <v>1970</v>
      </c>
      <c r="AH811" s="143">
        <v>105</v>
      </c>
      <c r="AI811" s="144">
        <f t="shared" si="240"/>
        <v>2075</v>
      </c>
      <c r="AJ811" s="145">
        <f t="shared" si="241"/>
        <v>0.81692913385826771</v>
      </c>
      <c r="AK811" s="150">
        <f t="shared" si="242"/>
        <v>1.2006230464054866</v>
      </c>
      <c r="AL811" s="143">
        <v>360</v>
      </c>
      <c r="AM811" s="145">
        <f t="shared" si="243"/>
        <v>0.14173228346456693</v>
      </c>
      <c r="AN811" s="151">
        <f t="shared" si="244"/>
        <v>0.58350535395337522</v>
      </c>
      <c r="AO811" s="143">
        <v>55</v>
      </c>
      <c r="AP811" s="143">
        <v>15</v>
      </c>
      <c r="AQ811" s="144">
        <f t="shared" si="245"/>
        <v>70</v>
      </c>
      <c r="AR811" s="145">
        <f t="shared" si="246"/>
        <v>2.7559055118110236E-2</v>
      </c>
      <c r="AS811" s="151">
        <f t="shared" si="247"/>
        <v>0.41267808385783739</v>
      </c>
      <c r="AT811" s="143">
        <v>40</v>
      </c>
      <c r="AU811" s="153" t="s">
        <v>6</v>
      </c>
      <c r="AV811" s="316" t="s">
        <v>6</v>
      </c>
    </row>
    <row r="812" spans="1:48" x14ac:dyDescent="0.2">
      <c r="A812" s="227"/>
      <c r="B812" s="272"/>
      <c r="C812" s="135">
        <v>5350516.03</v>
      </c>
      <c r="D812" s="136"/>
      <c r="E812" s="136"/>
      <c r="F812" s="137"/>
      <c r="G812" s="355"/>
      <c r="H812" s="139"/>
      <c r="I812" s="139"/>
      <c r="J812" s="139"/>
      <c r="K812" s="138"/>
      <c r="L812" s="139"/>
      <c r="M812" s="140"/>
      <c r="N812" s="220" t="s">
        <v>786</v>
      </c>
      <c r="O812" s="141">
        <v>1.1200000000000001</v>
      </c>
      <c r="P812" s="142">
        <f t="shared" si="234"/>
        <v>112.00000000000001</v>
      </c>
      <c r="Q812" s="143">
        <v>5715</v>
      </c>
      <c r="R812" s="143">
        <v>5850</v>
      </c>
      <c r="S812" s="143">
        <v>5754</v>
      </c>
      <c r="T812" s="144">
        <f t="shared" si="235"/>
        <v>-39</v>
      </c>
      <c r="U812" s="145">
        <f t="shared" si="239"/>
        <v>-6.7778936392075082E-3</v>
      </c>
      <c r="V812" s="146">
        <v>5122.3</v>
      </c>
      <c r="W812" s="139">
        <v>2209</v>
      </c>
      <c r="X812" s="219">
        <v>2201</v>
      </c>
      <c r="Y812" s="147">
        <f t="shared" si="236"/>
        <v>8</v>
      </c>
      <c r="Z812" s="275">
        <f t="shared" si="232"/>
        <v>3.6347114947751021E-3</v>
      </c>
      <c r="AA812" s="279">
        <v>2195</v>
      </c>
      <c r="AB812" s="143">
        <v>2105</v>
      </c>
      <c r="AC812" s="144">
        <f t="shared" si="237"/>
        <v>90</v>
      </c>
      <c r="AD812" s="148">
        <f t="shared" si="233"/>
        <v>4.2755344418052253E-2</v>
      </c>
      <c r="AE812" s="149">
        <f t="shared" si="238"/>
        <v>19.598214285714285</v>
      </c>
      <c r="AF812" s="143">
        <v>2965</v>
      </c>
      <c r="AG812" s="138">
        <v>2235</v>
      </c>
      <c r="AH812" s="143">
        <v>185</v>
      </c>
      <c r="AI812" s="144">
        <f t="shared" si="240"/>
        <v>2420</v>
      </c>
      <c r="AJ812" s="145">
        <f t="shared" si="241"/>
        <v>0.81618887015177066</v>
      </c>
      <c r="AK812" s="150">
        <f t="shared" si="242"/>
        <v>1.1995350968764493</v>
      </c>
      <c r="AL812" s="143">
        <v>430</v>
      </c>
      <c r="AM812" s="145">
        <f t="shared" si="243"/>
        <v>0.14502529510961215</v>
      </c>
      <c r="AN812" s="151">
        <f t="shared" si="244"/>
        <v>0.5970625328722845</v>
      </c>
      <c r="AO812" s="143">
        <v>85</v>
      </c>
      <c r="AP812" s="143">
        <v>10</v>
      </c>
      <c r="AQ812" s="144">
        <f t="shared" si="245"/>
        <v>95</v>
      </c>
      <c r="AR812" s="145">
        <f t="shared" si="246"/>
        <v>3.2040472175379427E-2</v>
      </c>
      <c r="AS812" s="151">
        <f t="shared" si="247"/>
        <v>0.47978425263741825</v>
      </c>
      <c r="AT812" s="143">
        <v>20</v>
      </c>
      <c r="AU812" s="153" t="s">
        <v>6</v>
      </c>
      <c r="AV812" s="316" t="s">
        <v>6</v>
      </c>
    </row>
    <row r="813" spans="1:48" x14ac:dyDescent="0.2">
      <c r="A813" s="227"/>
      <c r="B813" s="272"/>
      <c r="C813" s="135">
        <v>5350516.04</v>
      </c>
      <c r="D813" s="136"/>
      <c r="E813" s="136"/>
      <c r="F813" s="137"/>
      <c r="G813" s="355"/>
      <c r="H813" s="139"/>
      <c r="I813" s="139"/>
      <c r="J813" s="139"/>
      <c r="K813" s="138"/>
      <c r="L813" s="139"/>
      <c r="M813" s="140"/>
      <c r="N813" s="220" t="s">
        <v>787</v>
      </c>
      <c r="O813" s="141">
        <v>1.03</v>
      </c>
      <c r="P813" s="142">
        <f t="shared" si="234"/>
        <v>103</v>
      </c>
      <c r="Q813" s="143">
        <v>6250</v>
      </c>
      <c r="R813" s="143">
        <v>6422</v>
      </c>
      <c r="S813" s="143">
        <v>6054</v>
      </c>
      <c r="T813" s="144">
        <f t="shared" si="235"/>
        <v>196</v>
      </c>
      <c r="U813" s="145">
        <f t="shared" si="239"/>
        <v>3.2375289065080935E-2</v>
      </c>
      <c r="V813" s="146">
        <v>6078</v>
      </c>
      <c r="W813" s="139">
        <v>2646</v>
      </c>
      <c r="X813" s="219">
        <v>2639</v>
      </c>
      <c r="Y813" s="147">
        <f t="shared" si="236"/>
        <v>7</v>
      </c>
      <c r="Z813" s="275">
        <f t="shared" si="232"/>
        <v>2.6525198938992041E-3</v>
      </c>
      <c r="AA813" s="279">
        <v>2590</v>
      </c>
      <c r="AB813" s="143">
        <v>2475</v>
      </c>
      <c r="AC813" s="144">
        <f t="shared" si="237"/>
        <v>115</v>
      </c>
      <c r="AD813" s="148">
        <f t="shared" si="233"/>
        <v>4.6464646464646465E-2</v>
      </c>
      <c r="AE813" s="149">
        <f t="shared" si="238"/>
        <v>25.145631067961165</v>
      </c>
      <c r="AF813" s="143">
        <v>3160</v>
      </c>
      <c r="AG813" s="138">
        <v>2085</v>
      </c>
      <c r="AH813" s="143">
        <v>220</v>
      </c>
      <c r="AI813" s="144">
        <f t="shared" si="240"/>
        <v>2305</v>
      </c>
      <c r="AJ813" s="145">
        <f t="shared" si="241"/>
        <v>0.72943037974683544</v>
      </c>
      <c r="AK813" s="150">
        <f t="shared" si="242"/>
        <v>1.0720280234543547</v>
      </c>
      <c r="AL813" s="143">
        <v>630</v>
      </c>
      <c r="AM813" s="145">
        <f t="shared" si="243"/>
        <v>0.19936708860759494</v>
      </c>
      <c r="AN813" s="151">
        <f t="shared" si="244"/>
        <v>0.82078522098821294</v>
      </c>
      <c r="AO813" s="143">
        <v>200</v>
      </c>
      <c r="AP813" s="143">
        <v>20</v>
      </c>
      <c r="AQ813" s="144">
        <f t="shared" si="245"/>
        <v>220</v>
      </c>
      <c r="AR813" s="145">
        <f t="shared" si="246"/>
        <v>6.9620253164556958E-2</v>
      </c>
      <c r="AS813" s="151">
        <f t="shared" si="247"/>
        <v>1.0425158827294734</v>
      </c>
      <c r="AT813" s="143">
        <v>10</v>
      </c>
      <c r="AU813" s="153" t="s">
        <v>6</v>
      </c>
      <c r="AV813" s="316" t="s">
        <v>6</v>
      </c>
    </row>
    <row r="814" spans="1:48" x14ac:dyDescent="0.2">
      <c r="A814" s="227"/>
      <c r="B814" s="272"/>
      <c r="C814" s="135">
        <v>5350516.05</v>
      </c>
      <c r="D814" s="136"/>
      <c r="E814" s="136"/>
      <c r="F814" s="137"/>
      <c r="G814" s="355"/>
      <c r="H814" s="139"/>
      <c r="I814" s="139"/>
      <c r="J814" s="139"/>
      <c r="K814" s="138"/>
      <c r="L814" s="139"/>
      <c r="M814" s="140"/>
      <c r="N814" s="220" t="s">
        <v>788</v>
      </c>
      <c r="O814" s="141">
        <v>1.17</v>
      </c>
      <c r="P814" s="142">
        <f t="shared" si="234"/>
        <v>117</v>
      </c>
      <c r="Q814" s="143">
        <v>6156</v>
      </c>
      <c r="R814" s="143">
        <v>6272</v>
      </c>
      <c r="S814" s="143">
        <v>6279</v>
      </c>
      <c r="T814" s="144">
        <f t="shared" si="235"/>
        <v>-123</v>
      </c>
      <c r="U814" s="145">
        <f t="shared" si="239"/>
        <v>-1.9589106545628284E-2</v>
      </c>
      <c r="V814" s="146">
        <v>5280.5</v>
      </c>
      <c r="W814" s="139">
        <v>2183</v>
      </c>
      <c r="X814" s="219">
        <v>2155</v>
      </c>
      <c r="Y814" s="147">
        <f t="shared" si="236"/>
        <v>28</v>
      </c>
      <c r="Z814" s="275">
        <f t="shared" si="232"/>
        <v>1.2993039443155453E-2</v>
      </c>
      <c r="AA814" s="279">
        <v>2141</v>
      </c>
      <c r="AB814" s="143">
        <v>2005</v>
      </c>
      <c r="AC814" s="144">
        <f t="shared" si="237"/>
        <v>136</v>
      </c>
      <c r="AD814" s="148">
        <f t="shared" si="233"/>
        <v>6.7830423940149626E-2</v>
      </c>
      <c r="AE814" s="149">
        <f t="shared" si="238"/>
        <v>18.299145299145298</v>
      </c>
      <c r="AF814" s="143">
        <v>3145</v>
      </c>
      <c r="AG814" s="138">
        <v>2305</v>
      </c>
      <c r="AH814" s="143">
        <v>180</v>
      </c>
      <c r="AI814" s="144">
        <f t="shared" si="240"/>
        <v>2485</v>
      </c>
      <c r="AJ814" s="145">
        <f t="shared" si="241"/>
        <v>0.79014308426073132</v>
      </c>
      <c r="AK814" s="150">
        <f t="shared" si="242"/>
        <v>1.1612561697254071</v>
      </c>
      <c r="AL814" s="143">
        <v>525</v>
      </c>
      <c r="AM814" s="145">
        <f t="shared" si="243"/>
        <v>0.16693163751987281</v>
      </c>
      <c r="AN814" s="151">
        <f t="shared" si="244"/>
        <v>0.6872499465614077</v>
      </c>
      <c r="AO814" s="143">
        <v>65</v>
      </c>
      <c r="AP814" s="143">
        <v>10</v>
      </c>
      <c r="AQ814" s="144">
        <f t="shared" si="245"/>
        <v>75</v>
      </c>
      <c r="AR814" s="145">
        <f t="shared" si="246"/>
        <v>2.3847376788553261E-2</v>
      </c>
      <c r="AS814" s="151">
        <f t="shared" si="247"/>
        <v>0.35709822836665017</v>
      </c>
      <c r="AT814" s="143">
        <v>60</v>
      </c>
      <c r="AU814" s="153" t="s">
        <v>6</v>
      </c>
      <c r="AV814" s="316" t="s">
        <v>6</v>
      </c>
    </row>
    <row r="815" spans="1:48" x14ac:dyDescent="0.2">
      <c r="A815" s="227"/>
      <c r="B815" s="272"/>
      <c r="C815" s="135">
        <v>5350516.0599999996</v>
      </c>
      <c r="D815" s="136"/>
      <c r="E815" s="136"/>
      <c r="F815" s="137"/>
      <c r="G815" s="355"/>
      <c r="H815" s="139"/>
      <c r="I815" s="139"/>
      <c r="J815" s="139"/>
      <c r="K815" s="138"/>
      <c r="L815" s="139"/>
      <c r="M815" s="140"/>
      <c r="N815" s="220" t="s">
        <v>789</v>
      </c>
      <c r="O815" s="141">
        <v>0.91</v>
      </c>
      <c r="P815" s="142">
        <f t="shared" si="234"/>
        <v>91</v>
      </c>
      <c r="Q815" s="143">
        <v>4934</v>
      </c>
      <c r="R815" s="143">
        <v>4769</v>
      </c>
      <c r="S815" s="143">
        <v>4861</v>
      </c>
      <c r="T815" s="144">
        <f t="shared" si="235"/>
        <v>73</v>
      </c>
      <c r="U815" s="145">
        <f t="shared" si="239"/>
        <v>1.5017486113968319E-2</v>
      </c>
      <c r="V815" s="146">
        <v>5450.1</v>
      </c>
      <c r="W815" s="139">
        <v>1811</v>
      </c>
      <c r="X815" s="219">
        <v>1792</v>
      </c>
      <c r="Y815" s="147">
        <f t="shared" si="236"/>
        <v>19</v>
      </c>
      <c r="Z815" s="275">
        <f t="shared" si="232"/>
        <v>1.0602678571428572E-2</v>
      </c>
      <c r="AA815" s="279">
        <v>1739</v>
      </c>
      <c r="AB815" s="143">
        <v>1745</v>
      </c>
      <c r="AC815" s="144">
        <f t="shared" si="237"/>
        <v>-6</v>
      </c>
      <c r="AD815" s="148">
        <f t="shared" si="233"/>
        <v>-3.4383954154727794E-3</v>
      </c>
      <c r="AE815" s="149">
        <f t="shared" si="238"/>
        <v>19.109890109890109</v>
      </c>
      <c r="AF815" s="143">
        <v>2245</v>
      </c>
      <c r="AG815" s="138">
        <v>1655</v>
      </c>
      <c r="AH815" s="143">
        <v>160</v>
      </c>
      <c r="AI815" s="144">
        <f t="shared" si="240"/>
        <v>1815</v>
      </c>
      <c r="AJ815" s="145">
        <f t="shared" si="241"/>
        <v>0.80846325167037858</v>
      </c>
      <c r="AK815" s="150">
        <f t="shared" si="242"/>
        <v>1.1881809227968838</v>
      </c>
      <c r="AL815" s="143">
        <v>340</v>
      </c>
      <c r="AM815" s="145">
        <f t="shared" si="243"/>
        <v>0.15144766146993319</v>
      </c>
      <c r="AN815" s="151">
        <f t="shared" si="244"/>
        <v>0.62350312258616036</v>
      </c>
      <c r="AO815" s="143">
        <v>70</v>
      </c>
      <c r="AP815" s="143">
        <v>10</v>
      </c>
      <c r="AQ815" s="144">
        <f t="shared" si="245"/>
        <v>80</v>
      </c>
      <c r="AR815" s="145">
        <f t="shared" si="246"/>
        <v>3.5634743875278395E-2</v>
      </c>
      <c r="AS815" s="151">
        <f t="shared" si="247"/>
        <v>0.53360602379836175</v>
      </c>
      <c r="AT815" s="143">
        <v>25</v>
      </c>
      <c r="AU815" s="153" t="s">
        <v>6</v>
      </c>
      <c r="AV815" s="316" t="s">
        <v>6</v>
      </c>
    </row>
    <row r="816" spans="1:48" x14ac:dyDescent="0.2">
      <c r="A816" s="227"/>
      <c r="B816" s="272"/>
      <c r="C816" s="135">
        <v>5350516.08</v>
      </c>
      <c r="D816" s="136"/>
      <c r="E816" s="136"/>
      <c r="F816" s="137"/>
      <c r="G816" s="355"/>
      <c r="H816" s="139"/>
      <c r="I816" s="139"/>
      <c r="J816" s="139"/>
      <c r="K816" s="138"/>
      <c r="L816" s="139"/>
      <c r="M816" s="140"/>
      <c r="N816" s="220" t="s">
        <v>790</v>
      </c>
      <c r="O816" s="141">
        <v>1.33</v>
      </c>
      <c r="P816" s="142">
        <f t="shared" si="234"/>
        <v>133</v>
      </c>
      <c r="Q816" s="143">
        <v>5971</v>
      </c>
      <c r="R816" s="143">
        <v>6064</v>
      </c>
      <c r="S816" s="143">
        <v>6181</v>
      </c>
      <c r="T816" s="144">
        <f t="shared" si="235"/>
        <v>-210</v>
      </c>
      <c r="U816" s="145">
        <f t="shared" si="239"/>
        <v>-3.3975084937712341E-2</v>
      </c>
      <c r="V816" s="146">
        <v>4504</v>
      </c>
      <c r="W816" s="139">
        <v>2216</v>
      </c>
      <c r="X816" s="219">
        <v>2199</v>
      </c>
      <c r="Y816" s="147">
        <f t="shared" si="236"/>
        <v>17</v>
      </c>
      <c r="Z816" s="275">
        <f t="shared" si="232"/>
        <v>7.730786721236926E-3</v>
      </c>
      <c r="AA816" s="279">
        <v>2186</v>
      </c>
      <c r="AB816" s="143">
        <v>2105</v>
      </c>
      <c r="AC816" s="144">
        <f t="shared" si="237"/>
        <v>81</v>
      </c>
      <c r="AD816" s="148">
        <f t="shared" si="233"/>
        <v>3.8479809976247031E-2</v>
      </c>
      <c r="AE816" s="149">
        <f t="shared" si="238"/>
        <v>16.436090225563909</v>
      </c>
      <c r="AF816" s="143">
        <v>2820</v>
      </c>
      <c r="AG816" s="138">
        <v>1810</v>
      </c>
      <c r="AH816" s="143">
        <v>245</v>
      </c>
      <c r="AI816" s="144">
        <f t="shared" si="240"/>
        <v>2055</v>
      </c>
      <c r="AJ816" s="145">
        <f t="shared" si="241"/>
        <v>0.72872340425531912</v>
      </c>
      <c r="AK816" s="150">
        <f t="shared" si="242"/>
        <v>1.0709889968935689</v>
      </c>
      <c r="AL816" s="143">
        <v>570</v>
      </c>
      <c r="AM816" s="145">
        <f t="shared" si="243"/>
        <v>0.20212765957446807</v>
      </c>
      <c r="AN816" s="151">
        <f t="shared" si="244"/>
        <v>0.83215036589213609</v>
      </c>
      <c r="AO816" s="143">
        <v>145</v>
      </c>
      <c r="AP816" s="143">
        <v>10</v>
      </c>
      <c r="AQ816" s="144">
        <f t="shared" si="245"/>
        <v>155</v>
      </c>
      <c r="AR816" s="145">
        <f t="shared" si="246"/>
        <v>5.4964539007092202E-2</v>
      </c>
      <c r="AS816" s="151">
        <f t="shared" si="247"/>
        <v>0.82305654313490673</v>
      </c>
      <c r="AT816" s="143">
        <v>35</v>
      </c>
      <c r="AU816" s="153" t="s">
        <v>6</v>
      </c>
      <c r="AV816" s="316" t="s">
        <v>6</v>
      </c>
    </row>
    <row r="817" spans="1:48" x14ac:dyDescent="0.2">
      <c r="A817" s="227"/>
      <c r="B817" s="272"/>
      <c r="C817" s="135">
        <v>5350516.09</v>
      </c>
      <c r="D817" s="136"/>
      <c r="E817" s="136"/>
      <c r="F817" s="137"/>
      <c r="G817" s="355"/>
      <c r="H817" s="139"/>
      <c r="I817" s="139"/>
      <c r="J817" s="139"/>
      <c r="K817" s="138"/>
      <c r="L817" s="139"/>
      <c r="M817" s="140"/>
      <c r="N817" s="220" t="s">
        <v>791</v>
      </c>
      <c r="O817" s="141">
        <v>2.38</v>
      </c>
      <c r="P817" s="142">
        <f t="shared" si="234"/>
        <v>238</v>
      </c>
      <c r="Q817" s="143">
        <v>7000</v>
      </c>
      <c r="R817" s="143">
        <v>7027</v>
      </c>
      <c r="S817" s="143">
        <v>7216</v>
      </c>
      <c r="T817" s="144">
        <f t="shared" si="235"/>
        <v>-216</v>
      </c>
      <c r="U817" s="145">
        <f t="shared" si="239"/>
        <v>-2.9933481152993349E-2</v>
      </c>
      <c r="V817" s="146">
        <v>2946.3</v>
      </c>
      <c r="W817" s="139">
        <v>2622</v>
      </c>
      <c r="X817" s="219">
        <v>2418</v>
      </c>
      <c r="Y817" s="147">
        <f t="shared" si="236"/>
        <v>204</v>
      </c>
      <c r="Z817" s="275">
        <f t="shared" si="232"/>
        <v>8.4367245657568243E-2</v>
      </c>
      <c r="AA817" s="279">
        <v>2555</v>
      </c>
      <c r="AB817" s="143">
        <v>2375</v>
      </c>
      <c r="AC817" s="144">
        <f t="shared" si="237"/>
        <v>180</v>
      </c>
      <c r="AD817" s="148">
        <f t="shared" si="233"/>
        <v>7.5789473684210532E-2</v>
      </c>
      <c r="AE817" s="149">
        <f t="shared" si="238"/>
        <v>10.735294117647058</v>
      </c>
      <c r="AF817" s="143">
        <v>3475</v>
      </c>
      <c r="AG817" s="138">
        <v>2470</v>
      </c>
      <c r="AH817" s="143">
        <v>175</v>
      </c>
      <c r="AI817" s="144">
        <f t="shared" si="240"/>
        <v>2645</v>
      </c>
      <c r="AJ817" s="145">
        <f t="shared" si="241"/>
        <v>0.76115107913669067</v>
      </c>
      <c r="AK817" s="150">
        <f t="shared" si="242"/>
        <v>1.1186472480077638</v>
      </c>
      <c r="AL817" s="143">
        <v>645</v>
      </c>
      <c r="AM817" s="145">
        <f t="shared" si="243"/>
        <v>0.1856115107913669</v>
      </c>
      <c r="AN817" s="151">
        <f t="shared" si="244"/>
        <v>0.7641541337984129</v>
      </c>
      <c r="AO817" s="143">
        <v>110</v>
      </c>
      <c r="AP817" s="143">
        <v>25</v>
      </c>
      <c r="AQ817" s="144">
        <f t="shared" si="245"/>
        <v>135</v>
      </c>
      <c r="AR817" s="145">
        <f t="shared" si="246"/>
        <v>3.884892086330935E-2</v>
      </c>
      <c r="AS817" s="151">
        <f t="shared" si="247"/>
        <v>0.58173613547729675</v>
      </c>
      <c r="AT817" s="143">
        <v>45</v>
      </c>
      <c r="AU817" s="153" t="s">
        <v>6</v>
      </c>
      <c r="AV817" s="316" t="s">
        <v>6</v>
      </c>
    </row>
    <row r="818" spans="1:48" x14ac:dyDescent="0.2">
      <c r="A818" s="227"/>
      <c r="B818" s="272"/>
      <c r="C818" s="135">
        <v>5350516.1100000003</v>
      </c>
      <c r="D818" s="136"/>
      <c r="E818" s="136"/>
      <c r="F818" s="137"/>
      <c r="G818" s="355"/>
      <c r="H818" s="139"/>
      <c r="I818" s="139"/>
      <c r="J818" s="139"/>
      <c r="K818" s="138"/>
      <c r="L818" s="139"/>
      <c r="M818" s="140"/>
      <c r="N818" s="220" t="s">
        <v>792</v>
      </c>
      <c r="O818" s="141">
        <v>2.1800000000000002</v>
      </c>
      <c r="P818" s="142">
        <f t="shared" si="234"/>
        <v>218.00000000000003</v>
      </c>
      <c r="Q818" s="143">
        <v>4646</v>
      </c>
      <c r="R818" s="143">
        <v>4918</v>
      </c>
      <c r="S818" s="143">
        <v>5019</v>
      </c>
      <c r="T818" s="144">
        <f t="shared" si="235"/>
        <v>-373</v>
      </c>
      <c r="U818" s="145">
        <f t="shared" si="239"/>
        <v>-7.4317593146045025E-2</v>
      </c>
      <c r="V818" s="146">
        <v>2131.1</v>
      </c>
      <c r="W818" s="139">
        <v>1465</v>
      </c>
      <c r="X818" s="219">
        <v>1446</v>
      </c>
      <c r="Y818" s="147">
        <f t="shared" si="236"/>
        <v>19</v>
      </c>
      <c r="Z818" s="275">
        <f t="shared" si="232"/>
        <v>1.313969571230982E-2</v>
      </c>
      <c r="AA818" s="279">
        <v>1448</v>
      </c>
      <c r="AB818" s="143">
        <v>1430</v>
      </c>
      <c r="AC818" s="144">
        <f t="shared" si="237"/>
        <v>18</v>
      </c>
      <c r="AD818" s="148">
        <f t="shared" si="233"/>
        <v>1.2587412587412588E-2</v>
      </c>
      <c r="AE818" s="149">
        <f t="shared" si="238"/>
        <v>6.6422018348623846</v>
      </c>
      <c r="AF818" s="143">
        <v>2215</v>
      </c>
      <c r="AG818" s="138">
        <v>1765</v>
      </c>
      <c r="AH818" s="143">
        <v>95</v>
      </c>
      <c r="AI818" s="144">
        <f t="shared" si="240"/>
        <v>1860</v>
      </c>
      <c r="AJ818" s="145">
        <f t="shared" si="241"/>
        <v>0.83972911963882624</v>
      </c>
      <c r="AK818" s="150">
        <f t="shared" si="242"/>
        <v>1.2341316914657634</v>
      </c>
      <c r="AL818" s="143">
        <v>285</v>
      </c>
      <c r="AM818" s="145">
        <f t="shared" si="243"/>
        <v>0.12866817155756208</v>
      </c>
      <c r="AN818" s="151">
        <f t="shared" si="244"/>
        <v>0.52972100040989256</v>
      </c>
      <c r="AO818" s="143">
        <v>45</v>
      </c>
      <c r="AP818" s="143">
        <v>15</v>
      </c>
      <c r="AQ818" s="144">
        <f t="shared" si="245"/>
        <v>60</v>
      </c>
      <c r="AR818" s="145">
        <f t="shared" si="246"/>
        <v>2.7088036117381489E-2</v>
      </c>
      <c r="AS818" s="151">
        <f t="shared" si="247"/>
        <v>0.40562489506568472</v>
      </c>
      <c r="AT818" s="143">
        <v>15</v>
      </c>
      <c r="AU818" s="153" t="s">
        <v>6</v>
      </c>
      <c r="AV818" s="316" t="s">
        <v>6</v>
      </c>
    </row>
    <row r="819" spans="1:48" x14ac:dyDescent="0.2">
      <c r="A819" s="227"/>
      <c r="B819" s="272"/>
      <c r="C819" s="135">
        <v>5350516.16</v>
      </c>
      <c r="D819" s="136"/>
      <c r="E819" s="136"/>
      <c r="F819" s="137"/>
      <c r="G819" s="355"/>
      <c r="H819" s="139"/>
      <c r="I819" s="139"/>
      <c r="J819" s="139"/>
      <c r="K819" s="138"/>
      <c r="L819" s="139"/>
      <c r="M819" s="140"/>
      <c r="N819" s="220" t="s">
        <v>794</v>
      </c>
      <c r="O819" s="141">
        <v>2.94</v>
      </c>
      <c r="P819" s="142">
        <f t="shared" si="234"/>
        <v>294</v>
      </c>
      <c r="Q819" s="143">
        <v>5533</v>
      </c>
      <c r="R819" s="143">
        <v>5118</v>
      </c>
      <c r="S819" s="143">
        <v>5172</v>
      </c>
      <c r="T819" s="144">
        <f t="shared" si="235"/>
        <v>361</v>
      </c>
      <c r="U819" s="145">
        <f t="shared" si="239"/>
        <v>6.9798917246713069E-2</v>
      </c>
      <c r="V819" s="146">
        <v>1883.7</v>
      </c>
      <c r="W819" s="139">
        <v>2199</v>
      </c>
      <c r="X819" s="219">
        <v>2109</v>
      </c>
      <c r="Y819" s="147">
        <f t="shared" si="236"/>
        <v>90</v>
      </c>
      <c r="Z819" s="275">
        <f t="shared" ref="Z819:Z882" si="248">Y819/X819</f>
        <v>4.2674253200568987E-2</v>
      </c>
      <c r="AA819" s="279">
        <v>2084</v>
      </c>
      <c r="AB819" s="143">
        <v>1890</v>
      </c>
      <c r="AC819" s="144">
        <f t="shared" si="237"/>
        <v>194</v>
      </c>
      <c r="AD819" s="148">
        <f t="shared" ref="AD819:AD882" si="249">AC819/AB819</f>
        <v>0.10264550264550265</v>
      </c>
      <c r="AE819" s="149">
        <f t="shared" si="238"/>
        <v>7.0884353741496602</v>
      </c>
      <c r="AF819" s="143">
        <v>1795</v>
      </c>
      <c r="AG819" s="138">
        <v>1340</v>
      </c>
      <c r="AH819" s="143">
        <v>120</v>
      </c>
      <c r="AI819" s="144">
        <f t="shared" si="240"/>
        <v>1460</v>
      </c>
      <c r="AJ819" s="145">
        <f t="shared" si="241"/>
        <v>0.8133704735376045</v>
      </c>
      <c r="AK819" s="150">
        <f t="shared" si="242"/>
        <v>1.1953929604430265</v>
      </c>
      <c r="AL819" s="143">
        <v>230</v>
      </c>
      <c r="AM819" s="145">
        <f t="shared" si="243"/>
        <v>0.12813370473537605</v>
      </c>
      <c r="AN819" s="151">
        <f t="shared" si="244"/>
        <v>0.52752062485230855</v>
      </c>
      <c r="AO819" s="143">
        <v>50</v>
      </c>
      <c r="AP819" s="143">
        <v>15</v>
      </c>
      <c r="AQ819" s="144">
        <f t="shared" si="245"/>
        <v>65</v>
      </c>
      <c r="AR819" s="145">
        <f t="shared" si="246"/>
        <v>3.6211699164345405E-2</v>
      </c>
      <c r="AS819" s="151">
        <f t="shared" si="247"/>
        <v>0.54224553637030604</v>
      </c>
      <c r="AT819" s="143">
        <v>40</v>
      </c>
      <c r="AU819" s="153" t="s">
        <v>6</v>
      </c>
      <c r="AV819" s="316" t="s">
        <v>6</v>
      </c>
    </row>
    <row r="820" spans="1:48" x14ac:dyDescent="0.2">
      <c r="A820" s="227"/>
      <c r="B820" s="272"/>
      <c r="C820" s="135">
        <v>5350516.17</v>
      </c>
      <c r="D820" s="136"/>
      <c r="E820" s="136"/>
      <c r="F820" s="137"/>
      <c r="G820" s="355"/>
      <c r="H820" s="139"/>
      <c r="I820" s="139"/>
      <c r="J820" s="139"/>
      <c r="K820" s="138"/>
      <c r="L820" s="139"/>
      <c r="M820" s="140"/>
      <c r="N820" s="220" t="s">
        <v>795</v>
      </c>
      <c r="O820" s="141">
        <v>1.08</v>
      </c>
      <c r="P820" s="142">
        <f t="shared" si="234"/>
        <v>108</v>
      </c>
      <c r="Q820" s="143">
        <v>3583</v>
      </c>
      <c r="R820" s="143">
        <v>3586</v>
      </c>
      <c r="S820" s="143">
        <v>3696</v>
      </c>
      <c r="T820" s="144">
        <f t="shared" si="235"/>
        <v>-113</v>
      </c>
      <c r="U820" s="145">
        <f t="shared" si="239"/>
        <v>-3.0573593073593072E-2</v>
      </c>
      <c r="V820" s="146">
        <v>3317.9</v>
      </c>
      <c r="W820" s="139">
        <v>1369</v>
      </c>
      <c r="X820" s="219">
        <v>1354</v>
      </c>
      <c r="Y820" s="147">
        <f t="shared" si="236"/>
        <v>15</v>
      </c>
      <c r="Z820" s="275">
        <f t="shared" si="248"/>
        <v>1.1078286558345642E-2</v>
      </c>
      <c r="AA820" s="279">
        <v>1345</v>
      </c>
      <c r="AB820" s="143">
        <v>1325</v>
      </c>
      <c r="AC820" s="144">
        <f t="shared" si="237"/>
        <v>20</v>
      </c>
      <c r="AD820" s="148">
        <f t="shared" si="249"/>
        <v>1.509433962264151E-2</v>
      </c>
      <c r="AE820" s="149">
        <f t="shared" si="238"/>
        <v>12.453703703703704</v>
      </c>
      <c r="AF820" s="143">
        <v>1570</v>
      </c>
      <c r="AG820" s="138">
        <v>1185</v>
      </c>
      <c r="AH820" s="143">
        <v>75</v>
      </c>
      <c r="AI820" s="144">
        <f t="shared" si="240"/>
        <v>1260</v>
      </c>
      <c r="AJ820" s="145">
        <f t="shared" si="241"/>
        <v>0.80254777070063699</v>
      </c>
      <c r="AK820" s="150">
        <f t="shared" si="242"/>
        <v>1.1794870685952328</v>
      </c>
      <c r="AL820" s="143">
        <v>245</v>
      </c>
      <c r="AM820" s="145">
        <f t="shared" si="243"/>
        <v>0.15605095541401273</v>
      </c>
      <c r="AN820" s="151">
        <f t="shared" si="244"/>
        <v>0.64245467403606749</v>
      </c>
      <c r="AO820" s="143">
        <v>40</v>
      </c>
      <c r="AP820" s="143">
        <v>0</v>
      </c>
      <c r="AQ820" s="144">
        <f t="shared" si="245"/>
        <v>40</v>
      </c>
      <c r="AR820" s="145">
        <f t="shared" si="246"/>
        <v>2.5477707006369428E-2</v>
      </c>
      <c r="AS820" s="151">
        <f t="shared" si="247"/>
        <v>0.38151131319341475</v>
      </c>
      <c r="AT820" s="143">
        <v>20</v>
      </c>
      <c r="AU820" s="153" t="s">
        <v>6</v>
      </c>
      <c r="AV820" s="316" t="s">
        <v>6</v>
      </c>
    </row>
    <row r="821" spans="1:48" x14ac:dyDescent="0.2">
      <c r="A821" s="227"/>
      <c r="B821" s="272"/>
      <c r="C821" s="135">
        <v>5350516.18</v>
      </c>
      <c r="D821" s="136"/>
      <c r="E821" s="136"/>
      <c r="F821" s="137"/>
      <c r="G821" s="355"/>
      <c r="H821" s="139"/>
      <c r="I821" s="139"/>
      <c r="J821" s="139"/>
      <c r="K821" s="138"/>
      <c r="L821" s="139"/>
      <c r="M821" s="140"/>
      <c r="N821" s="220" t="s">
        <v>796</v>
      </c>
      <c r="O821" s="141">
        <v>1.1599999999999999</v>
      </c>
      <c r="P821" s="142">
        <f t="shared" si="234"/>
        <v>115.99999999999999</v>
      </c>
      <c r="Q821" s="143">
        <v>3555</v>
      </c>
      <c r="R821" s="143">
        <v>3603</v>
      </c>
      <c r="S821" s="143">
        <v>3785</v>
      </c>
      <c r="T821" s="144">
        <f t="shared" si="235"/>
        <v>-230</v>
      </c>
      <c r="U821" s="145">
        <f t="shared" si="239"/>
        <v>-6.0766182298546897E-2</v>
      </c>
      <c r="V821" s="146">
        <v>3073.4</v>
      </c>
      <c r="W821" s="139">
        <v>1195</v>
      </c>
      <c r="X821" s="219">
        <v>1194</v>
      </c>
      <c r="Y821" s="147">
        <f t="shared" si="236"/>
        <v>1</v>
      </c>
      <c r="Z821" s="275">
        <f t="shared" si="248"/>
        <v>8.375209380234506E-4</v>
      </c>
      <c r="AA821" s="279">
        <v>1188</v>
      </c>
      <c r="AB821" s="143">
        <v>1185</v>
      </c>
      <c r="AC821" s="144">
        <f t="shared" si="237"/>
        <v>3</v>
      </c>
      <c r="AD821" s="148">
        <f t="shared" si="249"/>
        <v>2.5316455696202532E-3</v>
      </c>
      <c r="AE821" s="149">
        <f t="shared" si="238"/>
        <v>10.241379310344829</v>
      </c>
      <c r="AF821" s="143">
        <v>1860</v>
      </c>
      <c r="AG821" s="138">
        <v>1430</v>
      </c>
      <c r="AH821" s="143">
        <v>120</v>
      </c>
      <c r="AI821" s="144">
        <f t="shared" si="240"/>
        <v>1550</v>
      </c>
      <c r="AJ821" s="145">
        <f t="shared" si="241"/>
        <v>0.83333333333333337</v>
      </c>
      <c r="AK821" s="150">
        <f t="shared" si="242"/>
        <v>1.224731942919653</v>
      </c>
      <c r="AL821" s="143">
        <v>260</v>
      </c>
      <c r="AM821" s="145">
        <f t="shared" si="243"/>
        <v>0.13978494623655913</v>
      </c>
      <c r="AN821" s="151">
        <f t="shared" si="244"/>
        <v>0.57548825530288072</v>
      </c>
      <c r="AO821" s="143">
        <v>15</v>
      </c>
      <c r="AP821" s="143">
        <v>15</v>
      </c>
      <c r="AQ821" s="144">
        <f t="shared" si="245"/>
        <v>30</v>
      </c>
      <c r="AR821" s="145">
        <f t="shared" si="246"/>
        <v>1.6129032258064516E-2</v>
      </c>
      <c r="AS821" s="151">
        <f t="shared" si="247"/>
        <v>0.24152127488454078</v>
      </c>
      <c r="AT821" s="143">
        <v>15</v>
      </c>
      <c r="AU821" s="153" t="s">
        <v>6</v>
      </c>
      <c r="AV821" s="316" t="s">
        <v>6</v>
      </c>
    </row>
    <row r="822" spans="1:48" x14ac:dyDescent="0.2">
      <c r="A822" s="227"/>
      <c r="B822" s="272"/>
      <c r="C822" s="135">
        <v>5350516.2</v>
      </c>
      <c r="D822" s="136"/>
      <c r="E822" s="136"/>
      <c r="F822" s="137"/>
      <c r="G822" s="355"/>
      <c r="H822" s="139"/>
      <c r="I822" s="139"/>
      <c r="J822" s="139"/>
      <c r="K822" s="138"/>
      <c r="L822" s="139"/>
      <c r="M822" s="140"/>
      <c r="N822" s="220" t="s">
        <v>797</v>
      </c>
      <c r="O822" s="141">
        <v>1.32</v>
      </c>
      <c r="P822" s="142">
        <f t="shared" si="234"/>
        <v>132</v>
      </c>
      <c r="Q822" s="143">
        <v>6249</v>
      </c>
      <c r="R822" s="143">
        <v>6313</v>
      </c>
      <c r="S822" s="143">
        <v>6441</v>
      </c>
      <c r="T822" s="144">
        <f t="shared" si="235"/>
        <v>-192</v>
      </c>
      <c r="U822" s="145">
        <f t="shared" si="239"/>
        <v>-2.9809035863996275E-2</v>
      </c>
      <c r="V822" s="146">
        <v>4726.6000000000004</v>
      </c>
      <c r="W822" s="139">
        <v>1878</v>
      </c>
      <c r="X822" s="219">
        <v>1855</v>
      </c>
      <c r="Y822" s="147">
        <f t="shared" si="236"/>
        <v>23</v>
      </c>
      <c r="Z822" s="275">
        <f t="shared" si="248"/>
        <v>1.2398921832884097E-2</v>
      </c>
      <c r="AA822" s="279">
        <v>1870</v>
      </c>
      <c r="AB822" s="143">
        <v>1825</v>
      </c>
      <c r="AC822" s="144">
        <f t="shared" si="237"/>
        <v>45</v>
      </c>
      <c r="AD822" s="148">
        <f t="shared" si="249"/>
        <v>2.4657534246575342E-2</v>
      </c>
      <c r="AE822" s="149">
        <f t="shared" si="238"/>
        <v>14.166666666666666</v>
      </c>
      <c r="AF822" s="143">
        <v>3370</v>
      </c>
      <c r="AG822" s="138">
        <v>2645</v>
      </c>
      <c r="AH822" s="143">
        <v>180</v>
      </c>
      <c r="AI822" s="144">
        <f t="shared" si="240"/>
        <v>2825</v>
      </c>
      <c r="AJ822" s="145">
        <f t="shared" si="241"/>
        <v>0.83827893175074186</v>
      </c>
      <c r="AK822" s="150">
        <f t="shared" si="242"/>
        <v>1.2320003817500369</v>
      </c>
      <c r="AL822" s="143">
        <v>470</v>
      </c>
      <c r="AM822" s="145">
        <f t="shared" si="243"/>
        <v>0.1394658753709199</v>
      </c>
      <c r="AN822" s="151">
        <f t="shared" si="244"/>
        <v>0.57417465508534404</v>
      </c>
      <c r="AO822" s="143">
        <v>40</v>
      </c>
      <c r="AP822" s="143">
        <v>15</v>
      </c>
      <c r="AQ822" s="144">
        <f t="shared" si="245"/>
        <v>55</v>
      </c>
      <c r="AR822" s="145">
        <f t="shared" si="246"/>
        <v>1.6320474777448073E-2</v>
      </c>
      <c r="AS822" s="151">
        <f t="shared" si="247"/>
        <v>0.24438799624815552</v>
      </c>
      <c r="AT822" s="143">
        <v>20</v>
      </c>
      <c r="AU822" s="153" t="s">
        <v>6</v>
      </c>
      <c r="AV822" s="316" t="s">
        <v>6</v>
      </c>
    </row>
    <row r="823" spans="1:48" x14ac:dyDescent="0.2">
      <c r="A823" s="227"/>
      <c r="B823" s="272"/>
      <c r="C823" s="135">
        <v>5350516.21</v>
      </c>
      <c r="D823" s="136"/>
      <c r="E823" s="136"/>
      <c r="F823" s="137"/>
      <c r="G823" s="355"/>
      <c r="H823" s="139"/>
      <c r="I823" s="139"/>
      <c r="J823" s="139"/>
      <c r="K823" s="138"/>
      <c r="L823" s="139"/>
      <c r="M823" s="140"/>
      <c r="N823" s="220" t="s">
        <v>798</v>
      </c>
      <c r="O823" s="141">
        <v>1.35</v>
      </c>
      <c r="P823" s="142">
        <f t="shared" si="234"/>
        <v>135</v>
      </c>
      <c r="Q823" s="143">
        <v>2918</v>
      </c>
      <c r="R823" s="143">
        <v>3020</v>
      </c>
      <c r="S823" s="143">
        <v>3079</v>
      </c>
      <c r="T823" s="144">
        <f t="shared" si="235"/>
        <v>-161</v>
      </c>
      <c r="U823" s="145">
        <f t="shared" si="239"/>
        <v>-5.2289704449496592E-2</v>
      </c>
      <c r="V823" s="146">
        <v>2156.5</v>
      </c>
      <c r="W823" s="139">
        <v>869</v>
      </c>
      <c r="X823" s="219">
        <v>853</v>
      </c>
      <c r="Y823" s="147">
        <f t="shared" si="236"/>
        <v>16</v>
      </c>
      <c r="Z823" s="275">
        <f t="shared" si="248"/>
        <v>1.8757327080890972E-2</v>
      </c>
      <c r="AA823" s="279">
        <v>865</v>
      </c>
      <c r="AB823" s="143">
        <v>845</v>
      </c>
      <c r="AC823" s="144">
        <f t="shared" si="237"/>
        <v>20</v>
      </c>
      <c r="AD823" s="148">
        <f t="shared" si="249"/>
        <v>2.3668639053254437E-2</v>
      </c>
      <c r="AE823" s="149">
        <f t="shared" si="238"/>
        <v>6.4074074074074074</v>
      </c>
      <c r="AF823" s="143">
        <v>1565</v>
      </c>
      <c r="AG823" s="138">
        <v>1200</v>
      </c>
      <c r="AH823" s="143">
        <v>120</v>
      </c>
      <c r="AI823" s="144">
        <f t="shared" si="240"/>
        <v>1320</v>
      </c>
      <c r="AJ823" s="145">
        <f t="shared" si="241"/>
        <v>0.8434504792332268</v>
      </c>
      <c r="AK823" s="150">
        <f t="shared" si="242"/>
        <v>1.2396008930253868</v>
      </c>
      <c r="AL823" s="143">
        <v>205</v>
      </c>
      <c r="AM823" s="145">
        <f t="shared" si="243"/>
        <v>0.13099041533546327</v>
      </c>
      <c r="AN823" s="151">
        <f t="shared" si="244"/>
        <v>0.53928157224622375</v>
      </c>
      <c r="AO823" s="143">
        <v>15</v>
      </c>
      <c r="AP823" s="143">
        <v>0</v>
      </c>
      <c r="AQ823" s="144">
        <f t="shared" si="245"/>
        <v>15</v>
      </c>
      <c r="AR823" s="145">
        <f t="shared" si="246"/>
        <v>9.5846645367412137E-3</v>
      </c>
      <c r="AS823" s="151">
        <f t="shared" si="247"/>
        <v>0.14352382469177183</v>
      </c>
      <c r="AT823" s="143">
        <v>20</v>
      </c>
      <c r="AU823" s="153" t="s">
        <v>6</v>
      </c>
      <c r="AV823" s="316" t="s">
        <v>6</v>
      </c>
    </row>
    <row r="824" spans="1:48" x14ac:dyDescent="0.2">
      <c r="A824" s="227"/>
      <c r="B824" s="272"/>
      <c r="C824" s="135">
        <v>5350516.22</v>
      </c>
      <c r="D824" s="136"/>
      <c r="E824" s="136"/>
      <c r="F824" s="137"/>
      <c r="G824" s="355"/>
      <c r="H824" s="139"/>
      <c r="I824" s="139"/>
      <c r="J824" s="139"/>
      <c r="K824" s="138"/>
      <c r="L824" s="139"/>
      <c r="M824" s="140"/>
      <c r="N824" s="220" t="s">
        <v>799</v>
      </c>
      <c r="O824" s="141">
        <v>1.68</v>
      </c>
      <c r="P824" s="142">
        <f t="shared" si="234"/>
        <v>168</v>
      </c>
      <c r="Q824" s="143">
        <v>6967</v>
      </c>
      <c r="R824" s="143">
        <v>7045</v>
      </c>
      <c r="S824" s="143">
        <v>7059</v>
      </c>
      <c r="T824" s="144">
        <f t="shared" si="235"/>
        <v>-92</v>
      </c>
      <c r="U824" s="145">
        <f t="shared" si="239"/>
        <v>-1.3033007508145629E-2</v>
      </c>
      <c r="V824" s="146">
        <v>4153.7</v>
      </c>
      <c r="W824" s="139">
        <v>1974</v>
      </c>
      <c r="X824" s="219">
        <v>1952</v>
      </c>
      <c r="Y824" s="147">
        <f t="shared" si="236"/>
        <v>22</v>
      </c>
      <c r="Z824" s="275">
        <f t="shared" si="248"/>
        <v>1.1270491803278689E-2</v>
      </c>
      <c r="AA824" s="279">
        <v>1961</v>
      </c>
      <c r="AB824" s="143">
        <v>1935</v>
      </c>
      <c r="AC824" s="144">
        <f t="shared" si="237"/>
        <v>26</v>
      </c>
      <c r="AD824" s="148">
        <f t="shared" si="249"/>
        <v>1.3436692506459949E-2</v>
      </c>
      <c r="AE824" s="149">
        <f t="shared" si="238"/>
        <v>11.672619047619047</v>
      </c>
      <c r="AF824" s="143">
        <v>3660</v>
      </c>
      <c r="AG824" s="138">
        <v>2895</v>
      </c>
      <c r="AH824" s="143">
        <v>240</v>
      </c>
      <c r="AI824" s="144">
        <f t="shared" si="240"/>
        <v>3135</v>
      </c>
      <c r="AJ824" s="145">
        <f t="shared" si="241"/>
        <v>0.85655737704918034</v>
      </c>
      <c r="AK824" s="150">
        <f t="shared" si="242"/>
        <v>1.2588638167387254</v>
      </c>
      <c r="AL824" s="143">
        <v>430</v>
      </c>
      <c r="AM824" s="145">
        <f t="shared" si="243"/>
        <v>0.11748633879781421</v>
      </c>
      <c r="AN824" s="151">
        <f t="shared" si="244"/>
        <v>0.48368590436238346</v>
      </c>
      <c r="AO824" s="143">
        <v>40</v>
      </c>
      <c r="AP824" s="143">
        <v>10</v>
      </c>
      <c r="AQ824" s="144">
        <f t="shared" si="245"/>
        <v>50</v>
      </c>
      <c r="AR824" s="145">
        <f t="shared" si="246"/>
        <v>1.3661202185792349E-2</v>
      </c>
      <c r="AS824" s="151">
        <f t="shared" si="247"/>
        <v>0.20456720003881868</v>
      </c>
      <c r="AT824" s="143">
        <v>40</v>
      </c>
      <c r="AU824" s="153" t="s">
        <v>6</v>
      </c>
      <c r="AV824" s="316" t="s">
        <v>6</v>
      </c>
    </row>
    <row r="825" spans="1:48" x14ac:dyDescent="0.2">
      <c r="A825" s="227"/>
      <c r="B825" s="272"/>
      <c r="C825" s="135">
        <v>5350516.2300000004</v>
      </c>
      <c r="D825" s="136"/>
      <c r="E825" s="136"/>
      <c r="F825" s="137"/>
      <c r="G825" s="355"/>
      <c r="H825" s="139"/>
      <c r="I825" s="139"/>
      <c r="J825" s="139"/>
      <c r="K825" s="138"/>
      <c r="L825" s="139"/>
      <c r="M825" s="140"/>
      <c r="N825" s="220" t="s">
        <v>800</v>
      </c>
      <c r="O825" s="141">
        <v>1.32</v>
      </c>
      <c r="P825" s="142">
        <f t="shared" si="234"/>
        <v>132</v>
      </c>
      <c r="Q825" s="143">
        <v>5605</v>
      </c>
      <c r="R825" s="143">
        <v>5791</v>
      </c>
      <c r="S825" s="143">
        <v>5703</v>
      </c>
      <c r="T825" s="144">
        <f t="shared" si="235"/>
        <v>-98</v>
      </c>
      <c r="U825" s="145">
        <f t="shared" si="239"/>
        <v>-1.7183938278099244E-2</v>
      </c>
      <c r="V825" s="146">
        <v>4252</v>
      </c>
      <c r="W825" s="139">
        <v>1644</v>
      </c>
      <c r="X825" s="219">
        <v>1592</v>
      </c>
      <c r="Y825" s="147">
        <f t="shared" si="236"/>
        <v>52</v>
      </c>
      <c r="Z825" s="275">
        <f t="shared" si="248"/>
        <v>3.2663316582914576E-2</v>
      </c>
      <c r="AA825" s="279">
        <v>1614</v>
      </c>
      <c r="AB825" s="143">
        <v>1565</v>
      </c>
      <c r="AC825" s="144">
        <f t="shared" si="237"/>
        <v>49</v>
      </c>
      <c r="AD825" s="148">
        <f t="shared" si="249"/>
        <v>3.1309904153354634E-2</v>
      </c>
      <c r="AE825" s="149">
        <f t="shared" si="238"/>
        <v>12.227272727272727</v>
      </c>
      <c r="AF825" s="143">
        <v>2900</v>
      </c>
      <c r="AG825" s="138">
        <v>2170</v>
      </c>
      <c r="AH825" s="143">
        <v>205</v>
      </c>
      <c r="AI825" s="144">
        <f t="shared" si="240"/>
        <v>2375</v>
      </c>
      <c r="AJ825" s="145">
        <f t="shared" si="241"/>
        <v>0.81896551724137934</v>
      </c>
      <c r="AK825" s="150">
        <f t="shared" si="242"/>
        <v>1.2036158749382797</v>
      </c>
      <c r="AL825" s="143">
        <v>435</v>
      </c>
      <c r="AM825" s="145">
        <f t="shared" si="243"/>
        <v>0.15</v>
      </c>
      <c r="AN825" s="151">
        <f t="shared" si="244"/>
        <v>0.61754316626732209</v>
      </c>
      <c r="AO825" s="143">
        <v>45</v>
      </c>
      <c r="AP825" s="143">
        <v>0</v>
      </c>
      <c r="AQ825" s="144">
        <f t="shared" si="245"/>
        <v>45</v>
      </c>
      <c r="AR825" s="145">
        <f t="shared" si="246"/>
        <v>1.5517241379310345E-2</v>
      </c>
      <c r="AS825" s="151">
        <f t="shared" si="247"/>
        <v>0.23236012307857543</v>
      </c>
      <c r="AT825" s="143">
        <v>35</v>
      </c>
      <c r="AU825" s="153" t="s">
        <v>6</v>
      </c>
      <c r="AV825" s="316" t="s">
        <v>6</v>
      </c>
    </row>
    <row r="826" spans="1:48" x14ac:dyDescent="0.2">
      <c r="A826" s="227"/>
      <c r="B826" s="272"/>
      <c r="C826" s="135">
        <v>5350516.24</v>
      </c>
      <c r="D826" s="136"/>
      <c r="E826" s="136"/>
      <c r="F826" s="137"/>
      <c r="G826" s="355"/>
      <c r="H826" s="139"/>
      <c r="I826" s="139"/>
      <c r="J826" s="139"/>
      <c r="K826" s="138"/>
      <c r="L826" s="139"/>
      <c r="M826" s="140"/>
      <c r="N826" s="220" t="s">
        <v>801</v>
      </c>
      <c r="O826" s="141">
        <v>2.83</v>
      </c>
      <c r="P826" s="142">
        <f t="shared" si="234"/>
        <v>283</v>
      </c>
      <c r="Q826" s="143">
        <v>4081</v>
      </c>
      <c r="R826" s="143">
        <v>4225</v>
      </c>
      <c r="S826" s="143">
        <v>4406</v>
      </c>
      <c r="T826" s="144">
        <f t="shared" si="235"/>
        <v>-325</v>
      </c>
      <c r="U826" s="145">
        <f t="shared" si="239"/>
        <v>-7.3763050385837498E-2</v>
      </c>
      <c r="V826" s="146">
        <v>1441.1</v>
      </c>
      <c r="W826" s="139">
        <v>1245</v>
      </c>
      <c r="X826" s="219">
        <v>1218</v>
      </c>
      <c r="Y826" s="147">
        <f t="shared" si="236"/>
        <v>27</v>
      </c>
      <c r="Z826" s="275">
        <f t="shared" si="248"/>
        <v>2.2167487684729065E-2</v>
      </c>
      <c r="AA826" s="279">
        <v>1228</v>
      </c>
      <c r="AB826" s="143">
        <v>1205</v>
      </c>
      <c r="AC826" s="144">
        <f t="shared" si="237"/>
        <v>23</v>
      </c>
      <c r="AD826" s="148">
        <f t="shared" si="249"/>
        <v>1.9087136929460582E-2</v>
      </c>
      <c r="AE826" s="149">
        <f t="shared" si="238"/>
        <v>4.3392226148409891</v>
      </c>
      <c r="AF826" s="143">
        <v>2140</v>
      </c>
      <c r="AG826" s="138">
        <v>1595</v>
      </c>
      <c r="AH826" s="143">
        <v>150</v>
      </c>
      <c r="AI826" s="144">
        <f t="shared" si="240"/>
        <v>1745</v>
      </c>
      <c r="AJ826" s="145">
        <f t="shared" si="241"/>
        <v>0.81542056074766356</v>
      </c>
      <c r="AK826" s="150">
        <f t="shared" si="242"/>
        <v>1.1984059291933429</v>
      </c>
      <c r="AL826" s="143">
        <v>300</v>
      </c>
      <c r="AM826" s="145">
        <f t="shared" si="243"/>
        <v>0.14018691588785046</v>
      </c>
      <c r="AN826" s="151">
        <f t="shared" si="244"/>
        <v>0.57714314604422623</v>
      </c>
      <c r="AO826" s="143">
        <v>60</v>
      </c>
      <c r="AP826" s="143">
        <v>10</v>
      </c>
      <c r="AQ826" s="144">
        <f t="shared" si="245"/>
        <v>70</v>
      </c>
      <c r="AR826" s="145">
        <f t="shared" si="246"/>
        <v>3.2710280373831772E-2</v>
      </c>
      <c r="AS826" s="151">
        <f t="shared" si="247"/>
        <v>0.48981417429855462</v>
      </c>
      <c r="AT826" s="143">
        <v>30</v>
      </c>
      <c r="AU826" s="153" t="s">
        <v>6</v>
      </c>
      <c r="AV826" s="316" t="s">
        <v>6</v>
      </c>
    </row>
    <row r="827" spans="1:48" x14ac:dyDescent="0.2">
      <c r="A827" s="227"/>
      <c r="B827" s="272"/>
      <c r="C827" s="135">
        <v>5350516.25</v>
      </c>
      <c r="D827" s="136"/>
      <c r="E827" s="136"/>
      <c r="F827" s="137"/>
      <c r="G827" s="355"/>
      <c r="H827" s="139"/>
      <c r="I827" s="139"/>
      <c r="J827" s="139"/>
      <c r="K827" s="138"/>
      <c r="L827" s="139"/>
      <c r="M827" s="140"/>
      <c r="N827" s="220" t="s">
        <v>802</v>
      </c>
      <c r="O827" s="141">
        <v>2.82</v>
      </c>
      <c r="P827" s="142">
        <f t="shared" si="234"/>
        <v>282</v>
      </c>
      <c r="Q827" s="143">
        <v>3870</v>
      </c>
      <c r="R827" s="143">
        <v>4054</v>
      </c>
      <c r="S827" s="143">
        <v>4144</v>
      </c>
      <c r="T827" s="144">
        <f t="shared" si="235"/>
        <v>-274</v>
      </c>
      <c r="U827" s="145">
        <f t="shared" si="239"/>
        <v>-6.6119691119691126E-2</v>
      </c>
      <c r="V827" s="146">
        <v>1372</v>
      </c>
      <c r="W827" s="139">
        <v>1261</v>
      </c>
      <c r="X827" s="219">
        <v>1236</v>
      </c>
      <c r="Y827" s="147">
        <f t="shared" si="236"/>
        <v>25</v>
      </c>
      <c r="Z827" s="275">
        <f t="shared" si="248"/>
        <v>2.0226537216828478E-2</v>
      </c>
      <c r="AA827" s="279">
        <v>1234</v>
      </c>
      <c r="AB827" s="143">
        <v>1220</v>
      </c>
      <c r="AC827" s="144">
        <f t="shared" si="237"/>
        <v>14</v>
      </c>
      <c r="AD827" s="148">
        <f t="shared" si="249"/>
        <v>1.1475409836065573E-2</v>
      </c>
      <c r="AE827" s="149">
        <f t="shared" si="238"/>
        <v>4.375886524822695</v>
      </c>
      <c r="AF827" s="143">
        <v>1705</v>
      </c>
      <c r="AG827" s="138">
        <v>1300</v>
      </c>
      <c r="AH827" s="143">
        <v>95</v>
      </c>
      <c r="AI827" s="144">
        <f t="shared" si="240"/>
        <v>1395</v>
      </c>
      <c r="AJ827" s="145">
        <f t="shared" si="241"/>
        <v>0.81818181818181823</v>
      </c>
      <c r="AK827" s="150">
        <f t="shared" si="242"/>
        <v>1.2024640894120231</v>
      </c>
      <c r="AL827" s="143">
        <v>235</v>
      </c>
      <c r="AM827" s="145">
        <f t="shared" si="243"/>
        <v>0.1378299120234604</v>
      </c>
      <c r="AN827" s="151">
        <f t="shared" si="244"/>
        <v>0.56743946851542781</v>
      </c>
      <c r="AO827" s="143">
        <v>60</v>
      </c>
      <c r="AP827" s="143">
        <v>0</v>
      </c>
      <c r="AQ827" s="144">
        <f t="shared" si="245"/>
        <v>60</v>
      </c>
      <c r="AR827" s="145">
        <f t="shared" si="246"/>
        <v>3.519061583577713E-2</v>
      </c>
      <c r="AS827" s="151">
        <f t="shared" si="247"/>
        <v>0.52695550883899811</v>
      </c>
      <c r="AT827" s="143">
        <v>20</v>
      </c>
      <c r="AU827" s="153" t="s">
        <v>6</v>
      </c>
      <c r="AV827" s="316" t="s">
        <v>6</v>
      </c>
    </row>
    <row r="828" spans="1:48" x14ac:dyDescent="0.2">
      <c r="A828" s="227"/>
      <c r="B828" s="272"/>
      <c r="C828" s="135">
        <v>5350516.26</v>
      </c>
      <c r="D828" s="136"/>
      <c r="E828" s="136"/>
      <c r="F828" s="137"/>
      <c r="G828" s="355"/>
      <c r="H828" s="139"/>
      <c r="I828" s="139"/>
      <c r="J828" s="139"/>
      <c r="K828" s="138"/>
      <c r="L828" s="139"/>
      <c r="M828" s="140"/>
      <c r="N828" s="220" t="s">
        <v>803</v>
      </c>
      <c r="O828" s="141">
        <v>1.49</v>
      </c>
      <c r="P828" s="142">
        <f t="shared" si="234"/>
        <v>149</v>
      </c>
      <c r="Q828" s="143">
        <v>6832</v>
      </c>
      <c r="R828" s="143">
        <v>7144</v>
      </c>
      <c r="S828" s="143">
        <v>7254</v>
      </c>
      <c r="T828" s="144">
        <f t="shared" si="235"/>
        <v>-422</v>
      </c>
      <c r="U828" s="145">
        <f t="shared" si="239"/>
        <v>-5.8174800110283982E-2</v>
      </c>
      <c r="V828" s="146">
        <v>4571.3999999999996</v>
      </c>
      <c r="W828" s="139">
        <v>2059</v>
      </c>
      <c r="X828" s="219">
        <v>2043</v>
      </c>
      <c r="Y828" s="147">
        <f t="shared" si="236"/>
        <v>16</v>
      </c>
      <c r="Z828" s="275">
        <f t="shared" si="248"/>
        <v>7.8316201664219293E-3</v>
      </c>
      <c r="AA828" s="279">
        <v>2006</v>
      </c>
      <c r="AB828" s="143">
        <v>2025</v>
      </c>
      <c r="AC828" s="144">
        <f t="shared" si="237"/>
        <v>-19</v>
      </c>
      <c r="AD828" s="148">
        <f t="shared" si="249"/>
        <v>-9.3827160493827159E-3</v>
      </c>
      <c r="AE828" s="149">
        <f t="shared" si="238"/>
        <v>13.463087248322148</v>
      </c>
      <c r="AF828" s="143">
        <v>3175</v>
      </c>
      <c r="AG828" s="138">
        <v>2335</v>
      </c>
      <c r="AH828" s="143">
        <v>165</v>
      </c>
      <c r="AI828" s="144">
        <f t="shared" si="240"/>
        <v>2500</v>
      </c>
      <c r="AJ828" s="145">
        <f t="shared" si="241"/>
        <v>0.78740157480314965</v>
      </c>
      <c r="AK828" s="150">
        <f t="shared" si="242"/>
        <v>1.1572270326799872</v>
      </c>
      <c r="AL828" s="143">
        <v>480</v>
      </c>
      <c r="AM828" s="145">
        <f t="shared" si="243"/>
        <v>0.15118110236220472</v>
      </c>
      <c r="AN828" s="151">
        <f t="shared" si="244"/>
        <v>0.62240571088360019</v>
      </c>
      <c r="AO828" s="143">
        <v>100</v>
      </c>
      <c r="AP828" s="143">
        <v>50</v>
      </c>
      <c r="AQ828" s="144">
        <f t="shared" si="245"/>
        <v>150</v>
      </c>
      <c r="AR828" s="145">
        <f t="shared" si="246"/>
        <v>4.7244094488188976E-2</v>
      </c>
      <c r="AS828" s="151">
        <f t="shared" si="247"/>
        <v>0.70744814375629261</v>
      </c>
      <c r="AT828" s="143">
        <v>45</v>
      </c>
      <c r="AU828" s="153" t="s">
        <v>6</v>
      </c>
      <c r="AV828" s="316" t="s">
        <v>6</v>
      </c>
    </row>
    <row r="829" spans="1:48" x14ac:dyDescent="0.2">
      <c r="A829" s="227"/>
      <c r="B829" s="272"/>
      <c r="C829" s="135">
        <v>5350516.28</v>
      </c>
      <c r="D829" s="136"/>
      <c r="E829" s="136"/>
      <c r="F829" s="137"/>
      <c r="G829" s="355"/>
      <c r="H829" s="139"/>
      <c r="I829" s="139"/>
      <c r="J829" s="139"/>
      <c r="K829" s="138"/>
      <c r="L829" s="139"/>
      <c r="M829" s="140"/>
      <c r="N829" s="220" t="s">
        <v>804</v>
      </c>
      <c r="O829" s="141">
        <v>0.92</v>
      </c>
      <c r="P829" s="142">
        <f t="shared" si="234"/>
        <v>92</v>
      </c>
      <c r="Q829" s="143">
        <v>4820</v>
      </c>
      <c r="R829" s="143">
        <v>4808</v>
      </c>
      <c r="S829" s="143">
        <v>4763</v>
      </c>
      <c r="T829" s="144">
        <f t="shared" si="235"/>
        <v>57</v>
      </c>
      <c r="U829" s="145">
        <f t="shared" si="239"/>
        <v>1.1967247533067394E-2</v>
      </c>
      <c r="V829" s="146">
        <v>5264.9</v>
      </c>
      <c r="W829" s="139">
        <v>1448</v>
      </c>
      <c r="X829" s="219">
        <v>1434</v>
      </c>
      <c r="Y829" s="147">
        <f t="shared" si="236"/>
        <v>14</v>
      </c>
      <c r="Z829" s="275">
        <f t="shared" si="248"/>
        <v>9.7629009762900971E-3</v>
      </c>
      <c r="AA829" s="279">
        <v>1439</v>
      </c>
      <c r="AB829" s="143">
        <v>1420</v>
      </c>
      <c r="AC829" s="144">
        <f t="shared" si="237"/>
        <v>19</v>
      </c>
      <c r="AD829" s="148">
        <f t="shared" si="249"/>
        <v>1.3380281690140845E-2</v>
      </c>
      <c r="AE829" s="149">
        <f t="shared" si="238"/>
        <v>15.641304347826088</v>
      </c>
      <c r="AF829" s="143">
        <v>2410</v>
      </c>
      <c r="AG829" s="138">
        <v>1805</v>
      </c>
      <c r="AH829" s="143">
        <v>130</v>
      </c>
      <c r="AI829" s="144">
        <f t="shared" si="240"/>
        <v>1935</v>
      </c>
      <c r="AJ829" s="145">
        <f t="shared" si="241"/>
        <v>0.80290456431535273</v>
      </c>
      <c r="AK829" s="150">
        <f t="shared" si="242"/>
        <v>1.1800114404395994</v>
      </c>
      <c r="AL829" s="143">
        <v>420</v>
      </c>
      <c r="AM829" s="145">
        <f t="shared" si="243"/>
        <v>0.17427385892116182</v>
      </c>
      <c r="AN829" s="151">
        <f t="shared" si="244"/>
        <v>0.7174775375719924</v>
      </c>
      <c r="AO829" s="143">
        <v>30</v>
      </c>
      <c r="AP829" s="143">
        <v>0</v>
      </c>
      <c r="AQ829" s="144">
        <f t="shared" si="245"/>
        <v>30</v>
      </c>
      <c r="AR829" s="145">
        <f t="shared" si="246"/>
        <v>1.2448132780082987E-2</v>
      </c>
      <c r="AS829" s="151">
        <f t="shared" si="247"/>
        <v>0.18640231173661653</v>
      </c>
      <c r="AT829" s="143">
        <v>15</v>
      </c>
      <c r="AU829" s="153" t="s">
        <v>6</v>
      </c>
      <c r="AV829" s="316" t="s">
        <v>6</v>
      </c>
    </row>
    <row r="830" spans="1:48" x14ac:dyDescent="0.2">
      <c r="A830" s="227"/>
      <c r="B830" s="272"/>
      <c r="C830" s="135">
        <v>5350516.29</v>
      </c>
      <c r="D830" s="136"/>
      <c r="E830" s="136"/>
      <c r="F830" s="137"/>
      <c r="G830" s="355"/>
      <c r="H830" s="139"/>
      <c r="I830" s="139"/>
      <c r="J830" s="139"/>
      <c r="K830" s="138"/>
      <c r="L830" s="139"/>
      <c r="M830" s="140"/>
      <c r="N830" s="220" t="s">
        <v>805</v>
      </c>
      <c r="O830" s="141">
        <v>0.75</v>
      </c>
      <c r="P830" s="142">
        <f t="shared" si="234"/>
        <v>75</v>
      </c>
      <c r="Q830" s="143">
        <v>4857</v>
      </c>
      <c r="R830" s="143">
        <v>4880</v>
      </c>
      <c r="S830" s="143">
        <v>4808</v>
      </c>
      <c r="T830" s="144">
        <f t="shared" si="235"/>
        <v>49</v>
      </c>
      <c r="U830" s="145">
        <f t="shared" si="239"/>
        <v>1.019134775374376E-2</v>
      </c>
      <c r="V830" s="146">
        <v>6434.8</v>
      </c>
      <c r="W830" s="139">
        <v>1502</v>
      </c>
      <c r="X830" s="219">
        <v>1490</v>
      </c>
      <c r="Y830" s="147">
        <f t="shared" si="236"/>
        <v>12</v>
      </c>
      <c r="Z830" s="275">
        <f t="shared" si="248"/>
        <v>8.0536912751677861E-3</v>
      </c>
      <c r="AA830" s="279">
        <v>1492</v>
      </c>
      <c r="AB830" s="143">
        <v>1440</v>
      </c>
      <c r="AC830" s="144">
        <f t="shared" si="237"/>
        <v>52</v>
      </c>
      <c r="AD830" s="148">
        <f t="shared" si="249"/>
        <v>3.6111111111111108E-2</v>
      </c>
      <c r="AE830" s="149">
        <f t="shared" si="238"/>
        <v>19.893333333333334</v>
      </c>
      <c r="AF830" s="143">
        <v>2090</v>
      </c>
      <c r="AG830" s="138">
        <v>1570</v>
      </c>
      <c r="AH830" s="143">
        <v>100</v>
      </c>
      <c r="AI830" s="144">
        <f t="shared" si="240"/>
        <v>1670</v>
      </c>
      <c r="AJ830" s="145">
        <f t="shared" si="241"/>
        <v>0.79904306220095689</v>
      </c>
      <c r="AK830" s="150">
        <f t="shared" si="242"/>
        <v>1.1743362744550165</v>
      </c>
      <c r="AL830" s="143">
        <v>370</v>
      </c>
      <c r="AM830" s="145">
        <f t="shared" si="243"/>
        <v>0.17703349282296652</v>
      </c>
      <c r="AN830" s="151">
        <f t="shared" si="244"/>
        <v>0.72883882462171989</v>
      </c>
      <c r="AO830" s="143">
        <v>10</v>
      </c>
      <c r="AP830" s="143">
        <v>10</v>
      </c>
      <c r="AQ830" s="144">
        <f t="shared" si="245"/>
        <v>20</v>
      </c>
      <c r="AR830" s="145">
        <f t="shared" si="246"/>
        <v>9.5693779904306216E-3</v>
      </c>
      <c r="AS830" s="151">
        <f t="shared" si="247"/>
        <v>0.14329491907025385</v>
      </c>
      <c r="AT830" s="143">
        <v>25</v>
      </c>
      <c r="AU830" s="153" t="s">
        <v>6</v>
      </c>
      <c r="AV830" s="316" t="s">
        <v>6</v>
      </c>
    </row>
    <row r="831" spans="1:48" x14ac:dyDescent="0.2">
      <c r="A831" s="227"/>
      <c r="B831" s="272"/>
      <c r="C831" s="135">
        <v>5350516.3</v>
      </c>
      <c r="D831" s="136"/>
      <c r="E831" s="136"/>
      <c r="F831" s="137"/>
      <c r="G831" s="355"/>
      <c r="H831" s="139"/>
      <c r="I831" s="139"/>
      <c r="J831" s="139"/>
      <c r="K831" s="138"/>
      <c r="L831" s="139"/>
      <c r="M831" s="140"/>
      <c r="N831" s="220" t="s">
        <v>806</v>
      </c>
      <c r="O831" s="141">
        <v>2.41</v>
      </c>
      <c r="P831" s="142">
        <f t="shared" si="234"/>
        <v>241</v>
      </c>
      <c r="Q831" s="143">
        <v>5931</v>
      </c>
      <c r="R831" s="143">
        <v>6014</v>
      </c>
      <c r="S831" s="143">
        <v>5559</v>
      </c>
      <c r="T831" s="144">
        <f t="shared" si="235"/>
        <v>372</v>
      </c>
      <c r="U831" s="145">
        <f t="shared" si="239"/>
        <v>6.6918510523475444E-2</v>
      </c>
      <c r="V831" s="146">
        <v>2463</v>
      </c>
      <c r="W831" s="139">
        <v>1705</v>
      </c>
      <c r="X831" s="219">
        <v>1502</v>
      </c>
      <c r="Y831" s="147">
        <f t="shared" si="236"/>
        <v>203</v>
      </c>
      <c r="Z831" s="275">
        <f t="shared" si="248"/>
        <v>0.13515312916111852</v>
      </c>
      <c r="AA831" s="279">
        <v>1682</v>
      </c>
      <c r="AB831" s="143">
        <v>1470</v>
      </c>
      <c r="AC831" s="144">
        <f t="shared" si="237"/>
        <v>212</v>
      </c>
      <c r="AD831" s="148">
        <f t="shared" si="249"/>
        <v>0.14421768707482993</v>
      </c>
      <c r="AE831" s="149">
        <f t="shared" si="238"/>
        <v>6.9792531120331951</v>
      </c>
      <c r="AF831" s="143">
        <v>2665</v>
      </c>
      <c r="AG831" s="138">
        <v>2050</v>
      </c>
      <c r="AH831" s="143">
        <v>155</v>
      </c>
      <c r="AI831" s="144">
        <f t="shared" si="240"/>
        <v>2205</v>
      </c>
      <c r="AJ831" s="145">
        <f t="shared" si="241"/>
        <v>0.82739212007504692</v>
      </c>
      <c r="AK831" s="150">
        <f t="shared" si="242"/>
        <v>1.2160002705311077</v>
      </c>
      <c r="AL831" s="143">
        <v>420</v>
      </c>
      <c r="AM831" s="145">
        <f t="shared" si="243"/>
        <v>0.1575984990619137</v>
      </c>
      <c r="AN831" s="151">
        <f t="shared" si="244"/>
        <v>0.64882584073114513</v>
      </c>
      <c r="AO831" s="143">
        <v>25</v>
      </c>
      <c r="AP831" s="143">
        <v>0</v>
      </c>
      <c r="AQ831" s="144">
        <f t="shared" si="245"/>
        <v>25</v>
      </c>
      <c r="AR831" s="145">
        <f t="shared" si="246"/>
        <v>9.3808630393996256E-3</v>
      </c>
      <c r="AS831" s="151">
        <f t="shared" si="247"/>
        <v>0.14047203604917008</v>
      </c>
      <c r="AT831" s="143">
        <v>15</v>
      </c>
      <c r="AU831" s="153" t="s">
        <v>6</v>
      </c>
      <c r="AV831" s="316" t="s">
        <v>6</v>
      </c>
    </row>
    <row r="832" spans="1:48" x14ac:dyDescent="0.2">
      <c r="A832" s="227"/>
      <c r="B832" s="272"/>
      <c r="C832" s="135">
        <v>5350516.3099999996</v>
      </c>
      <c r="D832" s="136"/>
      <c r="E832" s="136"/>
      <c r="F832" s="137"/>
      <c r="G832" s="355"/>
      <c r="H832" s="139"/>
      <c r="I832" s="139"/>
      <c r="J832" s="139"/>
      <c r="K832" s="138"/>
      <c r="L832" s="139"/>
      <c r="M832" s="140"/>
      <c r="N832" s="220" t="s">
        <v>807</v>
      </c>
      <c r="O832" s="141">
        <v>1.43</v>
      </c>
      <c r="P832" s="142">
        <f t="shared" si="234"/>
        <v>143</v>
      </c>
      <c r="Q832" s="143">
        <v>2804</v>
      </c>
      <c r="R832" s="143">
        <v>2879</v>
      </c>
      <c r="S832" s="143">
        <v>2928</v>
      </c>
      <c r="T832" s="144">
        <f t="shared" si="235"/>
        <v>-124</v>
      </c>
      <c r="U832" s="145">
        <f t="shared" si="239"/>
        <v>-4.2349726775956283E-2</v>
      </c>
      <c r="V832" s="146">
        <v>1967.6</v>
      </c>
      <c r="W832" s="139">
        <v>935</v>
      </c>
      <c r="X832" s="219">
        <v>872</v>
      </c>
      <c r="Y832" s="147">
        <f t="shared" si="236"/>
        <v>63</v>
      </c>
      <c r="Z832" s="275">
        <f t="shared" si="248"/>
        <v>7.2247706422018346E-2</v>
      </c>
      <c r="AA832" s="279">
        <v>873</v>
      </c>
      <c r="AB832" s="143">
        <v>840</v>
      </c>
      <c r="AC832" s="144">
        <f t="shared" si="237"/>
        <v>33</v>
      </c>
      <c r="AD832" s="148">
        <f t="shared" si="249"/>
        <v>3.9285714285714285E-2</v>
      </c>
      <c r="AE832" s="149">
        <f t="shared" si="238"/>
        <v>6.104895104895105</v>
      </c>
      <c r="AF832" s="143">
        <v>1220</v>
      </c>
      <c r="AG832" s="138">
        <v>970</v>
      </c>
      <c r="AH832" s="143">
        <v>50</v>
      </c>
      <c r="AI832" s="144">
        <f t="shared" si="240"/>
        <v>1020</v>
      </c>
      <c r="AJ832" s="145">
        <f t="shared" si="241"/>
        <v>0.83606557377049184</v>
      </c>
      <c r="AK832" s="150">
        <f t="shared" si="242"/>
        <v>1.2287474574866029</v>
      </c>
      <c r="AL832" s="143">
        <v>130</v>
      </c>
      <c r="AM832" s="145">
        <f t="shared" si="243"/>
        <v>0.10655737704918032</v>
      </c>
      <c r="AN832" s="151">
        <f t="shared" si="244"/>
        <v>0.43869186674727795</v>
      </c>
      <c r="AO832" s="143">
        <v>45</v>
      </c>
      <c r="AP832" s="143">
        <v>0</v>
      </c>
      <c r="AQ832" s="144">
        <f t="shared" si="245"/>
        <v>45</v>
      </c>
      <c r="AR832" s="145">
        <f t="shared" si="246"/>
        <v>3.6885245901639344E-2</v>
      </c>
      <c r="AS832" s="151">
        <f t="shared" si="247"/>
        <v>0.5523314401048105</v>
      </c>
      <c r="AT832" s="143">
        <v>15</v>
      </c>
      <c r="AU832" s="153" t="s">
        <v>6</v>
      </c>
      <c r="AV832" s="316" t="s">
        <v>6</v>
      </c>
    </row>
    <row r="833" spans="1:50" x14ac:dyDescent="0.2">
      <c r="A833" s="227"/>
      <c r="B833" s="272"/>
      <c r="C833" s="135">
        <v>5350516.32</v>
      </c>
      <c r="D833" s="136"/>
      <c r="E833" s="136"/>
      <c r="F833" s="137"/>
      <c r="G833" s="355"/>
      <c r="H833" s="139"/>
      <c r="I833" s="139"/>
      <c r="J833" s="139"/>
      <c r="K833" s="138"/>
      <c r="L833" s="139"/>
      <c r="M833" s="140"/>
      <c r="N833" s="220" t="s">
        <v>808</v>
      </c>
      <c r="O833" s="141">
        <v>1.04</v>
      </c>
      <c r="P833" s="142">
        <f t="shared" si="234"/>
        <v>104</v>
      </c>
      <c r="Q833" s="143">
        <v>4951</v>
      </c>
      <c r="R833" s="143">
        <v>4939</v>
      </c>
      <c r="S833" s="143">
        <v>4930</v>
      </c>
      <c r="T833" s="144">
        <f t="shared" si="235"/>
        <v>21</v>
      </c>
      <c r="U833" s="145">
        <f t="shared" si="239"/>
        <v>4.2596348884381338E-3</v>
      </c>
      <c r="V833" s="146">
        <v>4740.1000000000004</v>
      </c>
      <c r="W833" s="139">
        <v>1440</v>
      </c>
      <c r="X833" s="219">
        <v>1403</v>
      </c>
      <c r="Y833" s="147">
        <f t="shared" si="236"/>
        <v>37</v>
      </c>
      <c r="Z833" s="275">
        <f t="shared" si="248"/>
        <v>2.6372059871703494E-2</v>
      </c>
      <c r="AA833" s="279">
        <v>1431</v>
      </c>
      <c r="AB833" s="143">
        <v>1390</v>
      </c>
      <c r="AC833" s="144">
        <f t="shared" si="237"/>
        <v>41</v>
      </c>
      <c r="AD833" s="148">
        <f t="shared" si="249"/>
        <v>2.9496402877697843E-2</v>
      </c>
      <c r="AE833" s="149">
        <f t="shared" si="238"/>
        <v>13.759615384615385</v>
      </c>
      <c r="AF833" s="143">
        <v>2645</v>
      </c>
      <c r="AG833" s="138">
        <v>2040</v>
      </c>
      <c r="AH833" s="143">
        <v>150</v>
      </c>
      <c r="AI833" s="144">
        <f t="shared" si="240"/>
        <v>2190</v>
      </c>
      <c r="AJ833" s="145">
        <f t="shared" si="241"/>
        <v>0.82797731568998112</v>
      </c>
      <c r="AK833" s="150">
        <f t="shared" si="242"/>
        <v>1.2168603198460675</v>
      </c>
      <c r="AL833" s="143">
        <v>395</v>
      </c>
      <c r="AM833" s="145">
        <f t="shared" si="243"/>
        <v>0.14933837429111532</v>
      </c>
      <c r="AN833" s="151">
        <f t="shared" si="244"/>
        <v>0.61481928336633207</v>
      </c>
      <c r="AO833" s="143">
        <v>30</v>
      </c>
      <c r="AP833" s="143">
        <v>10</v>
      </c>
      <c r="AQ833" s="144">
        <f t="shared" si="245"/>
        <v>40</v>
      </c>
      <c r="AR833" s="145">
        <f t="shared" si="246"/>
        <v>1.5122873345935728E-2</v>
      </c>
      <c r="AS833" s="151">
        <f t="shared" si="247"/>
        <v>0.22645473032652597</v>
      </c>
      <c r="AT833" s="143">
        <v>30</v>
      </c>
      <c r="AU833" s="153" t="s">
        <v>6</v>
      </c>
      <c r="AV833" s="316" t="s">
        <v>6</v>
      </c>
    </row>
    <row r="834" spans="1:50" x14ac:dyDescent="0.2">
      <c r="A834" s="227"/>
      <c r="B834" s="272"/>
      <c r="C834" s="135">
        <v>5350516.37</v>
      </c>
      <c r="D834" s="136">
        <v>5350516.1399999997</v>
      </c>
      <c r="E834" s="152">
        <v>0.47892052899999998</v>
      </c>
      <c r="F834" s="137"/>
      <c r="G834" s="358"/>
      <c r="H834" s="139">
        <v>10332</v>
      </c>
      <c r="I834" s="219">
        <v>3203</v>
      </c>
      <c r="J834" s="143">
        <v>3145</v>
      </c>
      <c r="K834" s="138"/>
      <c r="L834" s="139"/>
      <c r="M834" s="140"/>
      <c r="N834" s="220"/>
      <c r="O834" s="141">
        <v>1.1499999999999999</v>
      </c>
      <c r="P834" s="142">
        <f t="shared" ref="P834:P897" si="250">O834*100</f>
        <v>114.99999999999999</v>
      </c>
      <c r="Q834" s="143">
        <v>6099</v>
      </c>
      <c r="R834" s="143">
        <v>5526</v>
      </c>
      <c r="S834" s="143">
        <f t="shared" ref="S834:S845" si="251">H834*E834</f>
        <v>4948.2069056279997</v>
      </c>
      <c r="T834" s="144">
        <f t="shared" ref="T834:T897" si="252">Q834-S834</f>
        <v>1150.7930943720003</v>
      </c>
      <c r="U834" s="145">
        <f t="shared" si="239"/>
        <v>0.23256769903116001</v>
      </c>
      <c r="V834" s="146">
        <v>5316.9</v>
      </c>
      <c r="W834" s="139">
        <v>2505</v>
      </c>
      <c r="X834" s="219">
        <f t="shared" ref="X834:X845" si="253">I834*E834</f>
        <v>1533.982454387</v>
      </c>
      <c r="Y834" s="147">
        <f t="shared" ref="Y834:Y897" si="254">W834-X834</f>
        <v>971.01754561300004</v>
      </c>
      <c r="Z834" s="275">
        <f t="shared" si="248"/>
        <v>0.63300433641598053</v>
      </c>
      <c r="AA834" s="279">
        <v>2249</v>
      </c>
      <c r="AB834" s="143">
        <f t="shared" ref="AB834:AB845" si="255">J834*E834</f>
        <v>1506.2050637049999</v>
      </c>
      <c r="AC834" s="144">
        <f t="shared" ref="AC834:AC897" si="256">AA834-AB834</f>
        <v>742.79493629500007</v>
      </c>
      <c r="AD834" s="148">
        <f t="shared" si="249"/>
        <v>0.49315657887104364</v>
      </c>
      <c r="AE834" s="149">
        <f t="shared" ref="AE834:AE897" si="257">AA834/P834</f>
        <v>19.556521739130439</v>
      </c>
      <c r="AF834" s="143">
        <v>2675</v>
      </c>
      <c r="AG834" s="138">
        <v>1975</v>
      </c>
      <c r="AH834" s="143">
        <v>155</v>
      </c>
      <c r="AI834" s="144">
        <f t="shared" si="240"/>
        <v>2130</v>
      </c>
      <c r="AJ834" s="145">
        <f t="shared" si="241"/>
        <v>0.79626168224299065</v>
      </c>
      <c r="AK834" s="150">
        <f t="shared" si="242"/>
        <v>1.1702485405991152</v>
      </c>
      <c r="AL834" s="143">
        <v>380</v>
      </c>
      <c r="AM834" s="145">
        <f t="shared" si="243"/>
        <v>0.14205607476635515</v>
      </c>
      <c r="AN834" s="151">
        <f t="shared" si="244"/>
        <v>0.58483838799148269</v>
      </c>
      <c r="AO834" s="143">
        <v>125</v>
      </c>
      <c r="AP834" s="143">
        <v>10</v>
      </c>
      <c r="AQ834" s="144">
        <f t="shared" si="245"/>
        <v>135</v>
      </c>
      <c r="AR834" s="145">
        <f t="shared" si="246"/>
        <v>5.046728971962617E-2</v>
      </c>
      <c r="AS834" s="151">
        <f t="shared" si="247"/>
        <v>0.75571329748919869</v>
      </c>
      <c r="AT834" s="143">
        <v>25</v>
      </c>
      <c r="AU834" s="153" t="s">
        <v>6</v>
      </c>
      <c r="AV834" s="316" t="s">
        <v>6</v>
      </c>
      <c r="AW834" s="123" t="s">
        <v>51</v>
      </c>
    </row>
    <row r="835" spans="1:50" x14ac:dyDescent="0.2">
      <c r="A835" s="227"/>
      <c r="B835" s="272"/>
      <c r="C835" s="135">
        <v>5350516.38</v>
      </c>
      <c r="D835" s="136">
        <v>5350516.1399999997</v>
      </c>
      <c r="E835" s="152">
        <v>0.52107947099999996</v>
      </c>
      <c r="F835" s="137"/>
      <c r="G835" s="358"/>
      <c r="H835" s="139">
        <v>10332</v>
      </c>
      <c r="I835" s="219">
        <v>3203</v>
      </c>
      <c r="J835" s="143">
        <v>3145</v>
      </c>
      <c r="K835" s="138"/>
      <c r="L835" s="139"/>
      <c r="M835" s="140"/>
      <c r="N835" s="220"/>
      <c r="O835" s="141">
        <v>1.58</v>
      </c>
      <c r="P835" s="142">
        <f t="shared" si="250"/>
        <v>158</v>
      </c>
      <c r="Q835" s="143">
        <v>6517</v>
      </c>
      <c r="R835" s="143">
        <v>6396</v>
      </c>
      <c r="S835" s="143">
        <f t="shared" si="251"/>
        <v>5383.7930943719994</v>
      </c>
      <c r="T835" s="144">
        <f t="shared" si="252"/>
        <v>1133.2069056280006</v>
      </c>
      <c r="U835" s="145">
        <f t="shared" si="239"/>
        <v>0.21048485440731546</v>
      </c>
      <c r="V835" s="146">
        <v>4135.8999999999996</v>
      </c>
      <c r="W835" s="139">
        <v>1883</v>
      </c>
      <c r="X835" s="219">
        <f t="shared" si="253"/>
        <v>1669.0175456129998</v>
      </c>
      <c r="Y835" s="147">
        <f t="shared" si="254"/>
        <v>213.98245438700019</v>
      </c>
      <c r="Z835" s="275">
        <f t="shared" si="248"/>
        <v>0.1282086308495986</v>
      </c>
      <c r="AA835" s="279">
        <v>1846</v>
      </c>
      <c r="AB835" s="143">
        <f t="shared" si="255"/>
        <v>1638.7949362949998</v>
      </c>
      <c r="AC835" s="144">
        <f t="shared" si="256"/>
        <v>207.20506370500016</v>
      </c>
      <c r="AD835" s="148">
        <f t="shared" si="249"/>
        <v>0.12643745664326433</v>
      </c>
      <c r="AE835" s="149">
        <f t="shared" si="257"/>
        <v>11.683544303797468</v>
      </c>
      <c r="AF835" s="143">
        <v>3055</v>
      </c>
      <c r="AG835" s="138">
        <v>2295</v>
      </c>
      <c r="AH835" s="143">
        <v>155</v>
      </c>
      <c r="AI835" s="144">
        <f t="shared" si="240"/>
        <v>2450</v>
      </c>
      <c r="AJ835" s="145">
        <f t="shared" si="241"/>
        <v>0.80196399345335512</v>
      </c>
      <c r="AK835" s="150">
        <f t="shared" si="242"/>
        <v>1.1786291038244778</v>
      </c>
      <c r="AL835" s="143">
        <v>540</v>
      </c>
      <c r="AM835" s="145">
        <f t="shared" si="243"/>
        <v>0.176759410801964</v>
      </c>
      <c r="AN835" s="151">
        <f t="shared" si="244"/>
        <v>0.72771044142794095</v>
      </c>
      <c r="AO835" s="143">
        <v>50</v>
      </c>
      <c r="AP835" s="143">
        <v>10</v>
      </c>
      <c r="AQ835" s="144">
        <f t="shared" si="245"/>
        <v>60</v>
      </c>
      <c r="AR835" s="145">
        <f t="shared" si="246"/>
        <v>1.9639934533551555E-2</v>
      </c>
      <c r="AS835" s="151">
        <f t="shared" si="247"/>
        <v>0.29409464568592197</v>
      </c>
      <c r="AT835" s="143">
        <v>10</v>
      </c>
      <c r="AU835" s="153" t="s">
        <v>6</v>
      </c>
      <c r="AV835" s="316" t="s">
        <v>6</v>
      </c>
      <c r="AW835" s="123" t="s">
        <v>51</v>
      </c>
    </row>
    <row r="836" spans="1:50" x14ac:dyDescent="0.2">
      <c r="A836" s="227"/>
      <c r="B836" s="272"/>
      <c r="C836" s="135">
        <v>5350516.3899999997</v>
      </c>
      <c r="D836" s="136">
        <v>5350516.33</v>
      </c>
      <c r="E836" s="152">
        <v>0.47230710199999998</v>
      </c>
      <c r="F836" s="137"/>
      <c r="G836" s="358"/>
      <c r="H836" s="139">
        <v>10351</v>
      </c>
      <c r="I836" s="219">
        <v>2915</v>
      </c>
      <c r="J836" s="143">
        <v>2865</v>
      </c>
      <c r="K836" s="138"/>
      <c r="L836" s="139"/>
      <c r="M836" s="140"/>
      <c r="N836" s="220"/>
      <c r="O836" s="141">
        <v>3.49</v>
      </c>
      <c r="P836" s="142">
        <f t="shared" si="250"/>
        <v>349</v>
      </c>
      <c r="Q836" s="143">
        <v>5168</v>
      </c>
      <c r="R836" s="143">
        <v>5132</v>
      </c>
      <c r="S836" s="143">
        <f t="shared" si="251"/>
        <v>4888.8508128019994</v>
      </c>
      <c r="T836" s="144">
        <f t="shared" si="252"/>
        <v>279.14918719800062</v>
      </c>
      <c r="U836" s="145">
        <f t="shared" si="239"/>
        <v>5.7099142086115093E-2</v>
      </c>
      <c r="V836" s="146">
        <v>1479.4</v>
      </c>
      <c r="W836" s="139">
        <v>1323</v>
      </c>
      <c r="X836" s="219">
        <f t="shared" si="253"/>
        <v>1376.77520233</v>
      </c>
      <c r="Y836" s="147">
        <f t="shared" si="254"/>
        <v>-53.775202329999956</v>
      </c>
      <c r="Z836" s="275">
        <f t="shared" si="248"/>
        <v>-3.9058810936595113E-2</v>
      </c>
      <c r="AA836" s="279">
        <v>1312</v>
      </c>
      <c r="AB836" s="143">
        <f t="shared" si="255"/>
        <v>1353.15984723</v>
      </c>
      <c r="AC836" s="144">
        <f t="shared" si="256"/>
        <v>-41.159847229999968</v>
      </c>
      <c r="AD836" s="148">
        <f t="shared" si="249"/>
        <v>-3.0417579500497789E-2</v>
      </c>
      <c r="AE836" s="149">
        <f t="shared" si="257"/>
        <v>3.7593123209169055</v>
      </c>
      <c r="AF836" s="143">
        <v>2550</v>
      </c>
      <c r="AG836" s="138">
        <v>1900</v>
      </c>
      <c r="AH836" s="143">
        <v>185</v>
      </c>
      <c r="AI836" s="144">
        <f t="shared" si="240"/>
        <v>2085</v>
      </c>
      <c r="AJ836" s="145">
        <f t="shared" si="241"/>
        <v>0.81764705882352939</v>
      </c>
      <c r="AK836" s="150">
        <f t="shared" si="242"/>
        <v>1.2016781651705772</v>
      </c>
      <c r="AL836" s="143">
        <v>390</v>
      </c>
      <c r="AM836" s="145">
        <f t="shared" si="243"/>
        <v>0.15294117647058825</v>
      </c>
      <c r="AN836" s="151">
        <f t="shared" si="244"/>
        <v>0.62965185580197547</v>
      </c>
      <c r="AO836" s="143">
        <v>40</v>
      </c>
      <c r="AP836" s="143">
        <v>10</v>
      </c>
      <c r="AQ836" s="144">
        <f t="shared" si="245"/>
        <v>50</v>
      </c>
      <c r="AR836" s="145">
        <f t="shared" si="246"/>
        <v>1.9607843137254902E-2</v>
      </c>
      <c r="AS836" s="151">
        <f t="shared" si="247"/>
        <v>0.29361409887924567</v>
      </c>
      <c r="AT836" s="143">
        <v>35</v>
      </c>
      <c r="AU836" s="153" t="s">
        <v>6</v>
      </c>
      <c r="AV836" s="316" t="s">
        <v>6</v>
      </c>
      <c r="AW836" s="123" t="s">
        <v>51</v>
      </c>
    </row>
    <row r="837" spans="1:50" x14ac:dyDescent="0.2">
      <c r="A837" s="227"/>
      <c r="B837" s="272"/>
      <c r="C837" s="135">
        <v>5350516.4000000004</v>
      </c>
      <c r="D837" s="136">
        <v>5350516.33</v>
      </c>
      <c r="E837" s="152">
        <v>0.52769289799999997</v>
      </c>
      <c r="F837" s="137"/>
      <c r="G837" s="358"/>
      <c r="H837" s="139">
        <v>10351</v>
      </c>
      <c r="I837" s="219">
        <v>2915</v>
      </c>
      <c r="J837" s="143">
        <v>2865</v>
      </c>
      <c r="K837" s="138"/>
      <c r="L837" s="139"/>
      <c r="M837" s="140"/>
      <c r="N837" s="220"/>
      <c r="O837" s="141">
        <v>1.32</v>
      </c>
      <c r="P837" s="142">
        <f t="shared" si="250"/>
        <v>132</v>
      </c>
      <c r="Q837" s="143">
        <v>6382</v>
      </c>
      <c r="R837" s="143">
        <v>6218</v>
      </c>
      <c r="S837" s="143">
        <f t="shared" si="251"/>
        <v>5462.1491871979997</v>
      </c>
      <c r="T837" s="144">
        <f t="shared" si="252"/>
        <v>919.85081280200029</v>
      </c>
      <c r="U837" s="145">
        <f t="shared" si="239"/>
        <v>0.16840455675540966</v>
      </c>
      <c r="V837" s="146">
        <v>4851</v>
      </c>
      <c r="W837" s="139">
        <v>1811</v>
      </c>
      <c r="X837" s="219">
        <f t="shared" si="253"/>
        <v>1538.2247976699998</v>
      </c>
      <c r="Y837" s="147">
        <f t="shared" si="254"/>
        <v>272.77520233000018</v>
      </c>
      <c r="Z837" s="275">
        <f t="shared" si="248"/>
        <v>0.17733116950343139</v>
      </c>
      <c r="AA837" s="279">
        <v>1795</v>
      </c>
      <c r="AB837" s="143">
        <f t="shared" si="255"/>
        <v>1511.8401527699998</v>
      </c>
      <c r="AC837" s="144">
        <f t="shared" si="256"/>
        <v>283.1598472300002</v>
      </c>
      <c r="AD837" s="148">
        <f t="shared" si="249"/>
        <v>0.18729483187173826</v>
      </c>
      <c r="AE837" s="149">
        <f t="shared" si="257"/>
        <v>13.598484848484848</v>
      </c>
      <c r="AF837" s="143">
        <v>3290</v>
      </c>
      <c r="AG837" s="138">
        <v>2505</v>
      </c>
      <c r="AH837" s="143">
        <v>175</v>
      </c>
      <c r="AI837" s="144">
        <f t="shared" si="240"/>
        <v>2680</v>
      </c>
      <c r="AJ837" s="145">
        <f t="shared" si="241"/>
        <v>0.81458966565349544</v>
      </c>
      <c r="AK837" s="150">
        <f t="shared" si="242"/>
        <v>1.1971847806776912</v>
      </c>
      <c r="AL837" s="143">
        <v>515</v>
      </c>
      <c r="AM837" s="145">
        <f t="shared" si="243"/>
        <v>0.15653495440729484</v>
      </c>
      <c r="AN837" s="151">
        <f t="shared" si="244"/>
        <v>0.64444727584127837</v>
      </c>
      <c r="AO837" s="143">
        <v>45</v>
      </c>
      <c r="AP837" s="143">
        <v>10</v>
      </c>
      <c r="AQ837" s="144">
        <f t="shared" si="245"/>
        <v>55</v>
      </c>
      <c r="AR837" s="145">
        <f t="shared" si="246"/>
        <v>1.6717325227963525E-2</v>
      </c>
      <c r="AS837" s="151">
        <f t="shared" si="247"/>
        <v>0.25033056150646932</v>
      </c>
      <c r="AT837" s="143">
        <v>35</v>
      </c>
      <c r="AU837" s="153" t="s">
        <v>6</v>
      </c>
      <c r="AV837" s="316" t="s">
        <v>6</v>
      </c>
      <c r="AW837" s="123" t="s">
        <v>51</v>
      </c>
    </row>
    <row r="838" spans="1:50" x14ac:dyDescent="0.2">
      <c r="A838" s="227" t="s">
        <v>1123</v>
      </c>
      <c r="B838" s="272" t="s">
        <v>1124</v>
      </c>
      <c r="C838" s="135">
        <v>5350516.41</v>
      </c>
      <c r="D838" s="136">
        <v>5350516.34</v>
      </c>
      <c r="E838" s="152">
        <v>0.34739277000000002</v>
      </c>
      <c r="F838" s="137"/>
      <c r="G838" s="358"/>
      <c r="H838" s="139">
        <v>11852</v>
      </c>
      <c r="I838" s="219">
        <v>3301</v>
      </c>
      <c r="J838" s="143">
        <v>3265</v>
      </c>
      <c r="K838" s="138"/>
      <c r="L838" s="139"/>
      <c r="M838" s="140"/>
      <c r="N838" s="220"/>
      <c r="O838" s="141">
        <v>0.67</v>
      </c>
      <c r="P838" s="142">
        <f t="shared" si="250"/>
        <v>67</v>
      </c>
      <c r="Q838" s="143">
        <v>5734</v>
      </c>
      <c r="R838" s="143">
        <v>5059</v>
      </c>
      <c r="S838" s="143">
        <f t="shared" si="251"/>
        <v>4117.2991100400004</v>
      </c>
      <c r="T838" s="144">
        <f t="shared" si="252"/>
        <v>1616.7008899599996</v>
      </c>
      <c r="U838" s="145">
        <f t="shared" si="239"/>
        <v>0.39266053953128827</v>
      </c>
      <c r="V838" s="146">
        <v>8501.1</v>
      </c>
      <c r="W838" s="139">
        <v>1714</v>
      </c>
      <c r="X838" s="219">
        <f t="shared" si="253"/>
        <v>1146.7435337700001</v>
      </c>
      <c r="Y838" s="147">
        <f t="shared" si="254"/>
        <v>567.25646622999989</v>
      </c>
      <c r="Z838" s="275">
        <f t="shared" si="248"/>
        <v>0.4946672464462078</v>
      </c>
      <c r="AA838" s="279">
        <v>1675</v>
      </c>
      <c r="AB838" s="143">
        <f t="shared" si="255"/>
        <v>1134.2373940500001</v>
      </c>
      <c r="AC838" s="144">
        <f t="shared" si="256"/>
        <v>540.76260594999985</v>
      </c>
      <c r="AD838" s="148">
        <f t="shared" si="249"/>
        <v>0.47676316156277387</v>
      </c>
      <c r="AE838" s="149">
        <f t="shared" si="257"/>
        <v>25</v>
      </c>
      <c r="AF838" s="143">
        <v>2625</v>
      </c>
      <c r="AG838" s="138">
        <v>1995</v>
      </c>
      <c r="AH838" s="143">
        <v>165</v>
      </c>
      <c r="AI838" s="144">
        <f t="shared" si="240"/>
        <v>2160</v>
      </c>
      <c r="AJ838" s="145">
        <f t="shared" si="241"/>
        <v>0.82285714285714284</v>
      </c>
      <c r="AK838" s="150">
        <f t="shared" si="242"/>
        <v>1.2093353127800917</v>
      </c>
      <c r="AL838" s="143">
        <v>435</v>
      </c>
      <c r="AM838" s="145">
        <f t="shared" si="243"/>
        <v>0.1657142857142857</v>
      </c>
      <c r="AN838" s="151">
        <f t="shared" si="244"/>
        <v>0.68223816463818432</v>
      </c>
      <c r="AO838" s="143">
        <v>20</v>
      </c>
      <c r="AP838" s="143">
        <v>0</v>
      </c>
      <c r="AQ838" s="144">
        <f t="shared" si="245"/>
        <v>20</v>
      </c>
      <c r="AR838" s="145">
        <f t="shared" si="246"/>
        <v>7.619047619047619E-3</v>
      </c>
      <c r="AS838" s="151">
        <f t="shared" si="247"/>
        <v>0.11409004985022117</v>
      </c>
      <c r="AT838" s="143">
        <v>10</v>
      </c>
      <c r="AU838" s="153" t="s">
        <v>6</v>
      </c>
      <c r="AV838" s="316" t="s">
        <v>6</v>
      </c>
      <c r="AW838" s="123" t="s">
        <v>51</v>
      </c>
    </row>
    <row r="839" spans="1:50" x14ac:dyDescent="0.2">
      <c r="A839" s="227"/>
      <c r="B839" s="272"/>
      <c r="C839" s="135">
        <v>5350516.42</v>
      </c>
      <c r="D839" s="136">
        <v>5350516.34</v>
      </c>
      <c r="E839" s="152">
        <v>0.65260722999999998</v>
      </c>
      <c r="F839" s="137"/>
      <c r="G839" s="358"/>
      <c r="H839" s="139">
        <v>11852</v>
      </c>
      <c r="I839" s="219">
        <v>3301</v>
      </c>
      <c r="J839" s="143">
        <v>3265</v>
      </c>
      <c r="K839" s="138"/>
      <c r="L839" s="139"/>
      <c r="M839" s="140"/>
      <c r="N839" s="220"/>
      <c r="O839" s="141">
        <v>1.68</v>
      </c>
      <c r="P839" s="142">
        <f t="shared" si="250"/>
        <v>168</v>
      </c>
      <c r="Q839" s="143">
        <v>8626</v>
      </c>
      <c r="R839" s="143">
        <v>8498</v>
      </c>
      <c r="S839" s="143">
        <f t="shared" si="251"/>
        <v>7734.7008899599996</v>
      </c>
      <c r="T839" s="144">
        <f t="shared" si="252"/>
        <v>891.29911004000041</v>
      </c>
      <c r="U839" s="145">
        <f t="shared" si="239"/>
        <v>0.11523381740552475</v>
      </c>
      <c r="V839" s="146">
        <v>5119.6000000000004</v>
      </c>
      <c r="W839" s="139">
        <v>2303</v>
      </c>
      <c r="X839" s="219">
        <f t="shared" si="253"/>
        <v>2154.2564662300001</v>
      </c>
      <c r="Y839" s="147">
        <f t="shared" si="254"/>
        <v>148.74353376999989</v>
      </c>
      <c r="Z839" s="275">
        <f t="shared" si="248"/>
        <v>6.9046344342790625E-2</v>
      </c>
      <c r="AA839" s="279">
        <v>2282</v>
      </c>
      <c r="AB839" s="143">
        <f t="shared" si="255"/>
        <v>2130.7626059499999</v>
      </c>
      <c r="AC839" s="144">
        <f t="shared" si="256"/>
        <v>151.23739405000015</v>
      </c>
      <c r="AD839" s="148">
        <f t="shared" si="249"/>
        <v>7.0978059042185515E-2</v>
      </c>
      <c r="AE839" s="149">
        <f t="shared" si="257"/>
        <v>13.583333333333334</v>
      </c>
      <c r="AF839" s="143">
        <v>4000</v>
      </c>
      <c r="AG839" s="138">
        <v>3015</v>
      </c>
      <c r="AH839" s="143">
        <v>240</v>
      </c>
      <c r="AI839" s="144">
        <f t="shared" si="240"/>
        <v>3255</v>
      </c>
      <c r="AJ839" s="145">
        <f t="shared" si="241"/>
        <v>0.81374999999999997</v>
      </c>
      <c r="AK839" s="150">
        <f t="shared" si="242"/>
        <v>1.1959507422610411</v>
      </c>
      <c r="AL839" s="143">
        <v>610</v>
      </c>
      <c r="AM839" s="145">
        <f t="shared" si="243"/>
        <v>0.1525</v>
      </c>
      <c r="AN839" s="151">
        <f t="shared" si="244"/>
        <v>0.62783555237177746</v>
      </c>
      <c r="AO839" s="143">
        <v>70</v>
      </c>
      <c r="AP839" s="143">
        <v>20</v>
      </c>
      <c r="AQ839" s="144">
        <f t="shared" si="245"/>
        <v>90</v>
      </c>
      <c r="AR839" s="145">
        <f t="shared" si="246"/>
        <v>2.2499999999999999E-2</v>
      </c>
      <c r="AS839" s="151">
        <f t="shared" si="247"/>
        <v>0.33692217846393435</v>
      </c>
      <c r="AT839" s="143">
        <v>40</v>
      </c>
      <c r="AU839" s="153" t="s">
        <v>6</v>
      </c>
      <c r="AV839" s="316" t="s">
        <v>6</v>
      </c>
      <c r="AW839" s="123" t="s">
        <v>51</v>
      </c>
      <c r="AX839" s="122" t="s">
        <v>57</v>
      </c>
    </row>
    <row r="840" spans="1:50" x14ac:dyDescent="0.2">
      <c r="A840" s="227"/>
      <c r="B840" s="272"/>
      <c r="C840" s="135">
        <v>5350516.43</v>
      </c>
      <c r="D840" s="136">
        <v>5350516.3499999996</v>
      </c>
      <c r="E840" s="152">
        <v>0.46302463199999999</v>
      </c>
      <c r="F840" s="137"/>
      <c r="G840" s="358"/>
      <c r="H840" s="139">
        <v>8852</v>
      </c>
      <c r="I840" s="219">
        <v>2736</v>
      </c>
      <c r="J840" s="143">
        <v>2665</v>
      </c>
      <c r="K840" s="138"/>
      <c r="L840" s="139"/>
      <c r="M840" s="140"/>
      <c r="N840" s="220"/>
      <c r="O840" s="141">
        <v>1.27</v>
      </c>
      <c r="P840" s="142">
        <f t="shared" si="250"/>
        <v>127</v>
      </c>
      <c r="Q840" s="143">
        <v>4210</v>
      </c>
      <c r="R840" s="143">
        <v>4217</v>
      </c>
      <c r="S840" s="143">
        <f t="shared" si="251"/>
        <v>4098.6940424639997</v>
      </c>
      <c r="T840" s="144">
        <f t="shared" si="252"/>
        <v>111.30595753600028</v>
      </c>
      <c r="U840" s="145">
        <f t="shared" si="239"/>
        <v>2.7156444560835481E-2</v>
      </c>
      <c r="V840" s="146">
        <v>3311.6</v>
      </c>
      <c r="W840" s="139">
        <v>1423</v>
      </c>
      <c r="X840" s="219">
        <f t="shared" si="253"/>
        <v>1266.8353931520001</v>
      </c>
      <c r="Y840" s="147">
        <f t="shared" si="254"/>
        <v>156.16460684799995</v>
      </c>
      <c r="Z840" s="275">
        <f t="shared" si="248"/>
        <v>0.12327142712633597</v>
      </c>
      <c r="AA840" s="279">
        <v>1407</v>
      </c>
      <c r="AB840" s="143">
        <f t="shared" si="255"/>
        <v>1233.96064428</v>
      </c>
      <c r="AC840" s="144">
        <f t="shared" si="256"/>
        <v>173.03935572</v>
      </c>
      <c r="AD840" s="148">
        <f t="shared" si="249"/>
        <v>0.14023085462418958</v>
      </c>
      <c r="AE840" s="149">
        <f t="shared" si="257"/>
        <v>11.078740157480315</v>
      </c>
      <c r="AF840" s="143">
        <v>1985</v>
      </c>
      <c r="AG840" s="138">
        <v>1410</v>
      </c>
      <c r="AH840" s="143">
        <v>120</v>
      </c>
      <c r="AI840" s="144">
        <f t="shared" si="240"/>
        <v>1530</v>
      </c>
      <c r="AJ840" s="145">
        <f t="shared" si="241"/>
        <v>0.77078085642317384</v>
      </c>
      <c r="AK840" s="150">
        <f t="shared" si="242"/>
        <v>1.1327999230229135</v>
      </c>
      <c r="AL840" s="143">
        <v>350</v>
      </c>
      <c r="AM840" s="145">
        <f t="shared" si="243"/>
        <v>0.17632241813602015</v>
      </c>
      <c r="AN840" s="151">
        <f t="shared" si="244"/>
        <v>0.7259113625308572</v>
      </c>
      <c r="AO840" s="143">
        <v>80</v>
      </c>
      <c r="AP840" s="143">
        <v>0</v>
      </c>
      <c r="AQ840" s="144">
        <f t="shared" si="245"/>
        <v>80</v>
      </c>
      <c r="AR840" s="145">
        <f t="shared" si="246"/>
        <v>4.0302267002518891E-2</v>
      </c>
      <c r="AS840" s="151">
        <f t="shared" si="247"/>
        <v>0.6034990042455024</v>
      </c>
      <c r="AT840" s="143">
        <v>30</v>
      </c>
      <c r="AU840" s="153" t="s">
        <v>6</v>
      </c>
      <c r="AV840" s="316" t="s">
        <v>6</v>
      </c>
      <c r="AW840" s="123" t="s">
        <v>51</v>
      </c>
    </row>
    <row r="841" spans="1:50" x14ac:dyDescent="0.2">
      <c r="A841" s="227"/>
      <c r="B841" s="272"/>
      <c r="C841" s="135">
        <v>5350516.4400000004</v>
      </c>
      <c r="D841" s="136">
        <v>5350516.3499999996</v>
      </c>
      <c r="E841" s="152">
        <v>0.53697536800000001</v>
      </c>
      <c r="F841" s="137"/>
      <c r="G841" s="358"/>
      <c r="H841" s="139">
        <v>8852</v>
      </c>
      <c r="I841" s="219">
        <v>2736</v>
      </c>
      <c r="J841" s="143">
        <v>2665</v>
      </c>
      <c r="K841" s="138"/>
      <c r="L841" s="139"/>
      <c r="M841" s="140"/>
      <c r="N841" s="220"/>
      <c r="O841" s="141">
        <v>1.28</v>
      </c>
      <c r="P841" s="142">
        <f t="shared" si="250"/>
        <v>128</v>
      </c>
      <c r="Q841" s="143">
        <v>5438</v>
      </c>
      <c r="R841" s="143">
        <v>4965</v>
      </c>
      <c r="S841" s="143">
        <f t="shared" si="251"/>
        <v>4753.3059575360003</v>
      </c>
      <c r="T841" s="144">
        <f t="shared" si="252"/>
        <v>684.69404246399972</v>
      </c>
      <c r="U841" s="145">
        <f t="shared" si="239"/>
        <v>0.14404585957242455</v>
      </c>
      <c r="V841" s="146">
        <v>4262.1000000000004</v>
      </c>
      <c r="W841" s="139">
        <v>1568</v>
      </c>
      <c r="X841" s="219">
        <f t="shared" si="253"/>
        <v>1469.1646068479999</v>
      </c>
      <c r="Y841" s="147">
        <f t="shared" si="254"/>
        <v>98.835393152000051</v>
      </c>
      <c r="Z841" s="275">
        <f t="shared" si="248"/>
        <v>6.7273192323932418E-2</v>
      </c>
      <c r="AA841" s="279">
        <v>1553</v>
      </c>
      <c r="AB841" s="143">
        <f t="shared" si="255"/>
        <v>1431.03935572</v>
      </c>
      <c r="AC841" s="144">
        <f t="shared" si="256"/>
        <v>121.96064428</v>
      </c>
      <c r="AD841" s="148">
        <f t="shared" si="249"/>
        <v>8.5225220251638603E-2</v>
      </c>
      <c r="AE841" s="149">
        <f t="shared" si="257"/>
        <v>12.1328125</v>
      </c>
      <c r="AF841" s="143">
        <v>2350</v>
      </c>
      <c r="AG841" s="138">
        <v>1710</v>
      </c>
      <c r="AH841" s="143">
        <v>140</v>
      </c>
      <c r="AI841" s="144">
        <f t="shared" si="240"/>
        <v>1850</v>
      </c>
      <c r="AJ841" s="145">
        <f t="shared" si="241"/>
        <v>0.78723404255319152</v>
      </c>
      <c r="AK841" s="150">
        <f t="shared" si="242"/>
        <v>1.1569808141623956</v>
      </c>
      <c r="AL841" s="143">
        <v>435</v>
      </c>
      <c r="AM841" s="145">
        <f t="shared" si="243"/>
        <v>0.18510638297872339</v>
      </c>
      <c r="AN841" s="151">
        <f t="shared" si="244"/>
        <v>0.76207454560648247</v>
      </c>
      <c r="AO841" s="143">
        <v>40</v>
      </c>
      <c r="AP841" s="143">
        <v>0</v>
      </c>
      <c r="AQ841" s="144">
        <f t="shared" si="245"/>
        <v>40</v>
      </c>
      <c r="AR841" s="145">
        <f t="shared" si="246"/>
        <v>1.7021276595744681E-2</v>
      </c>
      <c r="AS841" s="151">
        <f t="shared" si="247"/>
        <v>0.25488202626113238</v>
      </c>
      <c r="AT841" s="143">
        <v>20</v>
      </c>
      <c r="AU841" s="153" t="s">
        <v>6</v>
      </c>
      <c r="AV841" s="316" t="s">
        <v>6</v>
      </c>
      <c r="AW841" s="123" t="s">
        <v>51</v>
      </c>
    </row>
    <row r="842" spans="1:50" x14ac:dyDescent="0.2">
      <c r="A842" s="227" t="s">
        <v>1123</v>
      </c>
      <c r="B842" s="272" t="s">
        <v>1124</v>
      </c>
      <c r="C842" s="135">
        <v>5350516.46</v>
      </c>
      <c r="D842" s="136">
        <v>5350516.3600000003</v>
      </c>
      <c r="E842" s="152">
        <v>0.24340990500000001</v>
      </c>
      <c r="F842" s="137"/>
      <c r="G842" s="358"/>
      <c r="H842" s="139">
        <v>10358</v>
      </c>
      <c r="I842" s="219">
        <v>3141</v>
      </c>
      <c r="J842" s="143">
        <v>2890</v>
      </c>
      <c r="K842" s="138"/>
      <c r="L842" s="139"/>
      <c r="M842" s="140"/>
      <c r="N842" s="220"/>
      <c r="O842" s="141">
        <v>1.23</v>
      </c>
      <c r="P842" s="142">
        <f t="shared" si="250"/>
        <v>123</v>
      </c>
      <c r="Q842" s="143">
        <v>7625</v>
      </c>
      <c r="R842" s="143">
        <v>7371</v>
      </c>
      <c r="S842" s="143">
        <f t="shared" si="251"/>
        <v>2521.2397959899999</v>
      </c>
      <c r="T842" s="144">
        <f t="shared" si="252"/>
        <v>5103.7602040100001</v>
      </c>
      <c r="U842" s="145">
        <f t="shared" si="239"/>
        <v>2.0243057451843596</v>
      </c>
      <c r="V842" s="146">
        <v>6218.4</v>
      </c>
      <c r="W842" s="139">
        <v>1902</v>
      </c>
      <c r="X842" s="219">
        <f t="shared" si="253"/>
        <v>764.550511605</v>
      </c>
      <c r="Y842" s="147">
        <f t="shared" si="254"/>
        <v>1137.4494883950001</v>
      </c>
      <c r="Z842" s="275">
        <f t="shared" si="248"/>
        <v>1.4877362203409994</v>
      </c>
      <c r="AA842" s="279">
        <v>1887</v>
      </c>
      <c r="AB842" s="143">
        <f t="shared" si="255"/>
        <v>703.45462544999998</v>
      </c>
      <c r="AC842" s="144">
        <f t="shared" si="256"/>
        <v>1183.5453745499999</v>
      </c>
      <c r="AD842" s="148">
        <f t="shared" si="249"/>
        <v>1.6824757869676183</v>
      </c>
      <c r="AE842" s="149">
        <f t="shared" si="257"/>
        <v>15.341463414634147</v>
      </c>
      <c r="AF842" s="143">
        <v>3235</v>
      </c>
      <c r="AG842" s="138">
        <v>2450</v>
      </c>
      <c r="AH842" s="143">
        <v>220</v>
      </c>
      <c r="AI842" s="144">
        <f t="shared" si="240"/>
        <v>2670</v>
      </c>
      <c r="AJ842" s="145">
        <f t="shared" si="241"/>
        <v>0.8253477588871716</v>
      </c>
      <c r="AK842" s="150">
        <f t="shared" si="242"/>
        <v>1.2129957171915204</v>
      </c>
      <c r="AL842" s="143">
        <v>490</v>
      </c>
      <c r="AM842" s="145">
        <f t="shared" si="243"/>
        <v>0.15146831530139104</v>
      </c>
      <c r="AN842" s="151">
        <f t="shared" si="244"/>
        <v>0.62358815346932062</v>
      </c>
      <c r="AO842" s="143">
        <v>35</v>
      </c>
      <c r="AP842" s="143">
        <v>0</v>
      </c>
      <c r="AQ842" s="144">
        <f t="shared" si="245"/>
        <v>35</v>
      </c>
      <c r="AR842" s="145">
        <f t="shared" si="246"/>
        <v>1.0819165378670788E-2</v>
      </c>
      <c r="AS842" s="151">
        <f t="shared" si="247"/>
        <v>0.16200963415748176</v>
      </c>
      <c r="AT842" s="143">
        <v>50</v>
      </c>
      <c r="AU842" s="153" t="s">
        <v>6</v>
      </c>
      <c r="AV842" s="316" t="s">
        <v>6</v>
      </c>
      <c r="AW842" s="123" t="s">
        <v>51</v>
      </c>
    </row>
    <row r="843" spans="1:50" x14ac:dyDescent="0.2">
      <c r="A843" s="227"/>
      <c r="B843" s="272"/>
      <c r="C843" s="135">
        <v>5350516.47</v>
      </c>
      <c r="D843" s="136">
        <v>5350516.3600000003</v>
      </c>
      <c r="E843" s="152">
        <v>0.32720791599999999</v>
      </c>
      <c r="F843" s="137"/>
      <c r="G843" s="358"/>
      <c r="H843" s="139">
        <v>10358</v>
      </c>
      <c r="I843" s="219">
        <v>3141</v>
      </c>
      <c r="J843" s="143">
        <v>2890</v>
      </c>
      <c r="K843" s="138"/>
      <c r="L843" s="139"/>
      <c r="M843" s="140"/>
      <c r="N843" s="220"/>
      <c r="O843" s="141">
        <v>1.17</v>
      </c>
      <c r="P843" s="142">
        <f t="shared" si="250"/>
        <v>117</v>
      </c>
      <c r="Q843" s="143">
        <v>5127</v>
      </c>
      <c r="R843" s="143">
        <v>5029</v>
      </c>
      <c r="S843" s="143">
        <f t="shared" si="251"/>
        <v>3389.219593928</v>
      </c>
      <c r="T843" s="144">
        <f t="shared" si="252"/>
        <v>1737.780406072</v>
      </c>
      <c r="U843" s="145">
        <f t="shared" si="239"/>
        <v>0.51273762525902511</v>
      </c>
      <c r="V843" s="146">
        <v>4367.8999999999996</v>
      </c>
      <c r="W843" s="139">
        <v>1353</v>
      </c>
      <c r="X843" s="219">
        <f t="shared" si="253"/>
        <v>1027.760064156</v>
      </c>
      <c r="Y843" s="147">
        <f t="shared" si="254"/>
        <v>325.239935844</v>
      </c>
      <c r="Z843" s="275">
        <f t="shared" si="248"/>
        <v>0.3164551213722126</v>
      </c>
      <c r="AA843" s="279">
        <v>1342</v>
      </c>
      <c r="AB843" s="143">
        <f t="shared" si="255"/>
        <v>945.63087724000002</v>
      </c>
      <c r="AC843" s="144">
        <f t="shared" si="256"/>
        <v>396.36912275999998</v>
      </c>
      <c r="AD843" s="148">
        <f t="shared" si="249"/>
        <v>0.41915839710826402</v>
      </c>
      <c r="AE843" s="149">
        <f t="shared" si="257"/>
        <v>11.47008547008547</v>
      </c>
      <c r="AF843" s="143">
        <v>2205</v>
      </c>
      <c r="AG843" s="138">
        <v>1675</v>
      </c>
      <c r="AH843" s="143">
        <v>145</v>
      </c>
      <c r="AI843" s="144">
        <f t="shared" si="240"/>
        <v>1820</v>
      </c>
      <c r="AJ843" s="145">
        <f t="shared" si="241"/>
        <v>0.82539682539682535</v>
      </c>
      <c r="AK843" s="150">
        <f t="shared" si="242"/>
        <v>1.2130678291775612</v>
      </c>
      <c r="AL843" s="143">
        <v>350</v>
      </c>
      <c r="AM843" s="145">
        <f t="shared" si="243"/>
        <v>0.15873015873015872</v>
      </c>
      <c r="AN843" s="151">
        <f t="shared" si="244"/>
        <v>0.65348483202891217</v>
      </c>
      <c r="AO843" s="143">
        <v>10</v>
      </c>
      <c r="AP843" s="143">
        <v>0</v>
      </c>
      <c r="AQ843" s="144">
        <f t="shared" si="245"/>
        <v>10</v>
      </c>
      <c r="AR843" s="145">
        <f t="shared" si="246"/>
        <v>4.5351473922902496E-3</v>
      </c>
      <c r="AS843" s="151">
        <f t="shared" si="247"/>
        <v>6.7910743958464984E-2</v>
      </c>
      <c r="AT843" s="143">
        <v>20</v>
      </c>
      <c r="AU843" s="153" t="s">
        <v>6</v>
      </c>
      <c r="AV843" s="316" t="s">
        <v>6</v>
      </c>
      <c r="AW843" s="123" t="s">
        <v>51</v>
      </c>
    </row>
    <row r="844" spans="1:50" x14ac:dyDescent="0.2">
      <c r="A844" s="227" t="s">
        <v>1123</v>
      </c>
      <c r="B844" s="272" t="s">
        <v>1124</v>
      </c>
      <c r="C844" s="135">
        <v>5350516.4800000004</v>
      </c>
      <c r="D844" s="136">
        <v>5350516.3600000003</v>
      </c>
      <c r="E844" s="152">
        <v>9.8024984999999995E-2</v>
      </c>
      <c r="F844" s="137"/>
      <c r="G844" s="358"/>
      <c r="H844" s="139">
        <v>10358</v>
      </c>
      <c r="I844" s="219">
        <v>3141</v>
      </c>
      <c r="J844" s="143">
        <v>2890</v>
      </c>
      <c r="K844" s="138"/>
      <c r="L844" s="139"/>
      <c r="M844" s="140"/>
      <c r="N844" s="220"/>
      <c r="O844" s="141">
        <v>0.91</v>
      </c>
      <c r="P844" s="142">
        <f t="shared" si="250"/>
        <v>91</v>
      </c>
      <c r="Q844" s="143">
        <v>6661</v>
      </c>
      <c r="R844" s="143">
        <v>4307</v>
      </c>
      <c r="S844" s="143">
        <f t="shared" si="251"/>
        <v>1015.34279463</v>
      </c>
      <c r="T844" s="144">
        <f t="shared" si="252"/>
        <v>5645.6572053700002</v>
      </c>
      <c r="U844" s="145">
        <f t="shared" si="239"/>
        <v>5.560345959245546</v>
      </c>
      <c r="V844" s="146">
        <v>7331.1</v>
      </c>
      <c r="W844" s="139">
        <v>1790</v>
      </c>
      <c r="X844" s="219">
        <f t="shared" si="253"/>
        <v>307.89647788499997</v>
      </c>
      <c r="Y844" s="147">
        <f t="shared" si="254"/>
        <v>1482.103522115</v>
      </c>
      <c r="Z844" s="275">
        <f t="shared" si="248"/>
        <v>4.8136423394507588</v>
      </c>
      <c r="AA844" s="279">
        <v>1756</v>
      </c>
      <c r="AB844" s="143">
        <f t="shared" si="255"/>
        <v>283.29220664999997</v>
      </c>
      <c r="AC844" s="144">
        <f t="shared" si="256"/>
        <v>1472.70779335</v>
      </c>
      <c r="AD844" s="148">
        <f t="shared" si="249"/>
        <v>5.1985467964866805</v>
      </c>
      <c r="AE844" s="149">
        <f t="shared" si="257"/>
        <v>19.296703296703296</v>
      </c>
      <c r="AF844" s="143">
        <v>2570</v>
      </c>
      <c r="AG844" s="138">
        <v>1915</v>
      </c>
      <c r="AH844" s="143">
        <v>180</v>
      </c>
      <c r="AI844" s="144">
        <f t="shared" si="240"/>
        <v>2095</v>
      </c>
      <c r="AJ844" s="145">
        <f t="shared" si="241"/>
        <v>0.81517509727626458</v>
      </c>
      <c r="AK844" s="150">
        <f t="shared" si="242"/>
        <v>1.1980451768482521</v>
      </c>
      <c r="AL844" s="143">
        <v>405</v>
      </c>
      <c r="AM844" s="145">
        <f t="shared" si="243"/>
        <v>0.15758754863813229</v>
      </c>
      <c r="AN844" s="151">
        <f t="shared" si="244"/>
        <v>0.6487807583353189</v>
      </c>
      <c r="AO844" s="143">
        <v>45</v>
      </c>
      <c r="AP844" s="143">
        <v>0</v>
      </c>
      <c r="AQ844" s="144">
        <f t="shared" si="245"/>
        <v>45</v>
      </c>
      <c r="AR844" s="145">
        <f t="shared" si="246"/>
        <v>1.7509727626459144E-2</v>
      </c>
      <c r="AS844" s="151">
        <f t="shared" si="247"/>
        <v>0.26219624783185558</v>
      </c>
      <c r="AT844" s="143">
        <v>25</v>
      </c>
      <c r="AU844" s="153" t="s">
        <v>6</v>
      </c>
      <c r="AV844" s="316" t="s">
        <v>6</v>
      </c>
      <c r="AW844" s="123" t="s">
        <v>51</v>
      </c>
    </row>
    <row r="845" spans="1:50" x14ac:dyDescent="0.2">
      <c r="A845" s="227" t="s">
        <v>1123</v>
      </c>
      <c r="B845" s="272" t="s">
        <v>1124</v>
      </c>
      <c r="C845" s="135">
        <v>5350516.49</v>
      </c>
      <c r="D845" s="136">
        <v>5350516.3600000003</v>
      </c>
      <c r="E845" s="152">
        <v>0.19640085199999999</v>
      </c>
      <c r="F845" s="137"/>
      <c r="G845" s="358"/>
      <c r="H845" s="139">
        <v>10358</v>
      </c>
      <c r="I845" s="219">
        <v>3141</v>
      </c>
      <c r="J845" s="143">
        <v>2890</v>
      </c>
      <c r="K845" s="138"/>
      <c r="L845" s="139"/>
      <c r="M845" s="140"/>
      <c r="N845" s="220"/>
      <c r="O845" s="141">
        <v>1.49</v>
      </c>
      <c r="P845" s="142">
        <f t="shared" si="250"/>
        <v>149</v>
      </c>
      <c r="Q845" s="143">
        <v>8971</v>
      </c>
      <c r="R845" s="143">
        <v>7525</v>
      </c>
      <c r="S845" s="143">
        <f t="shared" si="251"/>
        <v>2034.3200250159998</v>
      </c>
      <c r="T845" s="144">
        <f t="shared" si="252"/>
        <v>6936.6799749840002</v>
      </c>
      <c r="U845" s="145">
        <f t="shared" si="239"/>
        <v>3.4098273082326087</v>
      </c>
      <c r="V845" s="146">
        <v>6004.3</v>
      </c>
      <c r="W845" s="139">
        <v>2741</v>
      </c>
      <c r="X845" s="219">
        <f t="shared" si="253"/>
        <v>616.89507613199999</v>
      </c>
      <c r="Y845" s="147">
        <f t="shared" si="254"/>
        <v>2124.1049238679998</v>
      </c>
      <c r="Z845" s="275">
        <f t="shared" si="248"/>
        <v>3.4432191243709895</v>
      </c>
      <c r="AA845" s="279">
        <v>2670</v>
      </c>
      <c r="AB845" s="143">
        <f t="shared" si="255"/>
        <v>567.59846227999992</v>
      </c>
      <c r="AC845" s="144">
        <f t="shared" si="256"/>
        <v>2102.4015377200003</v>
      </c>
      <c r="AD845" s="148">
        <f t="shared" si="249"/>
        <v>3.7040296572947238</v>
      </c>
      <c r="AE845" s="149">
        <f t="shared" si="257"/>
        <v>17.919463087248321</v>
      </c>
      <c r="AF845" s="143">
        <v>3950</v>
      </c>
      <c r="AG845" s="138">
        <v>2880</v>
      </c>
      <c r="AH845" s="143">
        <v>235</v>
      </c>
      <c r="AI845" s="144">
        <f t="shared" si="240"/>
        <v>3115</v>
      </c>
      <c r="AJ845" s="145">
        <f t="shared" si="241"/>
        <v>0.78860759493670884</v>
      </c>
      <c r="AK845" s="150">
        <f t="shared" si="242"/>
        <v>1.1589994943376363</v>
      </c>
      <c r="AL845" s="143">
        <v>710</v>
      </c>
      <c r="AM845" s="145">
        <f t="shared" si="243"/>
        <v>0.17974683544303796</v>
      </c>
      <c r="AN845" s="151">
        <f t="shared" si="244"/>
        <v>0.74000953257349977</v>
      </c>
      <c r="AO845" s="143">
        <v>70</v>
      </c>
      <c r="AP845" s="143">
        <v>10</v>
      </c>
      <c r="AQ845" s="144">
        <f t="shared" si="245"/>
        <v>80</v>
      </c>
      <c r="AR845" s="145">
        <f t="shared" si="246"/>
        <v>2.0253164556962026E-2</v>
      </c>
      <c r="AS845" s="151">
        <f t="shared" si="247"/>
        <v>0.30327734770311959</v>
      </c>
      <c r="AT845" s="143">
        <v>40</v>
      </c>
      <c r="AU845" s="153" t="s">
        <v>6</v>
      </c>
      <c r="AV845" s="316" t="s">
        <v>6</v>
      </c>
      <c r="AW845" s="123" t="s">
        <v>51</v>
      </c>
    </row>
    <row r="846" spans="1:50" x14ac:dyDescent="0.2">
      <c r="A846" s="227"/>
      <c r="B846" s="272"/>
      <c r="C846" s="135">
        <v>5350517</v>
      </c>
      <c r="D846" s="136"/>
      <c r="E846" s="136"/>
      <c r="F846" s="137"/>
      <c r="G846" s="355"/>
      <c r="H846" s="139"/>
      <c r="I846" s="139"/>
      <c r="J846" s="139"/>
      <c r="K846" s="138"/>
      <c r="L846" s="139"/>
      <c r="M846" s="140"/>
      <c r="N846" s="220" t="s">
        <v>813</v>
      </c>
      <c r="O846" s="141">
        <v>1.23</v>
      </c>
      <c r="P846" s="142">
        <f t="shared" si="250"/>
        <v>123</v>
      </c>
      <c r="Q846" s="143">
        <v>1678</v>
      </c>
      <c r="R846" s="143">
        <v>1719</v>
      </c>
      <c r="S846" s="143">
        <v>1701</v>
      </c>
      <c r="T846" s="144">
        <f t="shared" si="252"/>
        <v>-23</v>
      </c>
      <c r="U846" s="145">
        <f t="shared" si="239"/>
        <v>-1.3521457965902411E-2</v>
      </c>
      <c r="V846" s="146">
        <v>1365.3</v>
      </c>
      <c r="W846" s="139">
        <v>594</v>
      </c>
      <c r="X846" s="219">
        <v>597</v>
      </c>
      <c r="Y846" s="147">
        <f t="shared" si="254"/>
        <v>-3</v>
      </c>
      <c r="Z846" s="275">
        <f t="shared" si="248"/>
        <v>-5.0251256281407036E-3</v>
      </c>
      <c r="AA846" s="279">
        <v>588</v>
      </c>
      <c r="AB846" s="143">
        <v>575</v>
      </c>
      <c r="AC846" s="144">
        <f t="shared" si="256"/>
        <v>13</v>
      </c>
      <c r="AD846" s="148">
        <f t="shared" si="249"/>
        <v>2.2608695652173914E-2</v>
      </c>
      <c r="AE846" s="149">
        <f t="shared" si="257"/>
        <v>4.7804878048780486</v>
      </c>
      <c r="AF846" s="143">
        <v>700</v>
      </c>
      <c r="AG846" s="138">
        <v>525</v>
      </c>
      <c r="AH846" s="143">
        <v>35</v>
      </c>
      <c r="AI846" s="144">
        <f t="shared" si="240"/>
        <v>560</v>
      </c>
      <c r="AJ846" s="145">
        <f t="shared" si="241"/>
        <v>0.8</v>
      </c>
      <c r="AK846" s="150">
        <f t="shared" si="242"/>
        <v>1.1757426652028671</v>
      </c>
      <c r="AL846" s="143">
        <v>135</v>
      </c>
      <c r="AM846" s="145">
        <f t="shared" si="243"/>
        <v>0.19285714285714287</v>
      </c>
      <c r="AN846" s="151">
        <f t="shared" si="244"/>
        <v>0.79398407091512846</v>
      </c>
      <c r="AO846" s="143">
        <v>10</v>
      </c>
      <c r="AP846" s="143">
        <v>0</v>
      </c>
      <c r="AQ846" s="144">
        <f t="shared" si="245"/>
        <v>10</v>
      </c>
      <c r="AR846" s="145">
        <f t="shared" si="246"/>
        <v>1.4285714285714285E-2</v>
      </c>
      <c r="AS846" s="151">
        <f t="shared" si="247"/>
        <v>0.21391884346916468</v>
      </c>
      <c r="AT846" s="143">
        <v>10</v>
      </c>
      <c r="AU846" s="153" t="s">
        <v>6</v>
      </c>
      <c r="AV846" s="316" t="s">
        <v>6</v>
      </c>
    </row>
    <row r="847" spans="1:50" x14ac:dyDescent="0.2">
      <c r="A847" s="227"/>
      <c r="B847" s="272"/>
      <c r="C847" s="135">
        <v>5350518</v>
      </c>
      <c r="D847" s="136"/>
      <c r="E847" s="136"/>
      <c r="F847" s="137"/>
      <c r="G847" s="355"/>
      <c r="H847" s="139"/>
      <c r="I847" s="139"/>
      <c r="J847" s="139"/>
      <c r="K847" s="138"/>
      <c r="L847" s="139"/>
      <c r="M847" s="140"/>
      <c r="N847" s="220" t="s">
        <v>814</v>
      </c>
      <c r="O847" s="141">
        <v>0.74</v>
      </c>
      <c r="P847" s="142">
        <f t="shared" si="250"/>
        <v>74</v>
      </c>
      <c r="Q847" s="143">
        <v>4236</v>
      </c>
      <c r="R847" s="143">
        <v>4420</v>
      </c>
      <c r="S847" s="143">
        <v>4362</v>
      </c>
      <c r="T847" s="144">
        <f t="shared" si="252"/>
        <v>-126</v>
      </c>
      <c r="U847" s="145">
        <f t="shared" si="239"/>
        <v>-2.8885832187070151E-2</v>
      </c>
      <c r="V847" s="146">
        <v>5713.5</v>
      </c>
      <c r="W847" s="139">
        <v>1648</v>
      </c>
      <c r="X847" s="219">
        <v>1637</v>
      </c>
      <c r="Y847" s="147">
        <f t="shared" si="254"/>
        <v>11</v>
      </c>
      <c r="Z847" s="275">
        <f t="shared" si="248"/>
        <v>6.7196090409285276E-3</v>
      </c>
      <c r="AA847" s="279">
        <v>1574</v>
      </c>
      <c r="AB847" s="143">
        <v>1530</v>
      </c>
      <c r="AC847" s="144">
        <f t="shared" si="256"/>
        <v>44</v>
      </c>
      <c r="AD847" s="148">
        <f t="shared" si="249"/>
        <v>2.8758169934640521E-2</v>
      </c>
      <c r="AE847" s="149">
        <f t="shared" si="257"/>
        <v>21.27027027027027</v>
      </c>
      <c r="AF847" s="143">
        <v>1780</v>
      </c>
      <c r="AG847" s="138">
        <v>1095</v>
      </c>
      <c r="AH847" s="143">
        <v>135</v>
      </c>
      <c r="AI847" s="144">
        <f t="shared" si="240"/>
        <v>1230</v>
      </c>
      <c r="AJ847" s="145">
        <f t="shared" si="241"/>
        <v>0.6910112359550562</v>
      </c>
      <c r="AK847" s="150">
        <f t="shared" si="242"/>
        <v>1.0155642403086562</v>
      </c>
      <c r="AL847" s="143">
        <v>500</v>
      </c>
      <c r="AM847" s="145">
        <f t="shared" si="243"/>
        <v>0.2808988764044944</v>
      </c>
      <c r="AN847" s="151">
        <f t="shared" si="244"/>
        <v>1.1564478769050976</v>
      </c>
      <c r="AO847" s="143">
        <v>35</v>
      </c>
      <c r="AP847" s="143">
        <v>0</v>
      </c>
      <c r="AQ847" s="144">
        <f t="shared" si="245"/>
        <v>35</v>
      </c>
      <c r="AR847" s="145">
        <f t="shared" si="246"/>
        <v>1.9662921348314606E-2</v>
      </c>
      <c r="AS847" s="151">
        <f t="shared" si="247"/>
        <v>0.29443885758396265</v>
      </c>
      <c r="AT847" s="143">
        <v>15</v>
      </c>
      <c r="AU847" s="153" t="s">
        <v>6</v>
      </c>
      <c r="AV847" s="316" t="s">
        <v>6</v>
      </c>
    </row>
    <row r="848" spans="1:50" x14ac:dyDescent="0.2">
      <c r="A848" s="227"/>
      <c r="B848" s="272"/>
      <c r="C848" s="135">
        <v>5350519</v>
      </c>
      <c r="D848" s="136"/>
      <c r="E848" s="136"/>
      <c r="F848" s="137"/>
      <c r="G848" s="355"/>
      <c r="H848" s="139"/>
      <c r="I848" s="139"/>
      <c r="J848" s="139"/>
      <c r="K848" s="138"/>
      <c r="L848" s="139"/>
      <c r="M848" s="140"/>
      <c r="N848" s="220" t="s">
        <v>815</v>
      </c>
      <c r="O848" s="141">
        <v>1.1100000000000001</v>
      </c>
      <c r="P848" s="142">
        <f t="shared" si="250"/>
        <v>111.00000000000001</v>
      </c>
      <c r="Q848" s="143">
        <v>3810</v>
      </c>
      <c r="R848" s="143">
        <v>3931</v>
      </c>
      <c r="S848" s="143">
        <v>3835</v>
      </c>
      <c r="T848" s="144">
        <f t="shared" si="252"/>
        <v>-25</v>
      </c>
      <c r="U848" s="145">
        <f t="shared" si="239"/>
        <v>-6.51890482398957E-3</v>
      </c>
      <c r="V848" s="146">
        <v>3420.7</v>
      </c>
      <c r="W848" s="139">
        <v>1367</v>
      </c>
      <c r="X848" s="219">
        <v>1279</v>
      </c>
      <c r="Y848" s="147">
        <f t="shared" si="254"/>
        <v>88</v>
      </c>
      <c r="Z848" s="275">
        <f t="shared" si="248"/>
        <v>6.8803752931978102E-2</v>
      </c>
      <c r="AA848" s="279">
        <v>1244</v>
      </c>
      <c r="AB848" s="143">
        <v>1220</v>
      </c>
      <c r="AC848" s="144">
        <f t="shared" si="256"/>
        <v>24</v>
      </c>
      <c r="AD848" s="148">
        <f t="shared" si="249"/>
        <v>1.9672131147540985E-2</v>
      </c>
      <c r="AE848" s="149">
        <f t="shared" si="257"/>
        <v>11.207207207207206</v>
      </c>
      <c r="AF848" s="143">
        <v>1845</v>
      </c>
      <c r="AG848" s="138">
        <v>1355</v>
      </c>
      <c r="AH848" s="143">
        <v>110</v>
      </c>
      <c r="AI848" s="144">
        <f t="shared" si="240"/>
        <v>1465</v>
      </c>
      <c r="AJ848" s="145">
        <f t="shared" si="241"/>
        <v>0.79403794037940378</v>
      </c>
      <c r="AK848" s="150">
        <f t="shared" si="242"/>
        <v>1.1669803553673441</v>
      </c>
      <c r="AL848" s="143">
        <v>330</v>
      </c>
      <c r="AM848" s="145">
        <f t="shared" si="243"/>
        <v>0.17886178861788618</v>
      </c>
      <c r="AN848" s="151">
        <f t="shared" si="244"/>
        <v>0.73636583511550602</v>
      </c>
      <c r="AO848" s="143">
        <v>35</v>
      </c>
      <c r="AP848" s="143">
        <v>0</v>
      </c>
      <c r="AQ848" s="144">
        <f t="shared" si="245"/>
        <v>35</v>
      </c>
      <c r="AR848" s="145">
        <f t="shared" si="246"/>
        <v>1.8970189701897018E-2</v>
      </c>
      <c r="AS848" s="151">
        <f t="shared" si="247"/>
        <v>0.2840656728994328</v>
      </c>
      <c r="AT848" s="143">
        <v>10</v>
      </c>
      <c r="AU848" s="153" t="s">
        <v>6</v>
      </c>
      <c r="AV848" s="316" t="s">
        <v>6</v>
      </c>
    </row>
    <row r="849" spans="1:49" x14ac:dyDescent="0.2">
      <c r="A849" s="227"/>
      <c r="B849" s="272"/>
      <c r="C849" s="135">
        <v>5350520.01</v>
      </c>
      <c r="D849" s="136"/>
      <c r="E849" s="136"/>
      <c r="F849" s="137"/>
      <c r="G849" s="355"/>
      <c r="H849" s="139"/>
      <c r="I849" s="139"/>
      <c r="J849" s="139"/>
      <c r="K849" s="138"/>
      <c r="L849" s="139"/>
      <c r="M849" s="140"/>
      <c r="N849" s="220" t="s">
        <v>816</v>
      </c>
      <c r="O849" s="141">
        <v>2.62</v>
      </c>
      <c r="P849" s="142">
        <f t="shared" si="250"/>
        <v>262</v>
      </c>
      <c r="Q849" s="143">
        <v>5483</v>
      </c>
      <c r="R849" s="143">
        <v>5583</v>
      </c>
      <c r="S849" s="143">
        <v>5680</v>
      </c>
      <c r="T849" s="144">
        <f t="shared" si="252"/>
        <v>-197</v>
      </c>
      <c r="U849" s="145">
        <f t="shared" si="239"/>
        <v>-3.4683098591549298E-2</v>
      </c>
      <c r="V849" s="146">
        <v>2090.1</v>
      </c>
      <c r="W849" s="139">
        <v>1728</v>
      </c>
      <c r="X849" s="219">
        <v>1681</v>
      </c>
      <c r="Y849" s="147">
        <f t="shared" si="254"/>
        <v>47</v>
      </c>
      <c r="Z849" s="275">
        <f t="shared" si="248"/>
        <v>2.7959547888161809E-2</v>
      </c>
      <c r="AA849" s="279">
        <v>1619</v>
      </c>
      <c r="AB849" s="143">
        <v>1595</v>
      </c>
      <c r="AC849" s="144">
        <f t="shared" si="256"/>
        <v>24</v>
      </c>
      <c r="AD849" s="148">
        <f t="shared" si="249"/>
        <v>1.5047021943573668E-2</v>
      </c>
      <c r="AE849" s="149">
        <f t="shared" si="257"/>
        <v>6.1793893129770989</v>
      </c>
      <c r="AF849" s="143">
        <v>2580</v>
      </c>
      <c r="AG849" s="138">
        <v>1705</v>
      </c>
      <c r="AH849" s="143">
        <v>210</v>
      </c>
      <c r="AI849" s="144">
        <f t="shared" si="240"/>
        <v>1915</v>
      </c>
      <c r="AJ849" s="145">
        <f t="shared" si="241"/>
        <v>0.74224806201550386</v>
      </c>
      <c r="AK849" s="150">
        <f t="shared" si="242"/>
        <v>1.0908658933447142</v>
      </c>
      <c r="AL849" s="143">
        <v>525</v>
      </c>
      <c r="AM849" s="145">
        <f t="shared" si="243"/>
        <v>0.20348837209302326</v>
      </c>
      <c r="AN849" s="151">
        <f t="shared" si="244"/>
        <v>0.83775235733939046</v>
      </c>
      <c r="AO849" s="143">
        <v>90</v>
      </c>
      <c r="AP849" s="143">
        <v>10</v>
      </c>
      <c r="AQ849" s="144">
        <f t="shared" si="245"/>
        <v>100</v>
      </c>
      <c r="AR849" s="145">
        <f t="shared" si="246"/>
        <v>3.875968992248062E-2</v>
      </c>
      <c r="AS849" s="151">
        <f t="shared" si="247"/>
        <v>0.5803999629008344</v>
      </c>
      <c r="AT849" s="143">
        <v>35</v>
      </c>
      <c r="AU849" s="153" t="s">
        <v>6</v>
      </c>
      <c r="AV849" s="316" t="s">
        <v>6</v>
      </c>
    </row>
    <row r="850" spans="1:49" x14ac:dyDescent="0.2">
      <c r="A850" s="227"/>
      <c r="B850" s="272"/>
      <c r="C850" s="135">
        <v>5350520.0199999996</v>
      </c>
      <c r="D850" s="136"/>
      <c r="E850" s="136"/>
      <c r="F850" s="137"/>
      <c r="G850" s="355"/>
      <c r="H850" s="139"/>
      <c r="I850" s="139"/>
      <c r="J850" s="139"/>
      <c r="K850" s="138"/>
      <c r="L850" s="139"/>
      <c r="M850" s="140"/>
      <c r="N850" s="220" t="s">
        <v>817</v>
      </c>
      <c r="O850" s="141">
        <v>1.64</v>
      </c>
      <c r="P850" s="142">
        <f t="shared" si="250"/>
        <v>164</v>
      </c>
      <c r="Q850" s="143">
        <v>7102</v>
      </c>
      <c r="R850" s="143">
        <v>6742</v>
      </c>
      <c r="S850" s="143">
        <v>6865</v>
      </c>
      <c r="T850" s="144">
        <f t="shared" si="252"/>
        <v>237</v>
      </c>
      <c r="U850" s="145">
        <f t="shared" ref="U850:U913" si="258">T850/S850</f>
        <v>3.4522942461762567E-2</v>
      </c>
      <c r="V850" s="146">
        <v>4330.5</v>
      </c>
      <c r="W850" s="139">
        <v>2433</v>
      </c>
      <c r="X850" s="219">
        <v>2138</v>
      </c>
      <c r="Y850" s="147">
        <f t="shared" si="254"/>
        <v>295</v>
      </c>
      <c r="Z850" s="275">
        <f t="shared" si="248"/>
        <v>0.13797942001870908</v>
      </c>
      <c r="AA850" s="279">
        <v>2331</v>
      </c>
      <c r="AB850" s="143">
        <v>2035</v>
      </c>
      <c r="AC850" s="144">
        <f t="shared" si="256"/>
        <v>296</v>
      </c>
      <c r="AD850" s="148">
        <f t="shared" si="249"/>
        <v>0.14545454545454545</v>
      </c>
      <c r="AE850" s="149">
        <f t="shared" si="257"/>
        <v>14.213414634146341</v>
      </c>
      <c r="AF850" s="143">
        <v>3190</v>
      </c>
      <c r="AG850" s="138">
        <v>2260</v>
      </c>
      <c r="AH850" s="143">
        <v>240</v>
      </c>
      <c r="AI850" s="144">
        <f t="shared" si="240"/>
        <v>2500</v>
      </c>
      <c r="AJ850" s="145">
        <f t="shared" si="241"/>
        <v>0.78369905956112851</v>
      </c>
      <c r="AK850" s="150">
        <f t="shared" si="242"/>
        <v>1.1517855262567269</v>
      </c>
      <c r="AL850" s="143">
        <v>570</v>
      </c>
      <c r="AM850" s="145">
        <f t="shared" si="243"/>
        <v>0.17868338557993729</v>
      </c>
      <c r="AN850" s="151">
        <f t="shared" si="244"/>
        <v>0.73563135793599488</v>
      </c>
      <c r="AO850" s="143">
        <v>100</v>
      </c>
      <c r="AP850" s="143">
        <v>10</v>
      </c>
      <c r="AQ850" s="144">
        <f t="shared" si="245"/>
        <v>110</v>
      </c>
      <c r="AR850" s="145">
        <f t="shared" si="246"/>
        <v>3.4482758620689655E-2</v>
      </c>
      <c r="AS850" s="151">
        <f t="shared" si="247"/>
        <v>0.51635582906350097</v>
      </c>
      <c r="AT850" s="143">
        <v>15</v>
      </c>
      <c r="AU850" s="153" t="s">
        <v>6</v>
      </c>
      <c r="AV850" s="316" t="s">
        <v>6</v>
      </c>
    </row>
    <row r="851" spans="1:49" x14ac:dyDescent="0.2">
      <c r="A851" s="227"/>
      <c r="B851" s="272"/>
      <c r="C851" s="135">
        <v>5350520.05</v>
      </c>
      <c r="D851" s="136"/>
      <c r="E851" s="136"/>
      <c r="F851" s="137"/>
      <c r="G851" s="355"/>
      <c r="H851" s="139"/>
      <c r="I851" s="139"/>
      <c r="J851" s="139"/>
      <c r="K851" s="138"/>
      <c r="L851" s="139"/>
      <c r="M851" s="140"/>
      <c r="N851" s="220" t="s">
        <v>818</v>
      </c>
      <c r="O851" s="141">
        <v>0.56999999999999995</v>
      </c>
      <c r="P851" s="142">
        <f t="shared" si="250"/>
        <v>56.999999999999993</v>
      </c>
      <c r="Q851" s="143">
        <v>3637</v>
      </c>
      <c r="R851" s="143">
        <v>3744</v>
      </c>
      <c r="S851" s="143">
        <v>3797</v>
      </c>
      <c r="T851" s="144">
        <f t="shared" si="252"/>
        <v>-160</v>
      </c>
      <c r="U851" s="145">
        <f t="shared" si="258"/>
        <v>-4.2138530418751645E-2</v>
      </c>
      <c r="V851" s="146">
        <v>6420.1</v>
      </c>
      <c r="W851" s="139">
        <v>1330</v>
      </c>
      <c r="X851" s="219">
        <v>1356</v>
      </c>
      <c r="Y851" s="147">
        <f t="shared" si="254"/>
        <v>-26</v>
      </c>
      <c r="Z851" s="275">
        <f t="shared" si="248"/>
        <v>-1.9174041297935103E-2</v>
      </c>
      <c r="AA851" s="279">
        <v>1260</v>
      </c>
      <c r="AB851" s="143">
        <v>1245</v>
      </c>
      <c r="AC851" s="144">
        <f t="shared" si="256"/>
        <v>15</v>
      </c>
      <c r="AD851" s="148">
        <f t="shared" si="249"/>
        <v>1.2048192771084338E-2</v>
      </c>
      <c r="AE851" s="149">
        <f t="shared" si="257"/>
        <v>22.10526315789474</v>
      </c>
      <c r="AF851" s="143">
        <v>1775</v>
      </c>
      <c r="AG851" s="138">
        <v>1125</v>
      </c>
      <c r="AH851" s="143">
        <v>155</v>
      </c>
      <c r="AI851" s="144">
        <f t="shared" si="240"/>
        <v>1280</v>
      </c>
      <c r="AJ851" s="145">
        <f t="shared" si="241"/>
        <v>0.72112676056338032</v>
      </c>
      <c r="AK851" s="150">
        <f t="shared" si="242"/>
        <v>1.0598243742673732</v>
      </c>
      <c r="AL851" s="143">
        <v>425</v>
      </c>
      <c r="AM851" s="145">
        <f t="shared" si="243"/>
        <v>0.23943661971830985</v>
      </c>
      <c r="AN851" s="151">
        <f t="shared" si="244"/>
        <v>0.98574965507459855</v>
      </c>
      <c r="AO851" s="143">
        <v>40</v>
      </c>
      <c r="AP851" s="143">
        <v>15</v>
      </c>
      <c r="AQ851" s="144">
        <f t="shared" si="245"/>
        <v>55</v>
      </c>
      <c r="AR851" s="145">
        <f t="shared" si="246"/>
        <v>3.0985915492957747E-2</v>
      </c>
      <c r="AS851" s="151">
        <f t="shared" si="247"/>
        <v>0.46399298442607551</v>
      </c>
      <c r="AT851" s="143">
        <v>20</v>
      </c>
      <c r="AU851" s="153" t="s">
        <v>6</v>
      </c>
      <c r="AV851" s="316" t="s">
        <v>6</v>
      </c>
    </row>
    <row r="852" spans="1:49" x14ac:dyDescent="0.2">
      <c r="A852" s="228"/>
      <c r="B852" s="273"/>
      <c r="C852" s="198">
        <v>5350520.07</v>
      </c>
      <c r="D852" s="199"/>
      <c r="E852" s="199"/>
      <c r="F852" s="201"/>
      <c r="G852" s="356"/>
      <c r="H852" s="205"/>
      <c r="I852" s="205"/>
      <c r="J852" s="205"/>
      <c r="K852" s="202"/>
      <c r="L852" s="205"/>
      <c r="M852" s="206"/>
      <c r="N852" s="207" t="s">
        <v>820</v>
      </c>
      <c r="O852" s="208">
        <v>0.34</v>
      </c>
      <c r="P852" s="209">
        <f t="shared" si="250"/>
        <v>34</v>
      </c>
      <c r="Q852" s="204">
        <v>5198</v>
      </c>
      <c r="R852" s="204">
        <v>5040</v>
      </c>
      <c r="S852" s="204">
        <v>4637</v>
      </c>
      <c r="T852" s="210">
        <f t="shared" si="252"/>
        <v>561</v>
      </c>
      <c r="U852" s="211">
        <f t="shared" si="258"/>
        <v>0.1209833944360578</v>
      </c>
      <c r="V852" s="212">
        <v>15360.5</v>
      </c>
      <c r="W852" s="205">
        <v>2013</v>
      </c>
      <c r="X852" s="203">
        <v>2011</v>
      </c>
      <c r="Y852" s="213">
        <f t="shared" si="254"/>
        <v>2</v>
      </c>
      <c r="Z852" s="278">
        <f t="shared" si="248"/>
        <v>9.945300845350571E-4</v>
      </c>
      <c r="AA852" s="283">
        <v>1988</v>
      </c>
      <c r="AB852" s="204">
        <v>1905</v>
      </c>
      <c r="AC852" s="210">
        <f t="shared" si="256"/>
        <v>83</v>
      </c>
      <c r="AD852" s="214">
        <f t="shared" si="249"/>
        <v>4.3569553805774278E-2</v>
      </c>
      <c r="AE852" s="215">
        <f t="shared" si="257"/>
        <v>58.470588235294116</v>
      </c>
      <c r="AF852" s="204">
        <v>2000</v>
      </c>
      <c r="AG852" s="202">
        <v>1070</v>
      </c>
      <c r="AH852" s="204">
        <v>110</v>
      </c>
      <c r="AI852" s="210">
        <f t="shared" si="240"/>
        <v>1180</v>
      </c>
      <c r="AJ852" s="211">
        <f t="shared" si="241"/>
        <v>0.59</v>
      </c>
      <c r="AK852" s="216">
        <f t="shared" si="242"/>
        <v>0.86711021558711432</v>
      </c>
      <c r="AL852" s="204">
        <v>730</v>
      </c>
      <c r="AM852" s="211">
        <f t="shared" si="243"/>
        <v>0.36499999999999999</v>
      </c>
      <c r="AN852" s="217">
        <f t="shared" si="244"/>
        <v>1.5026883712504837</v>
      </c>
      <c r="AO852" s="204">
        <v>75</v>
      </c>
      <c r="AP852" s="204">
        <v>0</v>
      </c>
      <c r="AQ852" s="210">
        <f t="shared" si="245"/>
        <v>75</v>
      </c>
      <c r="AR852" s="211">
        <f t="shared" si="246"/>
        <v>3.7499999999999999E-2</v>
      </c>
      <c r="AS852" s="217">
        <f t="shared" si="247"/>
        <v>0.56153696410655729</v>
      </c>
      <c r="AT852" s="204">
        <v>10</v>
      </c>
      <c r="AU852" s="218" t="s">
        <v>5</v>
      </c>
      <c r="AV852" s="316" t="s">
        <v>6</v>
      </c>
      <c r="AW852" s="123" t="s">
        <v>1075</v>
      </c>
    </row>
    <row r="853" spans="1:49" x14ac:dyDescent="0.2">
      <c r="A853" s="227"/>
      <c r="B853" s="272"/>
      <c r="C853" s="135">
        <v>5350520.08</v>
      </c>
      <c r="D853" s="136"/>
      <c r="E853" s="136"/>
      <c r="F853" s="137"/>
      <c r="G853" s="355"/>
      <c r="H853" s="139"/>
      <c r="I853" s="139"/>
      <c r="J853" s="139"/>
      <c r="K853" s="138"/>
      <c r="L853" s="139"/>
      <c r="M853" s="140"/>
      <c r="N853" s="220" t="s">
        <v>821</v>
      </c>
      <c r="O853" s="141">
        <v>1.1100000000000001</v>
      </c>
      <c r="P853" s="142">
        <f t="shared" si="250"/>
        <v>111.00000000000001</v>
      </c>
      <c r="Q853" s="143">
        <v>6304</v>
      </c>
      <c r="R853" s="143">
        <v>6475</v>
      </c>
      <c r="S853" s="143">
        <v>5684</v>
      </c>
      <c r="T853" s="144">
        <f t="shared" si="252"/>
        <v>620</v>
      </c>
      <c r="U853" s="145">
        <f t="shared" si="258"/>
        <v>0.10907811400422238</v>
      </c>
      <c r="V853" s="146">
        <v>5669.6</v>
      </c>
      <c r="W853" s="139">
        <v>2346</v>
      </c>
      <c r="X853" s="219">
        <v>2068</v>
      </c>
      <c r="Y853" s="147">
        <f t="shared" si="254"/>
        <v>278</v>
      </c>
      <c r="Z853" s="275">
        <f t="shared" si="248"/>
        <v>0.1344294003868472</v>
      </c>
      <c r="AA853" s="279">
        <v>2305</v>
      </c>
      <c r="AB853" s="143">
        <v>1955</v>
      </c>
      <c r="AC853" s="144">
        <f t="shared" si="256"/>
        <v>350</v>
      </c>
      <c r="AD853" s="148">
        <f t="shared" si="249"/>
        <v>0.17902813299232737</v>
      </c>
      <c r="AE853" s="149">
        <f t="shared" si="257"/>
        <v>20.765765765765764</v>
      </c>
      <c r="AF853" s="143">
        <v>3290</v>
      </c>
      <c r="AG853" s="138">
        <v>2170</v>
      </c>
      <c r="AH853" s="143">
        <v>220</v>
      </c>
      <c r="AI853" s="144">
        <f t="shared" si="240"/>
        <v>2390</v>
      </c>
      <c r="AJ853" s="145">
        <f t="shared" si="241"/>
        <v>0.7264437689969605</v>
      </c>
      <c r="AK853" s="150">
        <f t="shared" si="242"/>
        <v>1.0676386663506277</v>
      </c>
      <c r="AL853" s="143">
        <v>815</v>
      </c>
      <c r="AM853" s="145">
        <f t="shared" si="243"/>
        <v>0.24772036474164133</v>
      </c>
      <c r="AN853" s="151">
        <f t="shared" si="244"/>
        <v>1.0198534559429939</v>
      </c>
      <c r="AO853" s="143">
        <v>55</v>
      </c>
      <c r="AP853" s="143">
        <v>0</v>
      </c>
      <c r="AQ853" s="144">
        <f t="shared" si="245"/>
        <v>55</v>
      </c>
      <c r="AR853" s="145">
        <f t="shared" si="246"/>
        <v>1.6717325227963525E-2</v>
      </c>
      <c r="AS853" s="151">
        <f t="shared" si="247"/>
        <v>0.25033056150646932</v>
      </c>
      <c r="AT853" s="143">
        <v>35</v>
      </c>
      <c r="AU853" s="153" t="s">
        <v>6</v>
      </c>
      <c r="AV853" s="316" t="s">
        <v>6</v>
      </c>
    </row>
    <row r="854" spans="1:49" x14ac:dyDescent="0.2">
      <c r="A854" s="227" t="s">
        <v>1123</v>
      </c>
      <c r="B854" s="272" t="s">
        <v>1173</v>
      </c>
      <c r="C854" s="135">
        <v>5350520.09</v>
      </c>
      <c r="D854" s="136">
        <v>5350520.0599999996</v>
      </c>
      <c r="E854" s="152">
        <v>0.41519047399999998</v>
      </c>
      <c r="F854" s="137"/>
      <c r="G854" s="358"/>
      <c r="H854" s="139">
        <v>10476</v>
      </c>
      <c r="I854" s="219">
        <v>5282</v>
      </c>
      <c r="J854" s="143">
        <v>4555</v>
      </c>
      <c r="K854" s="138"/>
      <c r="L854" s="139"/>
      <c r="M854" s="140"/>
      <c r="N854" s="220"/>
      <c r="O854" s="141">
        <v>0.27</v>
      </c>
      <c r="P854" s="142">
        <f t="shared" si="250"/>
        <v>27</v>
      </c>
      <c r="Q854" s="143">
        <v>7125</v>
      </c>
      <c r="R854" s="143">
        <v>6448</v>
      </c>
      <c r="S854" s="143">
        <f>H854*E854</f>
        <v>4349.5354056239994</v>
      </c>
      <c r="T854" s="144">
        <f t="shared" si="252"/>
        <v>2775.4645943760006</v>
      </c>
      <c r="U854" s="145">
        <f t="shared" si="258"/>
        <v>0.63810598961610776</v>
      </c>
      <c r="V854" s="146">
        <v>26060.7</v>
      </c>
      <c r="W854" s="139">
        <v>3398</v>
      </c>
      <c r="X854" s="219">
        <f>I854*E854</f>
        <v>2193.0360836679997</v>
      </c>
      <c r="Y854" s="147">
        <f t="shared" si="254"/>
        <v>1204.9639163320003</v>
      </c>
      <c r="Z854" s="275">
        <f t="shared" si="248"/>
        <v>0.54945010951056372</v>
      </c>
      <c r="AA854" s="279">
        <v>3257</v>
      </c>
      <c r="AB854" s="143">
        <f>J854*E854</f>
        <v>1891.1926090699999</v>
      </c>
      <c r="AC854" s="144">
        <f t="shared" si="256"/>
        <v>1365.8073909300001</v>
      </c>
      <c r="AD854" s="148">
        <f t="shared" si="249"/>
        <v>0.72219370167782138</v>
      </c>
      <c r="AE854" s="149">
        <f t="shared" si="257"/>
        <v>120.62962962962963</v>
      </c>
      <c r="AF854" s="143">
        <v>3280</v>
      </c>
      <c r="AG854" s="138">
        <v>2130</v>
      </c>
      <c r="AH854" s="143">
        <v>150</v>
      </c>
      <c r="AI854" s="144">
        <f t="shared" si="240"/>
        <v>2280</v>
      </c>
      <c r="AJ854" s="145">
        <f t="shared" si="241"/>
        <v>0.69512195121951215</v>
      </c>
      <c r="AK854" s="150">
        <f t="shared" si="242"/>
        <v>1.0216056694598081</v>
      </c>
      <c r="AL854" s="143">
        <v>860</v>
      </c>
      <c r="AM854" s="145">
        <f t="shared" si="243"/>
        <v>0.26219512195121952</v>
      </c>
      <c r="AN854" s="151">
        <f t="shared" si="244"/>
        <v>1.0794453719306849</v>
      </c>
      <c r="AO854" s="143">
        <v>115</v>
      </c>
      <c r="AP854" s="143">
        <v>0</v>
      </c>
      <c r="AQ854" s="144">
        <f t="shared" si="245"/>
        <v>115</v>
      </c>
      <c r="AR854" s="145">
        <f t="shared" si="246"/>
        <v>3.5060975609756101E-2</v>
      </c>
      <c r="AS854" s="151">
        <f t="shared" si="247"/>
        <v>0.52501423473377318</v>
      </c>
      <c r="AT854" s="143">
        <v>20</v>
      </c>
      <c r="AU854" s="153" t="s">
        <v>6</v>
      </c>
      <c r="AV854" s="316" t="s">
        <v>6</v>
      </c>
      <c r="AW854" s="123" t="s">
        <v>51</v>
      </c>
    </row>
    <row r="855" spans="1:49" x14ac:dyDescent="0.2">
      <c r="A855" s="227" t="s">
        <v>1123</v>
      </c>
      <c r="B855" s="272" t="s">
        <v>1173</v>
      </c>
      <c r="C855" s="135">
        <v>5350520.0999999996</v>
      </c>
      <c r="D855" s="136">
        <v>5350520.0599999996</v>
      </c>
      <c r="E855" s="152">
        <v>0.58480952600000002</v>
      </c>
      <c r="F855" s="137"/>
      <c r="G855" s="358"/>
      <c r="H855" s="139">
        <v>10476</v>
      </c>
      <c r="I855" s="219">
        <v>5282</v>
      </c>
      <c r="J855" s="143">
        <v>4555</v>
      </c>
      <c r="K855" s="138"/>
      <c r="L855" s="139"/>
      <c r="M855" s="140"/>
      <c r="N855" s="220"/>
      <c r="O855" s="141">
        <v>0.48</v>
      </c>
      <c r="P855" s="142">
        <f t="shared" si="250"/>
        <v>48</v>
      </c>
      <c r="Q855" s="143">
        <v>9663</v>
      </c>
      <c r="R855" s="143">
        <v>9200</v>
      </c>
      <c r="S855" s="143">
        <f>H855*E855</f>
        <v>6126.4645943760006</v>
      </c>
      <c r="T855" s="144">
        <f t="shared" si="252"/>
        <v>3536.5354056239994</v>
      </c>
      <c r="U855" s="145">
        <f t="shared" si="258"/>
        <v>0.57725550374852141</v>
      </c>
      <c r="V855" s="146">
        <v>20143.8</v>
      </c>
      <c r="W855" s="139">
        <v>4586</v>
      </c>
      <c r="X855" s="219">
        <f>I855*E855</f>
        <v>3088.9639163320003</v>
      </c>
      <c r="Y855" s="147">
        <f t="shared" si="254"/>
        <v>1497.0360836679997</v>
      </c>
      <c r="Z855" s="275">
        <f t="shared" si="248"/>
        <v>0.48464019788410473</v>
      </c>
      <c r="AA855" s="279">
        <v>4071</v>
      </c>
      <c r="AB855" s="143">
        <f>J855*E855</f>
        <v>2663.8073909300001</v>
      </c>
      <c r="AC855" s="144">
        <f t="shared" si="256"/>
        <v>1407.1926090699999</v>
      </c>
      <c r="AD855" s="148">
        <f t="shared" si="249"/>
        <v>0.52826364768764855</v>
      </c>
      <c r="AE855" s="149">
        <f t="shared" si="257"/>
        <v>84.8125</v>
      </c>
      <c r="AF855" s="143">
        <v>4195</v>
      </c>
      <c r="AG855" s="138">
        <v>2915</v>
      </c>
      <c r="AH855" s="143">
        <v>225</v>
      </c>
      <c r="AI855" s="144">
        <f t="shared" si="240"/>
        <v>3140</v>
      </c>
      <c r="AJ855" s="145">
        <f t="shared" si="241"/>
        <v>0.74851013110846243</v>
      </c>
      <c r="AK855" s="150">
        <f t="shared" si="242"/>
        <v>1.1000691206010138</v>
      </c>
      <c r="AL855" s="143">
        <v>830</v>
      </c>
      <c r="AM855" s="145">
        <f t="shared" si="243"/>
        <v>0.19785458879618595</v>
      </c>
      <c r="AN855" s="151">
        <f t="shared" si="244"/>
        <v>0.81455832817143803</v>
      </c>
      <c r="AO855" s="143">
        <v>180</v>
      </c>
      <c r="AP855" s="143">
        <v>10</v>
      </c>
      <c r="AQ855" s="144">
        <f t="shared" si="245"/>
        <v>190</v>
      </c>
      <c r="AR855" s="145">
        <f t="shared" si="246"/>
        <v>4.5292014302741358E-2</v>
      </c>
      <c r="AS855" s="151">
        <f t="shared" si="247"/>
        <v>0.67821707226219075</v>
      </c>
      <c r="AT855" s="143">
        <v>40</v>
      </c>
      <c r="AU855" s="153" t="s">
        <v>6</v>
      </c>
      <c r="AV855" s="316" t="s">
        <v>6</v>
      </c>
      <c r="AW855" s="123" t="s">
        <v>51</v>
      </c>
    </row>
    <row r="856" spans="1:49" x14ac:dyDescent="0.2">
      <c r="A856" s="227"/>
      <c r="B856" s="272"/>
      <c r="C856" s="135">
        <v>5350521.01</v>
      </c>
      <c r="D856" s="136"/>
      <c r="E856" s="136"/>
      <c r="F856" s="137"/>
      <c r="G856" s="355"/>
      <c r="H856" s="139"/>
      <c r="I856" s="139"/>
      <c r="J856" s="139"/>
      <c r="K856" s="138"/>
      <c r="L856" s="139"/>
      <c r="M856" s="140"/>
      <c r="N856" s="220" t="s">
        <v>822</v>
      </c>
      <c r="O856" s="141">
        <v>0.2</v>
      </c>
      <c r="P856" s="142">
        <f t="shared" si="250"/>
        <v>20</v>
      </c>
      <c r="Q856" s="143">
        <v>5684</v>
      </c>
      <c r="R856" s="143">
        <v>5665</v>
      </c>
      <c r="S856" s="143">
        <v>5546</v>
      </c>
      <c r="T856" s="144">
        <f t="shared" si="252"/>
        <v>138</v>
      </c>
      <c r="U856" s="145">
        <f t="shared" si="258"/>
        <v>2.4882798413270825E-2</v>
      </c>
      <c r="V856" s="146">
        <v>28491.200000000001</v>
      </c>
      <c r="W856" s="139">
        <v>2380</v>
      </c>
      <c r="X856" s="219">
        <v>2391</v>
      </c>
      <c r="Y856" s="147">
        <f t="shared" si="254"/>
        <v>-11</v>
      </c>
      <c r="Z856" s="275">
        <f t="shared" si="248"/>
        <v>-4.6005855290673359E-3</v>
      </c>
      <c r="AA856" s="279">
        <v>2325</v>
      </c>
      <c r="AB856" s="143">
        <v>2310</v>
      </c>
      <c r="AC856" s="144">
        <f t="shared" si="256"/>
        <v>15</v>
      </c>
      <c r="AD856" s="148">
        <f t="shared" si="249"/>
        <v>6.4935064935064939E-3</v>
      </c>
      <c r="AE856" s="149">
        <f t="shared" si="257"/>
        <v>116.25</v>
      </c>
      <c r="AF856" s="143">
        <v>2470</v>
      </c>
      <c r="AG856" s="138">
        <v>1510</v>
      </c>
      <c r="AH856" s="143">
        <v>120</v>
      </c>
      <c r="AI856" s="144">
        <f t="shared" si="240"/>
        <v>1630</v>
      </c>
      <c r="AJ856" s="145">
        <f t="shared" si="241"/>
        <v>0.65991902834008098</v>
      </c>
      <c r="AK856" s="150">
        <f t="shared" si="242"/>
        <v>0.96986869649831642</v>
      </c>
      <c r="AL856" s="143">
        <v>700</v>
      </c>
      <c r="AM856" s="145">
        <f t="shared" si="243"/>
        <v>0.2834008097165992</v>
      </c>
      <c r="AN856" s="151">
        <f t="shared" si="244"/>
        <v>1.1667482223674102</v>
      </c>
      <c r="AO856" s="143">
        <v>120</v>
      </c>
      <c r="AP856" s="143">
        <v>10</v>
      </c>
      <c r="AQ856" s="144">
        <f t="shared" si="245"/>
        <v>130</v>
      </c>
      <c r="AR856" s="145">
        <f t="shared" si="246"/>
        <v>5.2631578947368418E-2</v>
      </c>
      <c r="AS856" s="151">
        <f t="shared" si="247"/>
        <v>0.78812205488639619</v>
      </c>
      <c r="AT856" s="143">
        <v>20</v>
      </c>
      <c r="AU856" s="153" t="s">
        <v>6</v>
      </c>
      <c r="AV856" s="316" t="s">
        <v>6</v>
      </c>
    </row>
    <row r="857" spans="1:49" x14ac:dyDescent="0.2">
      <c r="A857" s="227"/>
      <c r="B857" s="272"/>
      <c r="C857" s="135">
        <v>5350521.0199999996</v>
      </c>
      <c r="D857" s="136"/>
      <c r="E857" s="136"/>
      <c r="F857" s="137"/>
      <c r="G857" s="355"/>
      <c r="H857" s="139"/>
      <c r="I857" s="139"/>
      <c r="J857" s="139"/>
      <c r="K857" s="138"/>
      <c r="L857" s="139"/>
      <c r="M857" s="140"/>
      <c r="N857" s="220" t="s">
        <v>823</v>
      </c>
      <c r="O857" s="141">
        <v>0.86</v>
      </c>
      <c r="P857" s="142">
        <f t="shared" si="250"/>
        <v>86</v>
      </c>
      <c r="Q857" s="143">
        <v>3483</v>
      </c>
      <c r="R857" s="143">
        <v>3513</v>
      </c>
      <c r="S857" s="143">
        <v>3600</v>
      </c>
      <c r="T857" s="144">
        <f t="shared" si="252"/>
        <v>-117</v>
      </c>
      <c r="U857" s="145">
        <f t="shared" si="258"/>
        <v>-3.2500000000000001E-2</v>
      </c>
      <c r="V857" s="146">
        <v>4049.1</v>
      </c>
      <c r="W857" s="139">
        <v>1200</v>
      </c>
      <c r="X857" s="219">
        <v>1178</v>
      </c>
      <c r="Y857" s="147">
        <f t="shared" si="254"/>
        <v>22</v>
      </c>
      <c r="Z857" s="275">
        <f t="shared" si="248"/>
        <v>1.8675721561969439E-2</v>
      </c>
      <c r="AA857" s="279">
        <v>1176</v>
      </c>
      <c r="AB857" s="143">
        <v>1155</v>
      </c>
      <c r="AC857" s="144">
        <f t="shared" si="256"/>
        <v>21</v>
      </c>
      <c r="AD857" s="148">
        <f t="shared" si="249"/>
        <v>1.8181818181818181E-2</v>
      </c>
      <c r="AE857" s="149">
        <f t="shared" si="257"/>
        <v>13.674418604651162</v>
      </c>
      <c r="AF857" s="143">
        <v>1700</v>
      </c>
      <c r="AG857" s="138">
        <v>1245</v>
      </c>
      <c r="AH857" s="143">
        <v>110</v>
      </c>
      <c r="AI857" s="144">
        <f t="shared" si="240"/>
        <v>1355</v>
      </c>
      <c r="AJ857" s="145">
        <f t="shared" si="241"/>
        <v>0.79705882352941182</v>
      </c>
      <c r="AK857" s="150">
        <f t="shared" si="242"/>
        <v>1.1714200818749154</v>
      </c>
      <c r="AL857" s="143">
        <v>290</v>
      </c>
      <c r="AM857" s="145">
        <f t="shared" si="243"/>
        <v>0.17058823529411765</v>
      </c>
      <c r="AN857" s="151">
        <f t="shared" si="244"/>
        <v>0.70230399300989577</v>
      </c>
      <c r="AO857" s="143">
        <v>35</v>
      </c>
      <c r="AP857" s="143">
        <v>0</v>
      </c>
      <c r="AQ857" s="144">
        <f t="shared" si="245"/>
        <v>35</v>
      </c>
      <c r="AR857" s="145">
        <f t="shared" si="246"/>
        <v>2.0588235294117647E-2</v>
      </c>
      <c r="AS857" s="151">
        <f t="shared" si="247"/>
        <v>0.30829480382320795</v>
      </c>
      <c r="AT857" s="143">
        <v>15</v>
      </c>
      <c r="AU857" s="153" t="s">
        <v>6</v>
      </c>
      <c r="AV857" s="316" t="s">
        <v>6</v>
      </c>
    </row>
    <row r="858" spans="1:49" x14ac:dyDescent="0.2">
      <c r="A858" s="227"/>
      <c r="B858" s="272"/>
      <c r="C858" s="135">
        <v>5350521.03</v>
      </c>
      <c r="D858" s="136"/>
      <c r="E858" s="136"/>
      <c r="F858" s="137"/>
      <c r="G858" s="355"/>
      <c r="H858" s="139"/>
      <c r="I858" s="139"/>
      <c r="J858" s="139"/>
      <c r="K858" s="138"/>
      <c r="L858" s="139"/>
      <c r="M858" s="140"/>
      <c r="N858" s="220" t="s">
        <v>824</v>
      </c>
      <c r="O858" s="141">
        <v>0.63</v>
      </c>
      <c r="P858" s="142">
        <f t="shared" si="250"/>
        <v>63</v>
      </c>
      <c r="Q858" s="143">
        <v>4995</v>
      </c>
      <c r="R858" s="143">
        <v>5072</v>
      </c>
      <c r="S858" s="143">
        <v>5288</v>
      </c>
      <c r="T858" s="144">
        <f t="shared" si="252"/>
        <v>-293</v>
      </c>
      <c r="U858" s="145">
        <f t="shared" si="258"/>
        <v>-5.5408472012102875E-2</v>
      </c>
      <c r="V858" s="146">
        <v>7975.4</v>
      </c>
      <c r="W858" s="139">
        <v>1531</v>
      </c>
      <c r="X858" s="219">
        <v>1546</v>
      </c>
      <c r="Y858" s="147">
        <f t="shared" si="254"/>
        <v>-15</v>
      </c>
      <c r="Z858" s="275">
        <f t="shared" si="248"/>
        <v>-9.7024579560155231E-3</v>
      </c>
      <c r="AA858" s="279">
        <v>1514</v>
      </c>
      <c r="AB858" s="143">
        <v>1510</v>
      </c>
      <c r="AC858" s="144">
        <f t="shared" si="256"/>
        <v>4</v>
      </c>
      <c r="AD858" s="148">
        <f t="shared" si="249"/>
        <v>2.6490066225165563E-3</v>
      </c>
      <c r="AE858" s="149">
        <f t="shared" si="257"/>
        <v>24.031746031746032</v>
      </c>
      <c r="AF858" s="143">
        <v>2430</v>
      </c>
      <c r="AG858" s="138">
        <v>1465</v>
      </c>
      <c r="AH858" s="143">
        <v>185</v>
      </c>
      <c r="AI858" s="144">
        <f t="shared" si="240"/>
        <v>1650</v>
      </c>
      <c r="AJ858" s="145">
        <f t="shared" si="241"/>
        <v>0.67901234567901236</v>
      </c>
      <c r="AK858" s="150">
        <f t="shared" si="242"/>
        <v>0.99792973126786555</v>
      </c>
      <c r="AL858" s="143">
        <v>680</v>
      </c>
      <c r="AM858" s="145">
        <f t="shared" si="243"/>
        <v>0.27983539094650206</v>
      </c>
      <c r="AN858" s="151">
        <f t="shared" si="244"/>
        <v>1.1520695557250453</v>
      </c>
      <c r="AO858" s="143">
        <v>80</v>
      </c>
      <c r="AP858" s="143">
        <v>0</v>
      </c>
      <c r="AQ858" s="144">
        <f t="shared" si="245"/>
        <v>80</v>
      </c>
      <c r="AR858" s="145">
        <f t="shared" si="246"/>
        <v>3.292181069958848E-2</v>
      </c>
      <c r="AS858" s="151">
        <f t="shared" si="247"/>
        <v>0.49298169688367177</v>
      </c>
      <c r="AT858" s="143">
        <v>0</v>
      </c>
      <c r="AU858" s="153" t="s">
        <v>6</v>
      </c>
      <c r="AV858" s="316" t="s">
        <v>6</v>
      </c>
    </row>
    <row r="859" spans="1:49" x14ac:dyDescent="0.2">
      <c r="A859" s="227"/>
      <c r="B859" s="272"/>
      <c r="C859" s="135">
        <v>5350521.04</v>
      </c>
      <c r="D859" s="136"/>
      <c r="E859" s="136"/>
      <c r="F859" s="137"/>
      <c r="G859" s="355"/>
      <c r="H859" s="139"/>
      <c r="I859" s="139"/>
      <c r="J859" s="139"/>
      <c r="K859" s="138"/>
      <c r="L859" s="139"/>
      <c r="M859" s="140"/>
      <c r="N859" s="220" t="s">
        <v>825</v>
      </c>
      <c r="O859" s="141">
        <v>1.28</v>
      </c>
      <c r="P859" s="142">
        <f t="shared" si="250"/>
        <v>128</v>
      </c>
      <c r="Q859" s="143">
        <v>6604</v>
      </c>
      <c r="R859" s="143">
        <v>6465</v>
      </c>
      <c r="S859" s="143">
        <v>6585</v>
      </c>
      <c r="T859" s="144">
        <f t="shared" si="252"/>
        <v>19</v>
      </c>
      <c r="U859" s="145">
        <f t="shared" si="258"/>
        <v>2.885345482156416E-3</v>
      </c>
      <c r="V859" s="146">
        <v>5141.7</v>
      </c>
      <c r="W859" s="139">
        <v>2352</v>
      </c>
      <c r="X859" s="219">
        <v>2174</v>
      </c>
      <c r="Y859" s="147">
        <f t="shared" si="254"/>
        <v>178</v>
      </c>
      <c r="Z859" s="275">
        <f t="shared" si="248"/>
        <v>8.1876724931002759E-2</v>
      </c>
      <c r="AA859" s="279">
        <v>2324</v>
      </c>
      <c r="AB859" s="143">
        <v>2095</v>
      </c>
      <c r="AC859" s="144">
        <f t="shared" si="256"/>
        <v>229</v>
      </c>
      <c r="AD859" s="148">
        <f t="shared" si="249"/>
        <v>0.10930787589498807</v>
      </c>
      <c r="AE859" s="149">
        <f t="shared" si="257"/>
        <v>18.15625</v>
      </c>
      <c r="AF859" s="143">
        <v>3120</v>
      </c>
      <c r="AG859" s="138">
        <v>2255</v>
      </c>
      <c r="AH859" s="143">
        <v>200</v>
      </c>
      <c r="AI859" s="144">
        <f t="shared" si="240"/>
        <v>2455</v>
      </c>
      <c r="AJ859" s="145">
        <f t="shared" si="241"/>
        <v>0.78685897435897434</v>
      </c>
      <c r="AK859" s="150">
        <f t="shared" si="242"/>
        <v>1.1564295845645185</v>
      </c>
      <c r="AL859" s="143">
        <v>565</v>
      </c>
      <c r="AM859" s="145">
        <f t="shared" si="243"/>
        <v>0.18108974358974358</v>
      </c>
      <c r="AN859" s="151">
        <f t="shared" si="244"/>
        <v>0.74553822423298499</v>
      </c>
      <c r="AO859" s="143">
        <v>75</v>
      </c>
      <c r="AP859" s="143">
        <v>0</v>
      </c>
      <c r="AQ859" s="144">
        <f t="shared" si="245"/>
        <v>75</v>
      </c>
      <c r="AR859" s="145">
        <f t="shared" si="246"/>
        <v>2.403846153846154E-2</v>
      </c>
      <c r="AS859" s="151">
        <f t="shared" si="247"/>
        <v>0.35995959237599828</v>
      </c>
      <c r="AT859" s="143">
        <v>25</v>
      </c>
      <c r="AU859" s="153" t="s">
        <v>6</v>
      </c>
      <c r="AV859" s="316" t="s">
        <v>6</v>
      </c>
    </row>
    <row r="860" spans="1:49" x14ac:dyDescent="0.2">
      <c r="A860" s="227"/>
      <c r="B860" s="272"/>
      <c r="C860" s="135">
        <v>5350521.05</v>
      </c>
      <c r="D860" s="136"/>
      <c r="E860" s="136"/>
      <c r="F860" s="137"/>
      <c r="G860" s="355"/>
      <c r="H860" s="139"/>
      <c r="I860" s="139"/>
      <c r="J860" s="139"/>
      <c r="K860" s="138"/>
      <c r="L860" s="139"/>
      <c r="M860" s="140"/>
      <c r="N860" s="220" t="s">
        <v>826</v>
      </c>
      <c r="O860" s="141">
        <v>0.75</v>
      </c>
      <c r="P860" s="142">
        <f t="shared" si="250"/>
        <v>75</v>
      </c>
      <c r="Q860" s="143">
        <v>4201</v>
      </c>
      <c r="R860" s="143">
        <v>4267</v>
      </c>
      <c r="S860" s="143">
        <v>4119</v>
      </c>
      <c r="T860" s="144">
        <f t="shared" si="252"/>
        <v>82</v>
      </c>
      <c r="U860" s="145">
        <f t="shared" si="258"/>
        <v>1.9907744598203447E-2</v>
      </c>
      <c r="V860" s="146">
        <v>5599.8</v>
      </c>
      <c r="W860" s="139">
        <v>1812</v>
      </c>
      <c r="X860" s="219">
        <v>1818</v>
      </c>
      <c r="Y860" s="147">
        <f t="shared" si="254"/>
        <v>-6</v>
      </c>
      <c r="Z860" s="275">
        <f t="shared" si="248"/>
        <v>-3.3003300330033004E-3</v>
      </c>
      <c r="AA860" s="279">
        <v>1778</v>
      </c>
      <c r="AB860" s="143">
        <v>1730</v>
      </c>
      <c r="AC860" s="144">
        <f t="shared" si="256"/>
        <v>48</v>
      </c>
      <c r="AD860" s="148">
        <f t="shared" si="249"/>
        <v>2.7745664739884393E-2</v>
      </c>
      <c r="AE860" s="149">
        <f t="shared" si="257"/>
        <v>23.706666666666667</v>
      </c>
      <c r="AF860" s="143">
        <v>2135</v>
      </c>
      <c r="AG860" s="138">
        <v>1350</v>
      </c>
      <c r="AH860" s="143">
        <v>130</v>
      </c>
      <c r="AI860" s="144">
        <f t="shared" si="240"/>
        <v>1480</v>
      </c>
      <c r="AJ860" s="145">
        <f t="shared" si="241"/>
        <v>0.69320843091334894</v>
      </c>
      <c r="AK860" s="150">
        <f t="shared" si="242"/>
        <v>1.018793410128948</v>
      </c>
      <c r="AL860" s="143">
        <v>555</v>
      </c>
      <c r="AM860" s="145">
        <f t="shared" si="243"/>
        <v>0.25995316159250587</v>
      </c>
      <c r="AN860" s="151">
        <f t="shared" si="244"/>
        <v>1.0702153232735794</v>
      </c>
      <c r="AO860" s="143">
        <v>85</v>
      </c>
      <c r="AP860" s="143">
        <v>10</v>
      </c>
      <c r="AQ860" s="144">
        <f t="shared" si="245"/>
        <v>95</v>
      </c>
      <c r="AR860" s="145">
        <f t="shared" si="246"/>
        <v>4.449648711943794E-2</v>
      </c>
      <c r="AS860" s="151">
        <f t="shared" si="247"/>
        <v>0.66630459441215228</v>
      </c>
      <c r="AT860" s="143">
        <v>0</v>
      </c>
      <c r="AU860" s="153" t="s">
        <v>6</v>
      </c>
      <c r="AV860" s="316" t="s">
        <v>6</v>
      </c>
    </row>
    <row r="861" spans="1:49" x14ac:dyDescent="0.2">
      <c r="A861" s="227"/>
      <c r="B861" s="272"/>
      <c r="C861" s="135">
        <v>5350521.0599999996</v>
      </c>
      <c r="D861" s="136"/>
      <c r="E861" s="136"/>
      <c r="F861" s="137"/>
      <c r="G861" s="355"/>
      <c r="H861" s="139"/>
      <c r="I861" s="139"/>
      <c r="J861" s="139"/>
      <c r="K861" s="138"/>
      <c r="L861" s="139"/>
      <c r="M861" s="140"/>
      <c r="N861" s="220" t="s">
        <v>827</v>
      </c>
      <c r="O861" s="141">
        <v>0.62</v>
      </c>
      <c r="P861" s="142">
        <f t="shared" si="250"/>
        <v>62</v>
      </c>
      <c r="Q861" s="143">
        <v>5575</v>
      </c>
      <c r="R861" s="143">
        <v>5184</v>
      </c>
      <c r="S861" s="143">
        <v>4992</v>
      </c>
      <c r="T861" s="144">
        <f t="shared" si="252"/>
        <v>583</v>
      </c>
      <c r="U861" s="145">
        <f t="shared" si="258"/>
        <v>0.11678685897435898</v>
      </c>
      <c r="V861" s="146">
        <v>9018.1</v>
      </c>
      <c r="W861" s="139">
        <v>2476</v>
      </c>
      <c r="X861" s="219">
        <v>2356</v>
      </c>
      <c r="Y861" s="147">
        <f t="shared" si="254"/>
        <v>120</v>
      </c>
      <c r="Z861" s="275">
        <f t="shared" si="248"/>
        <v>5.0933786078098474E-2</v>
      </c>
      <c r="AA861" s="279">
        <v>2443</v>
      </c>
      <c r="AB861" s="143">
        <v>2270</v>
      </c>
      <c r="AC861" s="144">
        <f t="shared" si="256"/>
        <v>173</v>
      </c>
      <c r="AD861" s="148">
        <f t="shared" si="249"/>
        <v>7.6211453744493396E-2</v>
      </c>
      <c r="AE861" s="149">
        <f t="shared" si="257"/>
        <v>39.403225806451616</v>
      </c>
      <c r="AF861" s="143">
        <v>2270</v>
      </c>
      <c r="AG861" s="138">
        <v>1395</v>
      </c>
      <c r="AH861" s="143">
        <v>110</v>
      </c>
      <c r="AI861" s="144">
        <f t="shared" si="240"/>
        <v>1505</v>
      </c>
      <c r="AJ861" s="145">
        <f t="shared" si="241"/>
        <v>0.66299559471365643</v>
      </c>
      <c r="AK861" s="150">
        <f t="shared" si="242"/>
        <v>0.97439025943299273</v>
      </c>
      <c r="AL861" s="143">
        <v>625</v>
      </c>
      <c r="AM861" s="145">
        <f t="shared" si="243"/>
        <v>0.2753303964757709</v>
      </c>
      <c r="AN861" s="151">
        <f t="shared" si="244"/>
        <v>1.1335226987285647</v>
      </c>
      <c r="AO861" s="143">
        <v>125</v>
      </c>
      <c r="AP861" s="143">
        <v>10</v>
      </c>
      <c r="AQ861" s="144">
        <f t="shared" si="245"/>
        <v>135</v>
      </c>
      <c r="AR861" s="145">
        <f t="shared" si="246"/>
        <v>5.9471365638766517E-2</v>
      </c>
      <c r="AS861" s="151">
        <f t="shared" si="247"/>
        <v>0.89054320298837275</v>
      </c>
      <c r="AT861" s="143">
        <v>15</v>
      </c>
      <c r="AU861" s="153" t="s">
        <v>6</v>
      </c>
      <c r="AV861" s="316" t="s">
        <v>6</v>
      </c>
    </row>
    <row r="862" spans="1:49" x14ac:dyDescent="0.2">
      <c r="A862" s="227"/>
      <c r="B862" s="272"/>
      <c r="C862" s="135">
        <v>5350522</v>
      </c>
      <c r="D862" s="136"/>
      <c r="E862" s="136"/>
      <c r="F862" s="137"/>
      <c r="G862" s="355"/>
      <c r="H862" s="139"/>
      <c r="I862" s="139"/>
      <c r="J862" s="139"/>
      <c r="K862" s="138"/>
      <c r="L862" s="139"/>
      <c r="M862" s="140"/>
      <c r="N862" s="220" t="s">
        <v>828</v>
      </c>
      <c r="O862" s="141">
        <v>1.75</v>
      </c>
      <c r="P862" s="142">
        <f t="shared" si="250"/>
        <v>175</v>
      </c>
      <c r="Q862" s="143">
        <v>6008</v>
      </c>
      <c r="R862" s="143">
        <v>5957</v>
      </c>
      <c r="S862" s="143">
        <v>5930</v>
      </c>
      <c r="T862" s="144">
        <f t="shared" si="252"/>
        <v>78</v>
      </c>
      <c r="U862" s="145">
        <f t="shared" si="258"/>
        <v>1.315345699831366E-2</v>
      </c>
      <c r="V862" s="146">
        <v>3437.3</v>
      </c>
      <c r="W862" s="139">
        <v>2229</v>
      </c>
      <c r="X862" s="219">
        <v>2115</v>
      </c>
      <c r="Y862" s="147">
        <f t="shared" si="254"/>
        <v>114</v>
      </c>
      <c r="Z862" s="275">
        <f t="shared" si="248"/>
        <v>5.3900709219858157E-2</v>
      </c>
      <c r="AA862" s="279">
        <v>2198</v>
      </c>
      <c r="AB862" s="143">
        <v>2070</v>
      </c>
      <c r="AC862" s="144">
        <f t="shared" si="256"/>
        <v>128</v>
      </c>
      <c r="AD862" s="148">
        <f t="shared" si="249"/>
        <v>6.183574879227053E-2</v>
      </c>
      <c r="AE862" s="149">
        <f t="shared" si="257"/>
        <v>12.56</v>
      </c>
      <c r="AF862" s="143">
        <v>2605</v>
      </c>
      <c r="AG862" s="138">
        <v>1885</v>
      </c>
      <c r="AH862" s="143">
        <v>125</v>
      </c>
      <c r="AI862" s="144">
        <f t="shared" si="240"/>
        <v>2010</v>
      </c>
      <c r="AJ862" s="145">
        <f t="shared" si="241"/>
        <v>0.77159309021113243</v>
      </c>
      <c r="AK862" s="150">
        <f t="shared" si="242"/>
        <v>1.1339936454211912</v>
      </c>
      <c r="AL862" s="143">
        <v>475</v>
      </c>
      <c r="AM862" s="145">
        <f t="shared" si="243"/>
        <v>0.18234165067178504</v>
      </c>
      <c r="AN862" s="151">
        <f t="shared" si="244"/>
        <v>0.75069226865509409</v>
      </c>
      <c r="AO862" s="143">
        <v>105</v>
      </c>
      <c r="AP862" s="143">
        <v>15</v>
      </c>
      <c r="AQ862" s="144">
        <f t="shared" si="245"/>
        <v>120</v>
      </c>
      <c r="AR862" s="145">
        <f t="shared" si="246"/>
        <v>4.6065259117082535E-2</v>
      </c>
      <c r="AS862" s="151">
        <f t="shared" si="247"/>
        <v>0.68979588681035831</v>
      </c>
      <c r="AT862" s="143">
        <v>10</v>
      </c>
      <c r="AU862" s="153" t="s">
        <v>6</v>
      </c>
      <c r="AV862" s="316" t="s">
        <v>6</v>
      </c>
    </row>
    <row r="863" spans="1:49" x14ac:dyDescent="0.2">
      <c r="A863" s="227"/>
      <c r="B863" s="272"/>
      <c r="C863" s="135">
        <v>5350523</v>
      </c>
      <c r="D863" s="136"/>
      <c r="E863" s="136"/>
      <c r="F863" s="137"/>
      <c r="G863" s="355"/>
      <c r="H863" s="139"/>
      <c r="I863" s="139"/>
      <c r="J863" s="139"/>
      <c r="K863" s="138"/>
      <c r="L863" s="139"/>
      <c r="M863" s="140"/>
      <c r="N863" s="220" t="s">
        <v>829</v>
      </c>
      <c r="O863" s="141">
        <v>1.18</v>
      </c>
      <c r="P863" s="142">
        <f t="shared" si="250"/>
        <v>118</v>
      </c>
      <c r="Q863" s="143">
        <v>6170</v>
      </c>
      <c r="R863" s="143">
        <v>6110</v>
      </c>
      <c r="S863" s="143">
        <v>6022</v>
      </c>
      <c r="T863" s="144">
        <f t="shared" si="252"/>
        <v>148</v>
      </c>
      <c r="U863" s="145">
        <f t="shared" si="258"/>
        <v>2.4576552640318831E-2</v>
      </c>
      <c r="V863" s="146">
        <v>5228.3999999999996</v>
      </c>
      <c r="W863" s="139">
        <v>2567</v>
      </c>
      <c r="X863" s="219">
        <v>2503</v>
      </c>
      <c r="Y863" s="147">
        <f t="shared" si="254"/>
        <v>64</v>
      </c>
      <c r="Z863" s="275">
        <f t="shared" si="248"/>
        <v>2.556931681981622E-2</v>
      </c>
      <c r="AA863" s="279">
        <v>2511</v>
      </c>
      <c r="AB863" s="143">
        <v>2400</v>
      </c>
      <c r="AC863" s="144">
        <f t="shared" si="256"/>
        <v>111</v>
      </c>
      <c r="AD863" s="148">
        <f t="shared" si="249"/>
        <v>4.6249999999999999E-2</v>
      </c>
      <c r="AE863" s="149">
        <f t="shared" si="257"/>
        <v>21.279661016949152</v>
      </c>
      <c r="AF863" s="143">
        <v>2655</v>
      </c>
      <c r="AG863" s="138">
        <v>1850</v>
      </c>
      <c r="AH863" s="143">
        <v>165</v>
      </c>
      <c r="AI863" s="144">
        <f t="shared" si="240"/>
        <v>2015</v>
      </c>
      <c r="AJ863" s="145">
        <f t="shared" si="241"/>
        <v>0.75894538606403017</v>
      </c>
      <c r="AK863" s="150">
        <f t="shared" si="242"/>
        <v>1.1154055886929271</v>
      </c>
      <c r="AL863" s="143">
        <v>525</v>
      </c>
      <c r="AM863" s="145">
        <f t="shared" si="243"/>
        <v>0.19774011299435029</v>
      </c>
      <c r="AN863" s="151">
        <f t="shared" si="244"/>
        <v>0.81408703651059411</v>
      </c>
      <c r="AO863" s="143">
        <v>70</v>
      </c>
      <c r="AP863" s="143">
        <v>15</v>
      </c>
      <c r="AQ863" s="144">
        <f t="shared" si="245"/>
        <v>85</v>
      </c>
      <c r="AR863" s="145">
        <f t="shared" si="246"/>
        <v>3.2015065913370999E-2</v>
      </c>
      <c r="AS863" s="151">
        <f t="shared" si="247"/>
        <v>0.47940381116441805</v>
      </c>
      <c r="AT863" s="143">
        <v>25</v>
      </c>
      <c r="AU863" s="153" t="s">
        <v>6</v>
      </c>
      <c r="AV863" s="316" t="s">
        <v>6</v>
      </c>
    </row>
    <row r="864" spans="1:49" x14ac:dyDescent="0.2">
      <c r="A864" s="227"/>
      <c r="B864" s="272"/>
      <c r="C864" s="135">
        <v>5350524.01</v>
      </c>
      <c r="D864" s="136"/>
      <c r="E864" s="136"/>
      <c r="F864" s="137"/>
      <c r="G864" s="355"/>
      <c r="H864" s="139"/>
      <c r="I864" s="139"/>
      <c r="J864" s="139"/>
      <c r="K864" s="138"/>
      <c r="L864" s="139"/>
      <c r="M864" s="140"/>
      <c r="N864" s="220" t="s">
        <v>830</v>
      </c>
      <c r="O864" s="141">
        <v>0.81</v>
      </c>
      <c r="P864" s="142">
        <f t="shared" si="250"/>
        <v>81</v>
      </c>
      <c r="Q864" s="143">
        <v>4737</v>
      </c>
      <c r="R864" s="143">
        <v>4896</v>
      </c>
      <c r="S864" s="143">
        <v>4677</v>
      </c>
      <c r="T864" s="144">
        <f t="shared" si="252"/>
        <v>60</v>
      </c>
      <c r="U864" s="145">
        <f t="shared" si="258"/>
        <v>1.2828736369467608E-2</v>
      </c>
      <c r="V864" s="146">
        <v>5879.4</v>
      </c>
      <c r="W864" s="139">
        <v>1682</v>
      </c>
      <c r="X864" s="219">
        <v>1628</v>
      </c>
      <c r="Y864" s="147">
        <f t="shared" si="254"/>
        <v>54</v>
      </c>
      <c r="Z864" s="275">
        <f t="shared" si="248"/>
        <v>3.3169533169533166E-2</v>
      </c>
      <c r="AA864" s="279">
        <v>1664</v>
      </c>
      <c r="AB864" s="143">
        <v>1595</v>
      </c>
      <c r="AC864" s="144">
        <f t="shared" si="256"/>
        <v>69</v>
      </c>
      <c r="AD864" s="148">
        <f t="shared" si="249"/>
        <v>4.3260188087774293E-2</v>
      </c>
      <c r="AE864" s="149">
        <f t="shared" si="257"/>
        <v>20.543209876543209</v>
      </c>
      <c r="AF864" s="143">
        <v>2225</v>
      </c>
      <c r="AG864" s="138">
        <v>1450</v>
      </c>
      <c r="AH864" s="143">
        <v>185</v>
      </c>
      <c r="AI864" s="144">
        <f t="shared" si="240"/>
        <v>1635</v>
      </c>
      <c r="AJ864" s="145">
        <f t="shared" si="241"/>
        <v>0.73483146067415728</v>
      </c>
      <c r="AK864" s="150">
        <f t="shared" si="242"/>
        <v>1.0799658750599368</v>
      </c>
      <c r="AL864" s="143">
        <v>500</v>
      </c>
      <c r="AM864" s="145">
        <f t="shared" si="243"/>
        <v>0.2247191011235955</v>
      </c>
      <c r="AN864" s="151">
        <f t="shared" si="244"/>
        <v>0.92515830152407796</v>
      </c>
      <c r="AO864" s="143">
        <v>65</v>
      </c>
      <c r="AP864" s="143">
        <v>10</v>
      </c>
      <c r="AQ864" s="144">
        <f t="shared" si="245"/>
        <v>75</v>
      </c>
      <c r="AR864" s="145">
        <f t="shared" si="246"/>
        <v>3.3707865168539325E-2</v>
      </c>
      <c r="AS864" s="151">
        <f t="shared" si="247"/>
        <v>0.50475232728679309</v>
      </c>
      <c r="AT864" s="143">
        <v>15</v>
      </c>
      <c r="AU864" s="153" t="s">
        <v>6</v>
      </c>
      <c r="AV864" s="316" t="s">
        <v>6</v>
      </c>
    </row>
    <row r="865" spans="1:48" x14ac:dyDescent="0.2">
      <c r="A865" s="227"/>
      <c r="B865" s="272"/>
      <c r="C865" s="135">
        <v>5350524.0199999996</v>
      </c>
      <c r="D865" s="136"/>
      <c r="E865" s="136"/>
      <c r="F865" s="137"/>
      <c r="G865" s="355"/>
      <c r="H865" s="139"/>
      <c r="I865" s="139"/>
      <c r="J865" s="139"/>
      <c r="K865" s="138"/>
      <c r="L865" s="139"/>
      <c r="M865" s="140"/>
      <c r="N865" s="220" t="s">
        <v>831</v>
      </c>
      <c r="O865" s="141">
        <v>0.63</v>
      </c>
      <c r="P865" s="142">
        <f t="shared" si="250"/>
        <v>63</v>
      </c>
      <c r="Q865" s="143">
        <v>3579</v>
      </c>
      <c r="R865" s="143">
        <v>3668</v>
      </c>
      <c r="S865" s="143">
        <v>3605</v>
      </c>
      <c r="T865" s="144">
        <f t="shared" si="252"/>
        <v>-26</v>
      </c>
      <c r="U865" s="145">
        <f t="shared" si="258"/>
        <v>-7.2122052704576972E-3</v>
      </c>
      <c r="V865" s="146">
        <v>5689.1</v>
      </c>
      <c r="W865" s="139">
        <v>1602</v>
      </c>
      <c r="X865" s="219">
        <v>1579</v>
      </c>
      <c r="Y865" s="147">
        <f t="shared" si="254"/>
        <v>23</v>
      </c>
      <c r="Z865" s="275">
        <f t="shared" si="248"/>
        <v>1.4566181127295756E-2</v>
      </c>
      <c r="AA865" s="279">
        <v>1563</v>
      </c>
      <c r="AB865" s="143">
        <v>1515</v>
      </c>
      <c r="AC865" s="144">
        <f t="shared" si="256"/>
        <v>48</v>
      </c>
      <c r="AD865" s="148">
        <f t="shared" si="249"/>
        <v>3.1683168316831684E-2</v>
      </c>
      <c r="AE865" s="149">
        <f t="shared" si="257"/>
        <v>24.80952380952381</v>
      </c>
      <c r="AF865" s="143">
        <v>1605</v>
      </c>
      <c r="AG865" s="138">
        <v>970</v>
      </c>
      <c r="AH865" s="143">
        <v>135</v>
      </c>
      <c r="AI865" s="144">
        <f t="shared" si="240"/>
        <v>1105</v>
      </c>
      <c r="AJ865" s="145">
        <f t="shared" si="241"/>
        <v>0.68847352024922115</v>
      </c>
      <c r="AK865" s="150">
        <f t="shared" si="242"/>
        <v>1.011834614524274</v>
      </c>
      <c r="AL865" s="143">
        <v>400</v>
      </c>
      <c r="AM865" s="145">
        <f t="shared" si="243"/>
        <v>0.24922118380062305</v>
      </c>
      <c r="AN865" s="151">
        <f t="shared" si="244"/>
        <v>1.02603225963418</v>
      </c>
      <c r="AO865" s="143">
        <v>75</v>
      </c>
      <c r="AP865" s="143">
        <v>15</v>
      </c>
      <c r="AQ865" s="144">
        <f t="shared" si="245"/>
        <v>90</v>
      </c>
      <c r="AR865" s="145">
        <f t="shared" si="246"/>
        <v>5.6074766355140186E-2</v>
      </c>
      <c r="AS865" s="151">
        <f t="shared" si="247"/>
        <v>0.83968144165466518</v>
      </c>
      <c r="AT865" s="143">
        <v>10</v>
      </c>
      <c r="AU865" s="153" t="s">
        <v>6</v>
      </c>
      <c r="AV865" s="316" t="s">
        <v>6</v>
      </c>
    </row>
    <row r="866" spans="1:48" x14ac:dyDescent="0.2">
      <c r="A866" s="227"/>
      <c r="B866" s="272"/>
      <c r="C866" s="135">
        <v>5350525.01</v>
      </c>
      <c r="D866" s="136"/>
      <c r="E866" s="136"/>
      <c r="F866" s="137"/>
      <c r="G866" s="355"/>
      <c r="H866" s="139"/>
      <c r="I866" s="139"/>
      <c r="J866" s="139"/>
      <c r="K866" s="138"/>
      <c r="L866" s="139"/>
      <c r="M866" s="140"/>
      <c r="N866" s="220" t="s">
        <v>832</v>
      </c>
      <c r="O866" s="141">
        <v>0.52</v>
      </c>
      <c r="P866" s="142">
        <f t="shared" si="250"/>
        <v>52</v>
      </c>
      <c r="Q866" s="143">
        <v>3450</v>
      </c>
      <c r="R866" s="143">
        <v>3537</v>
      </c>
      <c r="S866" s="143">
        <v>3598</v>
      </c>
      <c r="T866" s="144">
        <f t="shared" si="252"/>
        <v>-148</v>
      </c>
      <c r="U866" s="145">
        <f t="shared" si="258"/>
        <v>-4.1133963312951639E-2</v>
      </c>
      <c r="V866" s="146">
        <v>6642.3</v>
      </c>
      <c r="W866" s="139">
        <v>1154</v>
      </c>
      <c r="X866" s="219">
        <v>1150</v>
      </c>
      <c r="Y866" s="147">
        <f t="shared" si="254"/>
        <v>4</v>
      </c>
      <c r="Z866" s="275">
        <f t="shared" si="248"/>
        <v>3.4782608695652175E-3</v>
      </c>
      <c r="AA866" s="279">
        <v>1128</v>
      </c>
      <c r="AB866" s="143">
        <v>1115</v>
      </c>
      <c r="AC866" s="144">
        <f t="shared" si="256"/>
        <v>13</v>
      </c>
      <c r="AD866" s="148">
        <f t="shared" si="249"/>
        <v>1.1659192825112108E-2</v>
      </c>
      <c r="AE866" s="149">
        <f t="shared" si="257"/>
        <v>21.692307692307693</v>
      </c>
      <c r="AF866" s="143">
        <v>1345</v>
      </c>
      <c r="AG866" s="138">
        <v>855</v>
      </c>
      <c r="AH866" s="143">
        <v>85</v>
      </c>
      <c r="AI866" s="144">
        <f t="shared" si="240"/>
        <v>940</v>
      </c>
      <c r="AJ866" s="145">
        <f t="shared" si="241"/>
        <v>0.6988847583643123</v>
      </c>
      <c r="AK866" s="150">
        <f t="shared" si="242"/>
        <v>1.0271357855861478</v>
      </c>
      <c r="AL866" s="143">
        <v>295</v>
      </c>
      <c r="AM866" s="145">
        <f t="shared" si="243"/>
        <v>0.21933085501858737</v>
      </c>
      <c r="AN866" s="151">
        <f t="shared" si="244"/>
        <v>0.90297513778864946</v>
      </c>
      <c r="AO866" s="143">
        <v>60</v>
      </c>
      <c r="AP866" s="143">
        <v>10</v>
      </c>
      <c r="AQ866" s="144">
        <f t="shared" si="245"/>
        <v>70</v>
      </c>
      <c r="AR866" s="145">
        <f t="shared" si="246"/>
        <v>5.204460966542751E-2</v>
      </c>
      <c r="AS866" s="151">
        <f t="shared" si="247"/>
        <v>0.77933258959026541</v>
      </c>
      <c r="AT866" s="143">
        <v>40</v>
      </c>
      <c r="AU866" s="153" t="s">
        <v>6</v>
      </c>
      <c r="AV866" s="316" t="s">
        <v>6</v>
      </c>
    </row>
    <row r="867" spans="1:48" x14ac:dyDescent="0.2">
      <c r="A867" s="227"/>
      <c r="B867" s="272"/>
      <c r="C867" s="135">
        <v>5350525.0199999996</v>
      </c>
      <c r="D867" s="136"/>
      <c r="E867" s="136"/>
      <c r="F867" s="137"/>
      <c r="G867" s="355"/>
      <c r="H867" s="139"/>
      <c r="I867" s="139"/>
      <c r="J867" s="139"/>
      <c r="K867" s="138"/>
      <c r="L867" s="139"/>
      <c r="M867" s="140"/>
      <c r="N867" s="220" t="s">
        <v>833</v>
      </c>
      <c r="O867" s="141">
        <v>1.8</v>
      </c>
      <c r="P867" s="142">
        <f t="shared" si="250"/>
        <v>180</v>
      </c>
      <c r="Q867" s="143">
        <v>4662</v>
      </c>
      <c r="R867" s="143">
        <v>4550</v>
      </c>
      <c r="S867" s="143">
        <v>4340</v>
      </c>
      <c r="T867" s="144">
        <f t="shared" si="252"/>
        <v>322</v>
      </c>
      <c r="U867" s="145">
        <f t="shared" si="258"/>
        <v>7.4193548387096769E-2</v>
      </c>
      <c r="V867" s="146">
        <v>2586.8000000000002</v>
      </c>
      <c r="W867" s="139">
        <v>1972</v>
      </c>
      <c r="X867" s="219">
        <v>1733</v>
      </c>
      <c r="Y867" s="147">
        <f t="shared" si="254"/>
        <v>239</v>
      </c>
      <c r="Z867" s="275">
        <f t="shared" si="248"/>
        <v>0.13791113675706868</v>
      </c>
      <c r="AA867" s="279">
        <v>1809</v>
      </c>
      <c r="AB867" s="143">
        <v>1685</v>
      </c>
      <c r="AC867" s="144">
        <f t="shared" si="256"/>
        <v>124</v>
      </c>
      <c r="AD867" s="148">
        <f t="shared" si="249"/>
        <v>7.3590504451038583E-2</v>
      </c>
      <c r="AE867" s="149">
        <f t="shared" si="257"/>
        <v>10.050000000000001</v>
      </c>
      <c r="AF867" s="143">
        <v>2075</v>
      </c>
      <c r="AG867" s="138">
        <v>1360</v>
      </c>
      <c r="AH867" s="143">
        <v>175</v>
      </c>
      <c r="AI867" s="144">
        <f t="shared" si="240"/>
        <v>1535</v>
      </c>
      <c r="AJ867" s="145">
        <f t="shared" si="241"/>
        <v>0.73975903614457827</v>
      </c>
      <c r="AK867" s="150">
        <f t="shared" si="242"/>
        <v>1.087207825955663</v>
      </c>
      <c r="AL867" s="143">
        <v>425</v>
      </c>
      <c r="AM867" s="145">
        <f t="shared" si="243"/>
        <v>0.20481927710843373</v>
      </c>
      <c r="AN867" s="151">
        <f t="shared" si="244"/>
        <v>0.84323163265417467</v>
      </c>
      <c r="AO867" s="143">
        <v>75</v>
      </c>
      <c r="AP867" s="143">
        <v>10</v>
      </c>
      <c r="AQ867" s="144">
        <f t="shared" si="245"/>
        <v>85</v>
      </c>
      <c r="AR867" s="145">
        <f t="shared" si="246"/>
        <v>4.0963855421686748E-2</v>
      </c>
      <c r="AS867" s="151">
        <f t="shared" si="247"/>
        <v>0.61340584030917111</v>
      </c>
      <c r="AT867" s="143">
        <v>25</v>
      </c>
      <c r="AU867" s="153" t="s">
        <v>6</v>
      </c>
      <c r="AV867" s="316" t="s">
        <v>6</v>
      </c>
    </row>
    <row r="868" spans="1:48" x14ac:dyDescent="0.2">
      <c r="A868" s="227"/>
      <c r="B868" s="272"/>
      <c r="C868" s="135">
        <v>5350526.01</v>
      </c>
      <c r="D868" s="136"/>
      <c r="E868" s="136"/>
      <c r="F868" s="137"/>
      <c r="G868" s="355"/>
      <c r="H868" s="139"/>
      <c r="I868" s="139"/>
      <c r="J868" s="139"/>
      <c r="K868" s="138"/>
      <c r="L868" s="139"/>
      <c r="M868" s="140"/>
      <c r="N868" s="220" t="s">
        <v>834</v>
      </c>
      <c r="O868" s="141">
        <v>0.76</v>
      </c>
      <c r="P868" s="142">
        <f t="shared" si="250"/>
        <v>76</v>
      </c>
      <c r="Q868" s="143">
        <v>6042</v>
      </c>
      <c r="R868" s="143">
        <v>6318</v>
      </c>
      <c r="S868" s="143">
        <v>6212</v>
      </c>
      <c r="T868" s="144">
        <f t="shared" si="252"/>
        <v>-170</v>
      </c>
      <c r="U868" s="145">
        <f t="shared" si="258"/>
        <v>-2.7366387636831937E-2</v>
      </c>
      <c r="V868" s="146">
        <v>7974.1</v>
      </c>
      <c r="W868" s="139">
        <v>2033</v>
      </c>
      <c r="X868" s="219">
        <v>2026</v>
      </c>
      <c r="Y868" s="147">
        <f t="shared" si="254"/>
        <v>7</v>
      </c>
      <c r="Z868" s="275">
        <f t="shared" si="248"/>
        <v>3.4550839091806516E-3</v>
      </c>
      <c r="AA868" s="279">
        <v>1996</v>
      </c>
      <c r="AB868" s="143">
        <v>1935</v>
      </c>
      <c r="AC868" s="144">
        <f t="shared" si="256"/>
        <v>61</v>
      </c>
      <c r="AD868" s="148">
        <f t="shared" si="249"/>
        <v>3.1524547803617568E-2</v>
      </c>
      <c r="AE868" s="149">
        <f t="shared" si="257"/>
        <v>26.263157894736842</v>
      </c>
      <c r="AF868" s="143">
        <v>2680</v>
      </c>
      <c r="AG868" s="138">
        <v>1625</v>
      </c>
      <c r="AH868" s="143">
        <v>235</v>
      </c>
      <c r="AI868" s="144">
        <f t="shared" si="240"/>
        <v>1860</v>
      </c>
      <c r="AJ868" s="145">
        <f t="shared" si="241"/>
        <v>0.69402985074626866</v>
      </c>
      <c r="AK868" s="150">
        <f t="shared" si="242"/>
        <v>1.0200006330584575</v>
      </c>
      <c r="AL868" s="143">
        <v>685</v>
      </c>
      <c r="AM868" s="145">
        <f t="shared" si="243"/>
        <v>0.25559701492537312</v>
      </c>
      <c r="AN868" s="151">
        <f t="shared" si="244"/>
        <v>1.0522812659032728</v>
      </c>
      <c r="AO868" s="143">
        <v>75</v>
      </c>
      <c r="AP868" s="143">
        <v>15</v>
      </c>
      <c r="AQ868" s="144">
        <f t="shared" si="245"/>
        <v>90</v>
      </c>
      <c r="AR868" s="145">
        <f t="shared" si="246"/>
        <v>3.3582089552238806E-2</v>
      </c>
      <c r="AS868" s="151">
        <f t="shared" si="247"/>
        <v>0.50286892308049913</v>
      </c>
      <c r="AT868" s="143">
        <v>40</v>
      </c>
      <c r="AU868" s="153" t="s">
        <v>6</v>
      </c>
      <c r="AV868" s="316" t="s">
        <v>6</v>
      </c>
    </row>
    <row r="869" spans="1:48" x14ac:dyDescent="0.2">
      <c r="A869" s="227"/>
      <c r="B869" s="272"/>
      <c r="C869" s="135">
        <v>5350526.0199999996</v>
      </c>
      <c r="D869" s="136"/>
      <c r="E869" s="136"/>
      <c r="F869" s="137"/>
      <c r="G869" s="355"/>
      <c r="H869" s="139"/>
      <c r="I869" s="139"/>
      <c r="J869" s="139"/>
      <c r="K869" s="138"/>
      <c r="L869" s="139"/>
      <c r="M869" s="140"/>
      <c r="N869" s="220" t="s">
        <v>835</v>
      </c>
      <c r="O869" s="141">
        <v>0.81</v>
      </c>
      <c r="P869" s="142">
        <f t="shared" si="250"/>
        <v>81</v>
      </c>
      <c r="Q869" s="143">
        <v>3557</v>
      </c>
      <c r="R869" s="143">
        <v>3452</v>
      </c>
      <c r="S869" s="143">
        <v>3132</v>
      </c>
      <c r="T869" s="144">
        <f t="shared" si="252"/>
        <v>425</v>
      </c>
      <c r="U869" s="145">
        <f t="shared" si="258"/>
        <v>0.13569604086845466</v>
      </c>
      <c r="V869" s="146">
        <v>4402.8</v>
      </c>
      <c r="W869" s="139">
        <v>1325</v>
      </c>
      <c r="X869" s="219">
        <v>1191</v>
      </c>
      <c r="Y869" s="147">
        <f t="shared" si="254"/>
        <v>134</v>
      </c>
      <c r="Z869" s="275">
        <f t="shared" si="248"/>
        <v>0.11251049538203191</v>
      </c>
      <c r="AA869" s="279">
        <v>1298</v>
      </c>
      <c r="AB869" s="143">
        <v>1130</v>
      </c>
      <c r="AC869" s="144">
        <f t="shared" si="256"/>
        <v>168</v>
      </c>
      <c r="AD869" s="148">
        <f t="shared" si="249"/>
        <v>0.14867256637168141</v>
      </c>
      <c r="AE869" s="149">
        <f t="shared" si="257"/>
        <v>16.02469135802469</v>
      </c>
      <c r="AF869" s="143">
        <v>1460</v>
      </c>
      <c r="AG869" s="138">
        <v>950</v>
      </c>
      <c r="AH869" s="143">
        <v>70</v>
      </c>
      <c r="AI869" s="144">
        <f t="shared" si="240"/>
        <v>1020</v>
      </c>
      <c r="AJ869" s="145">
        <f t="shared" si="241"/>
        <v>0.69863013698630139</v>
      </c>
      <c r="AK869" s="150">
        <f t="shared" si="242"/>
        <v>1.0267615740641476</v>
      </c>
      <c r="AL869" s="143">
        <v>385</v>
      </c>
      <c r="AM869" s="145">
        <f t="shared" si="243"/>
        <v>0.2636986301369863</v>
      </c>
      <c r="AN869" s="151">
        <f t="shared" si="244"/>
        <v>1.0856352466343333</v>
      </c>
      <c r="AO869" s="143">
        <v>40</v>
      </c>
      <c r="AP869" s="143">
        <v>0</v>
      </c>
      <c r="AQ869" s="144">
        <f t="shared" si="245"/>
        <v>40</v>
      </c>
      <c r="AR869" s="145">
        <f t="shared" si="246"/>
        <v>2.7397260273972601E-2</v>
      </c>
      <c r="AS869" s="151">
        <f t="shared" si="247"/>
        <v>0.4102553162422336</v>
      </c>
      <c r="AT869" s="143">
        <v>15</v>
      </c>
      <c r="AU869" s="153" t="s">
        <v>6</v>
      </c>
      <c r="AV869" s="316" t="s">
        <v>6</v>
      </c>
    </row>
    <row r="870" spans="1:48" x14ac:dyDescent="0.2">
      <c r="A870" s="227" t="s">
        <v>1172</v>
      </c>
      <c r="B870" s="272" t="s">
        <v>1173</v>
      </c>
      <c r="C870" s="135">
        <v>5350527.01</v>
      </c>
      <c r="D870" s="136"/>
      <c r="E870" s="136"/>
      <c r="F870" s="137"/>
      <c r="G870" s="355"/>
      <c r="H870" s="139"/>
      <c r="I870" s="139"/>
      <c r="J870" s="139"/>
      <c r="K870" s="138"/>
      <c r="L870" s="139"/>
      <c r="M870" s="140"/>
      <c r="N870" s="220" t="s">
        <v>836</v>
      </c>
      <c r="O870" s="141">
        <v>2.46</v>
      </c>
      <c r="P870" s="142">
        <f t="shared" si="250"/>
        <v>246</v>
      </c>
      <c r="Q870" s="143">
        <v>10665</v>
      </c>
      <c r="R870" s="143">
        <v>7324</v>
      </c>
      <c r="S870" s="143">
        <v>4458</v>
      </c>
      <c r="T870" s="144">
        <f t="shared" si="252"/>
        <v>6207</v>
      </c>
      <c r="U870" s="145">
        <f t="shared" si="258"/>
        <v>1.3923283983849259</v>
      </c>
      <c r="V870" s="146">
        <v>4333.6000000000004</v>
      </c>
      <c r="W870" s="139">
        <v>5410</v>
      </c>
      <c r="X870" s="219">
        <v>1975</v>
      </c>
      <c r="Y870" s="147">
        <f t="shared" si="254"/>
        <v>3435</v>
      </c>
      <c r="Z870" s="275">
        <f t="shared" si="248"/>
        <v>1.7392405063291139</v>
      </c>
      <c r="AA870" s="279">
        <v>4745</v>
      </c>
      <c r="AB870" s="143">
        <v>1495</v>
      </c>
      <c r="AC870" s="144">
        <f t="shared" si="256"/>
        <v>3250</v>
      </c>
      <c r="AD870" s="148">
        <f t="shared" si="249"/>
        <v>2.1739130434782608</v>
      </c>
      <c r="AE870" s="149">
        <f t="shared" si="257"/>
        <v>19.288617886178862</v>
      </c>
      <c r="AF870" s="143">
        <v>4825</v>
      </c>
      <c r="AG870" s="138">
        <v>3260</v>
      </c>
      <c r="AH870" s="143">
        <v>295</v>
      </c>
      <c r="AI870" s="144">
        <f t="shared" si="240"/>
        <v>3555</v>
      </c>
      <c r="AJ870" s="145">
        <f t="shared" si="241"/>
        <v>0.73678756476683938</v>
      </c>
      <c r="AK870" s="150">
        <f t="shared" si="242"/>
        <v>1.0828407188591171</v>
      </c>
      <c r="AL870" s="143">
        <v>1015</v>
      </c>
      <c r="AM870" s="145">
        <f t="shared" si="243"/>
        <v>0.21036269430051813</v>
      </c>
      <c r="AN870" s="151">
        <f t="shared" si="244"/>
        <v>0.86605362868577807</v>
      </c>
      <c r="AO870" s="143">
        <v>190</v>
      </c>
      <c r="AP870" s="143">
        <v>10</v>
      </c>
      <c r="AQ870" s="144">
        <f t="shared" si="245"/>
        <v>200</v>
      </c>
      <c r="AR870" s="145">
        <f t="shared" si="246"/>
        <v>4.145077720207254E-2</v>
      </c>
      <c r="AS870" s="151">
        <f t="shared" si="247"/>
        <v>0.62069716239757633</v>
      </c>
      <c r="AT870" s="143">
        <v>55</v>
      </c>
      <c r="AU870" s="153" t="s">
        <v>6</v>
      </c>
      <c r="AV870" s="316" t="s">
        <v>6</v>
      </c>
    </row>
    <row r="871" spans="1:48" x14ac:dyDescent="0.2">
      <c r="A871" s="227"/>
      <c r="B871" s="272"/>
      <c r="C871" s="135">
        <v>5350527.0199999996</v>
      </c>
      <c r="D871" s="136"/>
      <c r="E871" s="136"/>
      <c r="F871" s="137"/>
      <c r="G871" s="355"/>
      <c r="H871" s="139"/>
      <c r="I871" s="139"/>
      <c r="J871" s="139"/>
      <c r="K871" s="138"/>
      <c r="L871" s="139"/>
      <c r="M871" s="140"/>
      <c r="N871" s="220" t="s">
        <v>837</v>
      </c>
      <c r="O871" s="141">
        <v>1.1599999999999999</v>
      </c>
      <c r="P871" s="142">
        <f t="shared" si="250"/>
        <v>115.99999999999999</v>
      </c>
      <c r="Q871" s="143">
        <v>5258</v>
      </c>
      <c r="R871" s="143">
        <v>5362</v>
      </c>
      <c r="S871" s="143">
        <v>5618</v>
      </c>
      <c r="T871" s="144">
        <f t="shared" si="252"/>
        <v>-360</v>
      </c>
      <c r="U871" s="145">
        <f t="shared" si="258"/>
        <v>-6.4079743681025272E-2</v>
      </c>
      <c r="V871" s="146">
        <v>4533.5</v>
      </c>
      <c r="W871" s="139">
        <v>1821</v>
      </c>
      <c r="X871" s="219">
        <v>1820</v>
      </c>
      <c r="Y871" s="147">
        <f t="shared" si="254"/>
        <v>1</v>
      </c>
      <c r="Z871" s="275">
        <f t="shared" si="248"/>
        <v>5.4945054945054945E-4</v>
      </c>
      <c r="AA871" s="279">
        <v>1777</v>
      </c>
      <c r="AB871" s="143">
        <v>1755</v>
      </c>
      <c r="AC871" s="144">
        <f t="shared" si="256"/>
        <v>22</v>
      </c>
      <c r="AD871" s="148">
        <f t="shared" si="249"/>
        <v>1.2535612535612535E-2</v>
      </c>
      <c r="AE871" s="149">
        <f t="shared" si="257"/>
        <v>15.318965517241381</v>
      </c>
      <c r="AF871" s="143">
        <v>2170</v>
      </c>
      <c r="AG871" s="138">
        <v>1580</v>
      </c>
      <c r="AH871" s="143">
        <v>120</v>
      </c>
      <c r="AI871" s="144">
        <f t="shared" si="240"/>
        <v>1700</v>
      </c>
      <c r="AJ871" s="145">
        <f t="shared" si="241"/>
        <v>0.78341013824884798</v>
      </c>
      <c r="AK871" s="150">
        <f t="shared" si="242"/>
        <v>1.1513609048645588</v>
      </c>
      <c r="AL871" s="143">
        <v>365</v>
      </c>
      <c r="AM871" s="145">
        <f t="shared" si="243"/>
        <v>0.16820276497695852</v>
      </c>
      <c r="AN871" s="151">
        <f t="shared" si="244"/>
        <v>0.69248312039192794</v>
      </c>
      <c r="AO871" s="143">
        <v>65</v>
      </c>
      <c r="AP871" s="143">
        <v>20</v>
      </c>
      <c r="AQ871" s="144">
        <f t="shared" si="245"/>
        <v>85</v>
      </c>
      <c r="AR871" s="145">
        <f t="shared" si="246"/>
        <v>3.9170506912442393E-2</v>
      </c>
      <c r="AS871" s="151">
        <f t="shared" si="247"/>
        <v>0.58655166757674182</v>
      </c>
      <c r="AT871" s="143">
        <v>20</v>
      </c>
      <c r="AU871" s="153" t="s">
        <v>6</v>
      </c>
      <c r="AV871" s="316" t="s">
        <v>6</v>
      </c>
    </row>
    <row r="872" spans="1:48" x14ac:dyDescent="0.2">
      <c r="A872" s="227" t="s">
        <v>1123</v>
      </c>
      <c r="B872" s="272" t="s">
        <v>1173</v>
      </c>
      <c r="C872" s="135">
        <v>5350527.03</v>
      </c>
      <c r="D872" s="136"/>
      <c r="E872" s="136"/>
      <c r="F872" s="137"/>
      <c r="G872" s="355"/>
      <c r="H872" s="139"/>
      <c r="I872" s="139"/>
      <c r="J872" s="139"/>
      <c r="K872" s="138"/>
      <c r="L872" s="139"/>
      <c r="M872" s="140"/>
      <c r="N872" s="220" t="s">
        <v>838</v>
      </c>
      <c r="O872" s="141">
        <v>1.3</v>
      </c>
      <c r="P872" s="142">
        <f t="shared" si="250"/>
        <v>130</v>
      </c>
      <c r="Q872" s="143">
        <v>8677</v>
      </c>
      <c r="R872" s="143">
        <v>7003</v>
      </c>
      <c r="S872" s="143">
        <v>5157</v>
      </c>
      <c r="T872" s="144">
        <f t="shared" si="252"/>
        <v>3520</v>
      </c>
      <c r="U872" s="145">
        <f t="shared" si="258"/>
        <v>0.68256738413806473</v>
      </c>
      <c r="V872" s="146">
        <v>6693.7</v>
      </c>
      <c r="W872" s="139">
        <v>3756</v>
      </c>
      <c r="X872" s="219">
        <v>1798</v>
      </c>
      <c r="Y872" s="147">
        <f t="shared" si="254"/>
        <v>1958</v>
      </c>
      <c r="Z872" s="275">
        <f t="shared" si="248"/>
        <v>1.0889877641824248</v>
      </c>
      <c r="AA872" s="279">
        <v>3482</v>
      </c>
      <c r="AB872" s="143">
        <v>1725</v>
      </c>
      <c r="AC872" s="144">
        <f t="shared" si="256"/>
        <v>1757</v>
      </c>
      <c r="AD872" s="148">
        <f t="shared" si="249"/>
        <v>1.0185507246376813</v>
      </c>
      <c r="AE872" s="149">
        <f t="shared" si="257"/>
        <v>26.784615384615385</v>
      </c>
      <c r="AF872" s="143">
        <v>4225</v>
      </c>
      <c r="AG872" s="138">
        <v>2850</v>
      </c>
      <c r="AH872" s="143">
        <v>215</v>
      </c>
      <c r="AI872" s="144">
        <f t="shared" si="240"/>
        <v>3065</v>
      </c>
      <c r="AJ872" s="145">
        <f t="shared" si="241"/>
        <v>0.72544378698224854</v>
      </c>
      <c r="AK872" s="150">
        <f t="shared" si="242"/>
        <v>1.0661690144517122</v>
      </c>
      <c r="AL872" s="143">
        <v>875</v>
      </c>
      <c r="AM872" s="145">
        <f t="shared" si="243"/>
        <v>0.20710059171597633</v>
      </c>
      <c r="AN872" s="151">
        <f t="shared" si="244"/>
        <v>0.85262370096079976</v>
      </c>
      <c r="AO872" s="143">
        <v>235</v>
      </c>
      <c r="AP872" s="143">
        <v>0</v>
      </c>
      <c r="AQ872" s="144">
        <f t="shared" si="245"/>
        <v>235</v>
      </c>
      <c r="AR872" s="145">
        <f t="shared" si="246"/>
        <v>5.562130177514793E-2</v>
      </c>
      <c r="AS872" s="151">
        <f t="shared" si="247"/>
        <v>0.83289111835923291</v>
      </c>
      <c r="AT872" s="143">
        <v>50</v>
      </c>
      <c r="AU872" s="153" t="s">
        <v>6</v>
      </c>
      <c r="AV872" s="316" t="s">
        <v>6</v>
      </c>
    </row>
    <row r="873" spans="1:48" x14ac:dyDescent="0.2">
      <c r="A873" s="227"/>
      <c r="B873" s="272"/>
      <c r="C873" s="135">
        <v>5350527.04</v>
      </c>
      <c r="D873" s="136"/>
      <c r="E873" s="136"/>
      <c r="F873" s="137"/>
      <c r="G873" s="355"/>
      <c r="H873" s="139"/>
      <c r="I873" s="139"/>
      <c r="J873" s="139"/>
      <c r="K873" s="138"/>
      <c r="L873" s="139"/>
      <c r="M873" s="140"/>
      <c r="N873" s="220" t="s">
        <v>839</v>
      </c>
      <c r="O873" s="141">
        <v>1.67</v>
      </c>
      <c r="P873" s="142">
        <f t="shared" si="250"/>
        <v>167</v>
      </c>
      <c r="Q873" s="143">
        <v>5778</v>
      </c>
      <c r="R873" s="143">
        <v>5868</v>
      </c>
      <c r="S873" s="143">
        <v>5902</v>
      </c>
      <c r="T873" s="144">
        <f t="shared" si="252"/>
        <v>-124</v>
      </c>
      <c r="U873" s="145">
        <f t="shared" si="258"/>
        <v>-2.1009827177228057E-2</v>
      </c>
      <c r="V873" s="146">
        <v>3467.8</v>
      </c>
      <c r="W873" s="139">
        <v>2138</v>
      </c>
      <c r="X873" s="219">
        <v>2139</v>
      </c>
      <c r="Y873" s="147">
        <f t="shared" si="254"/>
        <v>-1</v>
      </c>
      <c r="Z873" s="275">
        <f t="shared" si="248"/>
        <v>-4.675081813931744E-4</v>
      </c>
      <c r="AA873" s="279">
        <v>2118</v>
      </c>
      <c r="AB873" s="143">
        <v>2085</v>
      </c>
      <c r="AC873" s="144">
        <f t="shared" si="256"/>
        <v>33</v>
      </c>
      <c r="AD873" s="148">
        <f t="shared" si="249"/>
        <v>1.5827338129496403E-2</v>
      </c>
      <c r="AE873" s="149">
        <f t="shared" si="257"/>
        <v>12.682634730538922</v>
      </c>
      <c r="AF873" s="143">
        <v>3020</v>
      </c>
      <c r="AG873" s="138">
        <v>2250</v>
      </c>
      <c r="AH873" s="143">
        <v>145</v>
      </c>
      <c r="AI873" s="144">
        <f t="shared" si="240"/>
        <v>2395</v>
      </c>
      <c r="AJ873" s="145">
        <f t="shared" si="241"/>
        <v>0.79304635761589404</v>
      </c>
      <c r="AK873" s="150">
        <f t="shared" si="242"/>
        <v>1.1655230476659215</v>
      </c>
      <c r="AL873" s="143">
        <v>490</v>
      </c>
      <c r="AM873" s="145">
        <f t="shared" si="243"/>
        <v>0.16225165562913907</v>
      </c>
      <c r="AN873" s="151">
        <f t="shared" si="244"/>
        <v>0.66798267432889147</v>
      </c>
      <c r="AO873" s="143">
        <v>90</v>
      </c>
      <c r="AP873" s="143">
        <v>10</v>
      </c>
      <c r="AQ873" s="144">
        <f t="shared" si="245"/>
        <v>100</v>
      </c>
      <c r="AR873" s="145">
        <f t="shared" si="246"/>
        <v>3.3112582781456956E-2</v>
      </c>
      <c r="AS873" s="151">
        <f t="shared" si="247"/>
        <v>0.49583837890203741</v>
      </c>
      <c r="AT873" s="143">
        <v>30</v>
      </c>
      <c r="AU873" s="153" t="s">
        <v>6</v>
      </c>
      <c r="AV873" s="316" t="s">
        <v>6</v>
      </c>
    </row>
    <row r="874" spans="1:48" x14ac:dyDescent="0.2">
      <c r="A874" s="227"/>
      <c r="B874" s="272"/>
      <c r="C874" s="135">
        <v>5350527.05</v>
      </c>
      <c r="D874" s="136"/>
      <c r="E874" s="136"/>
      <c r="F874" s="137"/>
      <c r="G874" s="355"/>
      <c r="H874" s="139"/>
      <c r="I874" s="139"/>
      <c r="J874" s="139"/>
      <c r="K874" s="138"/>
      <c r="L874" s="139"/>
      <c r="M874" s="140"/>
      <c r="N874" s="220" t="s">
        <v>840</v>
      </c>
      <c r="O874" s="141">
        <v>1.66</v>
      </c>
      <c r="P874" s="142">
        <f t="shared" si="250"/>
        <v>166</v>
      </c>
      <c r="Q874" s="143">
        <v>5629</v>
      </c>
      <c r="R874" s="143">
        <v>5905</v>
      </c>
      <c r="S874" s="143">
        <v>6055</v>
      </c>
      <c r="T874" s="144">
        <f t="shared" si="252"/>
        <v>-426</v>
      </c>
      <c r="U874" s="145">
        <f t="shared" si="258"/>
        <v>-7.0355078447564001E-2</v>
      </c>
      <c r="V874" s="146">
        <v>3391</v>
      </c>
      <c r="W874" s="139">
        <v>2092</v>
      </c>
      <c r="X874" s="219">
        <v>2057</v>
      </c>
      <c r="Y874" s="147">
        <f t="shared" si="254"/>
        <v>35</v>
      </c>
      <c r="Z874" s="275">
        <f t="shared" si="248"/>
        <v>1.7015070491006319E-2</v>
      </c>
      <c r="AA874" s="279">
        <v>2056</v>
      </c>
      <c r="AB874" s="143">
        <v>1995</v>
      </c>
      <c r="AC874" s="144">
        <f t="shared" si="256"/>
        <v>61</v>
      </c>
      <c r="AD874" s="148">
        <f t="shared" si="249"/>
        <v>3.0576441102756893E-2</v>
      </c>
      <c r="AE874" s="149">
        <f t="shared" si="257"/>
        <v>12.385542168674698</v>
      </c>
      <c r="AF874" s="143">
        <v>2570</v>
      </c>
      <c r="AG874" s="138">
        <v>1880</v>
      </c>
      <c r="AH874" s="143">
        <v>175</v>
      </c>
      <c r="AI874" s="144">
        <f t="shared" ref="AI874:AI937" si="259">AG874+AH874</f>
        <v>2055</v>
      </c>
      <c r="AJ874" s="145">
        <f t="shared" ref="AJ874:AJ937" si="260">AI874/AF874</f>
        <v>0.79961089494163429</v>
      </c>
      <c r="AK874" s="150">
        <f t="shared" ref="AK874:AK937" si="261">AJ874/0.680421</f>
        <v>1.1751708059299084</v>
      </c>
      <c r="AL874" s="143">
        <v>430</v>
      </c>
      <c r="AM874" s="145">
        <f t="shared" ref="AM874:AM937" si="262">AL874/AF874</f>
        <v>0.16731517509727625</v>
      </c>
      <c r="AN874" s="151">
        <f t="shared" ref="AN874:AN937" si="263">AM874/0.242898</f>
        <v>0.68882895329428917</v>
      </c>
      <c r="AO874" s="143">
        <v>70</v>
      </c>
      <c r="AP874" s="143">
        <v>0</v>
      </c>
      <c r="AQ874" s="144">
        <f t="shared" ref="AQ874:AQ937" si="264">AO874+AP874</f>
        <v>70</v>
      </c>
      <c r="AR874" s="145">
        <f t="shared" ref="AR874:AR937" si="265">AQ874/AF874</f>
        <v>2.7237354085603113E-2</v>
      </c>
      <c r="AS874" s="151">
        <f t="shared" ref="AS874:AS937" si="266">AR874/0.066781</f>
        <v>0.4078608299606642</v>
      </c>
      <c r="AT874" s="143">
        <v>10</v>
      </c>
      <c r="AU874" s="153" t="s">
        <v>6</v>
      </c>
      <c r="AV874" s="316" t="s">
        <v>6</v>
      </c>
    </row>
    <row r="875" spans="1:48" x14ac:dyDescent="0.2">
      <c r="A875" s="227"/>
      <c r="B875" s="272"/>
      <c r="C875" s="135">
        <v>5350527.0599999996</v>
      </c>
      <c r="D875" s="136"/>
      <c r="E875" s="136"/>
      <c r="F875" s="137"/>
      <c r="G875" s="355"/>
      <c r="H875" s="139"/>
      <c r="I875" s="139"/>
      <c r="J875" s="139"/>
      <c r="K875" s="138"/>
      <c r="L875" s="139"/>
      <c r="M875" s="140"/>
      <c r="N875" s="220" t="s">
        <v>841</v>
      </c>
      <c r="O875" s="141">
        <v>1.06</v>
      </c>
      <c r="P875" s="142">
        <f t="shared" si="250"/>
        <v>106</v>
      </c>
      <c r="Q875" s="143">
        <v>3979</v>
      </c>
      <c r="R875" s="143">
        <v>4186</v>
      </c>
      <c r="S875" s="143">
        <v>4327</v>
      </c>
      <c r="T875" s="144">
        <f t="shared" si="252"/>
        <v>-348</v>
      </c>
      <c r="U875" s="145">
        <f t="shared" si="258"/>
        <v>-8.0425236884677606E-2</v>
      </c>
      <c r="V875" s="146">
        <v>3750.6</v>
      </c>
      <c r="W875" s="139">
        <v>1265</v>
      </c>
      <c r="X875" s="219">
        <v>1443</v>
      </c>
      <c r="Y875" s="147">
        <f t="shared" si="254"/>
        <v>-178</v>
      </c>
      <c r="Z875" s="275">
        <f t="shared" si="248"/>
        <v>-0.12335412335412335</v>
      </c>
      <c r="AA875" s="279">
        <v>1236</v>
      </c>
      <c r="AB875" s="143">
        <v>1425</v>
      </c>
      <c r="AC875" s="144">
        <f t="shared" si="256"/>
        <v>-189</v>
      </c>
      <c r="AD875" s="148">
        <f t="shared" si="249"/>
        <v>-0.13263157894736843</v>
      </c>
      <c r="AE875" s="149">
        <f t="shared" si="257"/>
        <v>11.660377358490566</v>
      </c>
      <c r="AF875" s="143">
        <v>1895</v>
      </c>
      <c r="AG875" s="138">
        <v>1360</v>
      </c>
      <c r="AH875" s="143">
        <v>140</v>
      </c>
      <c r="AI875" s="144">
        <f t="shared" si="259"/>
        <v>1500</v>
      </c>
      <c r="AJ875" s="145">
        <f t="shared" si="260"/>
        <v>0.79155672823218992</v>
      </c>
      <c r="AK875" s="150">
        <f t="shared" si="261"/>
        <v>1.1633337716387204</v>
      </c>
      <c r="AL875" s="143">
        <v>330</v>
      </c>
      <c r="AM875" s="145">
        <f t="shared" si="262"/>
        <v>0.17414248021108181</v>
      </c>
      <c r="AN875" s="151">
        <f t="shared" si="263"/>
        <v>0.71693665740797297</v>
      </c>
      <c r="AO875" s="143">
        <v>45</v>
      </c>
      <c r="AP875" s="143">
        <v>10</v>
      </c>
      <c r="AQ875" s="144">
        <f t="shared" si="264"/>
        <v>55</v>
      </c>
      <c r="AR875" s="145">
        <f t="shared" si="265"/>
        <v>2.9023746701846966E-2</v>
      </c>
      <c r="AS875" s="151">
        <f t="shared" si="266"/>
        <v>0.43461084293207602</v>
      </c>
      <c r="AT875" s="143">
        <v>15</v>
      </c>
      <c r="AU875" s="153" t="s">
        <v>6</v>
      </c>
      <c r="AV875" s="316" t="s">
        <v>6</v>
      </c>
    </row>
    <row r="876" spans="1:48" x14ac:dyDescent="0.2">
      <c r="A876" s="227"/>
      <c r="B876" s="272"/>
      <c r="C876" s="135">
        <v>5350527.07</v>
      </c>
      <c r="D876" s="136"/>
      <c r="E876" s="136"/>
      <c r="F876" s="137"/>
      <c r="G876" s="355"/>
      <c r="H876" s="139"/>
      <c r="I876" s="139"/>
      <c r="J876" s="139"/>
      <c r="K876" s="138"/>
      <c r="L876" s="139"/>
      <c r="M876" s="140"/>
      <c r="N876" s="220" t="s">
        <v>842</v>
      </c>
      <c r="O876" s="141">
        <v>1.3</v>
      </c>
      <c r="P876" s="142">
        <f t="shared" si="250"/>
        <v>130</v>
      </c>
      <c r="Q876" s="143">
        <v>4916</v>
      </c>
      <c r="R876" s="143">
        <v>5171</v>
      </c>
      <c r="S876" s="143">
        <v>5087</v>
      </c>
      <c r="T876" s="144">
        <f t="shared" si="252"/>
        <v>-171</v>
      </c>
      <c r="U876" s="145">
        <f t="shared" si="258"/>
        <v>-3.3615097306860624E-2</v>
      </c>
      <c r="V876" s="146">
        <v>3783.9</v>
      </c>
      <c r="W876" s="139">
        <v>1703</v>
      </c>
      <c r="X876" s="219">
        <v>1686</v>
      </c>
      <c r="Y876" s="147">
        <f t="shared" si="254"/>
        <v>17</v>
      </c>
      <c r="Z876" s="275">
        <f t="shared" si="248"/>
        <v>1.0083036773428233E-2</v>
      </c>
      <c r="AA876" s="279">
        <v>1662</v>
      </c>
      <c r="AB876" s="143">
        <v>1625</v>
      </c>
      <c r="AC876" s="144">
        <f t="shared" si="256"/>
        <v>37</v>
      </c>
      <c r="AD876" s="148">
        <f t="shared" si="249"/>
        <v>2.2769230769230771E-2</v>
      </c>
      <c r="AE876" s="149">
        <f t="shared" si="257"/>
        <v>12.784615384615385</v>
      </c>
      <c r="AF876" s="143">
        <v>2290</v>
      </c>
      <c r="AG876" s="138">
        <v>1580</v>
      </c>
      <c r="AH876" s="143">
        <v>150</v>
      </c>
      <c r="AI876" s="144">
        <f t="shared" si="259"/>
        <v>1730</v>
      </c>
      <c r="AJ876" s="145">
        <f t="shared" si="260"/>
        <v>0.75545851528384278</v>
      </c>
      <c r="AK876" s="150">
        <f t="shared" si="261"/>
        <v>1.1102810102625327</v>
      </c>
      <c r="AL876" s="143">
        <v>485</v>
      </c>
      <c r="AM876" s="145">
        <f t="shared" si="262"/>
        <v>0.21179039301310043</v>
      </c>
      <c r="AN876" s="151">
        <f t="shared" si="263"/>
        <v>0.87193139924207042</v>
      </c>
      <c r="AO876" s="143">
        <v>45</v>
      </c>
      <c r="AP876" s="143">
        <v>20</v>
      </c>
      <c r="AQ876" s="144">
        <f t="shared" si="264"/>
        <v>65</v>
      </c>
      <c r="AR876" s="145">
        <f t="shared" si="265"/>
        <v>2.8384279475982533E-2</v>
      </c>
      <c r="AS876" s="151">
        <f t="shared" si="266"/>
        <v>0.42503525667454117</v>
      </c>
      <c r="AT876" s="143">
        <v>10</v>
      </c>
      <c r="AU876" s="153" t="s">
        <v>6</v>
      </c>
      <c r="AV876" s="316" t="s">
        <v>6</v>
      </c>
    </row>
    <row r="877" spans="1:48" x14ac:dyDescent="0.2">
      <c r="A877" s="227"/>
      <c r="B877" s="272"/>
      <c r="C877" s="135">
        <v>5350527.08</v>
      </c>
      <c r="D877" s="136"/>
      <c r="E877" s="136"/>
      <c r="F877" s="137"/>
      <c r="G877" s="355"/>
      <c r="H877" s="139"/>
      <c r="I877" s="139"/>
      <c r="J877" s="139"/>
      <c r="K877" s="138"/>
      <c r="L877" s="139"/>
      <c r="M877" s="140"/>
      <c r="N877" s="220" t="s">
        <v>843</v>
      </c>
      <c r="O877" s="141">
        <v>1.21</v>
      </c>
      <c r="P877" s="142">
        <f t="shared" si="250"/>
        <v>121</v>
      </c>
      <c r="Q877" s="143">
        <v>4172</v>
      </c>
      <c r="R877" s="143">
        <v>4501</v>
      </c>
      <c r="S877" s="143">
        <v>4660</v>
      </c>
      <c r="T877" s="144">
        <f t="shared" si="252"/>
        <v>-488</v>
      </c>
      <c r="U877" s="145">
        <f t="shared" si="258"/>
        <v>-0.10472103004291845</v>
      </c>
      <c r="V877" s="146">
        <v>3440</v>
      </c>
      <c r="W877" s="139">
        <v>1331</v>
      </c>
      <c r="X877" s="219">
        <v>1305</v>
      </c>
      <c r="Y877" s="147">
        <f t="shared" si="254"/>
        <v>26</v>
      </c>
      <c r="Z877" s="275">
        <f t="shared" si="248"/>
        <v>1.9923371647509579E-2</v>
      </c>
      <c r="AA877" s="279">
        <v>1288</v>
      </c>
      <c r="AB877" s="143">
        <v>1270</v>
      </c>
      <c r="AC877" s="144">
        <f t="shared" si="256"/>
        <v>18</v>
      </c>
      <c r="AD877" s="148">
        <f t="shared" si="249"/>
        <v>1.4173228346456693E-2</v>
      </c>
      <c r="AE877" s="149">
        <f t="shared" si="257"/>
        <v>10.644628099173554</v>
      </c>
      <c r="AF877" s="143">
        <v>2010</v>
      </c>
      <c r="AG877" s="138">
        <v>1420</v>
      </c>
      <c r="AH877" s="143">
        <v>130</v>
      </c>
      <c r="AI877" s="144">
        <f t="shared" si="259"/>
        <v>1550</v>
      </c>
      <c r="AJ877" s="145">
        <f t="shared" si="260"/>
        <v>0.77114427860696522</v>
      </c>
      <c r="AK877" s="150">
        <f t="shared" si="261"/>
        <v>1.1333340367316194</v>
      </c>
      <c r="AL877" s="143">
        <v>380</v>
      </c>
      <c r="AM877" s="145">
        <f t="shared" si="262"/>
        <v>0.1890547263681592</v>
      </c>
      <c r="AN877" s="151">
        <f t="shared" si="263"/>
        <v>0.77832969546130149</v>
      </c>
      <c r="AO877" s="143">
        <v>45</v>
      </c>
      <c r="AP877" s="143">
        <v>10</v>
      </c>
      <c r="AQ877" s="144">
        <f t="shared" si="264"/>
        <v>55</v>
      </c>
      <c r="AR877" s="145">
        <f t="shared" si="265"/>
        <v>2.736318407960199E-2</v>
      </c>
      <c r="AS877" s="151">
        <f t="shared" si="266"/>
        <v>0.40974504843596221</v>
      </c>
      <c r="AT877" s="143">
        <v>20</v>
      </c>
      <c r="AU877" s="153" t="s">
        <v>6</v>
      </c>
      <c r="AV877" s="316" t="s">
        <v>6</v>
      </c>
    </row>
    <row r="878" spans="1:48" x14ac:dyDescent="0.2">
      <c r="A878" s="227"/>
      <c r="B878" s="272"/>
      <c r="C878" s="135">
        <v>5350527.09</v>
      </c>
      <c r="D878" s="136"/>
      <c r="E878" s="136"/>
      <c r="F878" s="137"/>
      <c r="G878" s="355"/>
      <c r="H878" s="139"/>
      <c r="I878" s="139"/>
      <c r="J878" s="139"/>
      <c r="K878" s="138"/>
      <c r="L878" s="139"/>
      <c r="M878" s="140"/>
      <c r="N878" s="220" t="s">
        <v>844</v>
      </c>
      <c r="O878" s="141">
        <v>1.9</v>
      </c>
      <c r="P878" s="142">
        <f t="shared" si="250"/>
        <v>190</v>
      </c>
      <c r="Q878" s="143">
        <v>3415</v>
      </c>
      <c r="R878" s="143">
        <v>3587</v>
      </c>
      <c r="S878" s="143">
        <v>3628</v>
      </c>
      <c r="T878" s="144">
        <f t="shared" si="252"/>
        <v>-213</v>
      </c>
      <c r="U878" s="145">
        <f t="shared" si="258"/>
        <v>-5.8710033076074974E-2</v>
      </c>
      <c r="V878" s="146">
        <v>1792.7</v>
      </c>
      <c r="W878" s="139">
        <v>1109</v>
      </c>
      <c r="X878" s="219">
        <v>1110</v>
      </c>
      <c r="Y878" s="147">
        <f t="shared" si="254"/>
        <v>-1</v>
      </c>
      <c r="Z878" s="275">
        <f t="shared" si="248"/>
        <v>-9.0090090090090091E-4</v>
      </c>
      <c r="AA878" s="279">
        <v>1097</v>
      </c>
      <c r="AB878" s="143">
        <v>1100</v>
      </c>
      <c r="AC878" s="144">
        <f t="shared" si="256"/>
        <v>-3</v>
      </c>
      <c r="AD878" s="148">
        <f t="shared" si="249"/>
        <v>-2.7272727272727275E-3</v>
      </c>
      <c r="AE878" s="149">
        <f t="shared" si="257"/>
        <v>5.7736842105263158</v>
      </c>
      <c r="AF878" s="143">
        <v>1650</v>
      </c>
      <c r="AG878" s="138">
        <v>1150</v>
      </c>
      <c r="AH878" s="143">
        <v>105</v>
      </c>
      <c r="AI878" s="144">
        <f t="shared" si="259"/>
        <v>1255</v>
      </c>
      <c r="AJ878" s="145">
        <f t="shared" si="260"/>
        <v>0.76060606060606062</v>
      </c>
      <c r="AK878" s="150">
        <f t="shared" si="261"/>
        <v>1.1178462460830287</v>
      </c>
      <c r="AL878" s="143">
        <v>305</v>
      </c>
      <c r="AM878" s="145">
        <f t="shared" si="262"/>
        <v>0.18484848484848485</v>
      </c>
      <c r="AN878" s="151">
        <f t="shared" si="263"/>
        <v>0.76101279075366957</v>
      </c>
      <c r="AO878" s="143">
        <v>55</v>
      </c>
      <c r="AP878" s="143">
        <v>0</v>
      </c>
      <c r="AQ878" s="144">
        <f t="shared" si="264"/>
        <v>55</v>
      </c>
      <c r="AR878" s="145">
        <f t="shared" si="265"/>
        <v>3.3333333333333333E-2</v>
      </c>
      <c r="AS878" s="151">
        <f t="shared" si="266"/>
        <v>0.49914396809471762</v>
      </c>
      <c r="AT878" s="143">
        <v>35</v>
      </c>
      <c r="AU878" s="153" t="s">
        <v>6</v>
      </c>
      <c r="AV878" s="316" t="s">
        <v>6</v>
      </c>
    </row>
    <row r="879" spans="1:48" x14ac:dyDescent="0.2">
      <c r="A879" s="227"/>
      <c r="B879" s="272"/>
      <c r="C879" s="135">
        <v>5350528.01</v>
      </c>
      <c r="D879" s="136"/>
      <c r="E879" s="136"/>
      <c r="F879" s="137"/>
      <c r="G879" s="355"/>
      <c r="H879" s="139"/>
      <c r="I879" s="139"/>
      <c r="J879" s="139"/>
      <c r="K879" s="138"/>
      <c r="L879" s="139"/>
      <c r="M879" s="140"/>
      <c r="N879" s="220" t="s">
        <v>845</v>
      </c>
      <c r="O879" s="141">
        <v>1.31</v>
      </c>
      <c r="P879" s="142">
        <f t="shared" si="250"/>
        <v>131</v>
      </c>
      <c r="Q879" s="143">
        <v>5695</v>
      </c>
      <c r="R879" s="143">
        <v>5343</v>
      </c>
      <c r="S879" s="143">
        <v>5371</v>
      </c>
      <c r="T879" s="144">
        <f t="shared" si="252"/>
        <v>324</v>
      </c>
      <c r="U879" s="145">
        <f t="shared" si="258"/>
        <v>6.0323962018246136E-2</v>
      </c>
      <c r="V879" s="146">
        <v>4331.8</v>
      </c>
      <c r="W879" s="139">
        <v>1774</v>
      </c>
      <c r="X879" s="219">
        <v>1514</v>
      </c>
      <c r="Y879" s="147">
        <f t="shared" si="254"/>
        <v>260</v>
      </c>
      <c r="Z879" s="275">
        <f t="shared" si="248"/>
        <v>0.17173051519154559</v>
      </c>
      <c r="AA879" s="279">
        <v>1741</v>
      </c>
      <c r="AB879" s="143">
        <v>1470</v>
      </c>
      <c r="AC879" s="144">
        <f t="shared" si="256"/>
        <v>271</v>
      </c>
      <c r="AD879" s="148">
        <f t="shared" si="249"/>
        <v>0.18435374149659864</v>
      </c>
      <c r="AE879" s="149">
        <f t="shared" si="257"/>
        <v>13.290076335877863</v>
      </c>
      <c r="AF879" s="143">
        <v>2660</v>
      </c>
      <c r="AG879" s="138">
        <v>1915</v>
      </c>
      <c r="AH879" s="143">
        <v>190</v>
      </c>
      <c r="AI879" s="144">
        <f t="shared" si="259"/>
        <v>2105</v>
      </c>
      <c r="AJ879" s="145">
        <f t="shared" si="260"/>
        <v>0.79135338345864659</v>
      </c>
      <c r="AK879" s="150">
        <f t="shared" si="261"/>
        <v>1.1630349202312193</v>
      </c>
      <c r="AL879" s="143">
        <v>465</v>
      </c>
      <c r="AM879" s="145">
        <f t="shared" si="262"/>
        <v>0.17481203007518797</v>
      </c>
      <c r="AN879" s="151">
        <f t="shared" si="263"/>
        <v>0.71969316369499947</v>
      </c>
      <c r="AO879" s="143">
        <v>30</v>
      </c>
      <c r="AP879" s="143">
        <v>10</v>
      </c>
      <c r="AQ879" s="144">
        <f t="shared" si="264"/>
        <v>40</v>
      </c>
      <c r="AR879" s="145">
        <f t="shared" si="265"/>
        <v>1.5037593984962405E-2</v>
      </c>
      <c r="AS879" s="151">
        <f t="shared" si="266"/>
        <v>0.22517772996754176</v>
      </c>
      <c r="AT879" s="143">
        <v>55</v>
      </c>
      <c r="AU879" s="153" t="s">
        <v>6</v>
      </c>
      <c r="AV879" s="316" t="s">
        <v>6</v>
      </c>
    </row>
    <row r="880" spans="1:48" x14ac:dyDescent="0.2">
      <c r="A880" s="227"/>
      <c r="B880" s="272"/>
      <c r="C880" s="135">
        <v>5350528.0199999996</v>
      </c>
      <c r="D880" s="136"/>
      <c r="E880" s="136"/>
      <c r="F880" s="137"/>
      <c r="G880" s="355"/>
      <c r="H880" s="139"/>
      <c r="I880" s="139"/>
      <c r="J880" s="139"/>
      <c r="K880" s="138"/>
      <c r="L880" s="139"/>
      <c r="M880" s="140"/>
      <c r="N880" s="220" t="s">
        <v>846</v>
      </c>
      <c r="O880" s="141">
        <v>1.54</v>
      </c>
      <c r="P880" s="142">
        <f t="shared" si="250"/>
        <v>154</v>
      </c>
      <c r="Q880" s="143">
        <v>7622</v>
      </c>
      <c r="R880" s="143">
        <v>8095</v>
      </c>
      <c r="S880" s="143">
        <v>7202</v>
      </c>
      <c r="T880" s="144">
        <f t="shared" si="252"/>
        <v>420</v>
      </c>
      <c r="U880" s="145">
        <f t="shared" si="258"/>
        <v>5.8317134129408497E-2</v>
      </c>
      <c r="V880" s="146">
        <v>4944.8999999999996</v>
      </c>
      <c r="W880" s="139">
        <v>2228</v>
      </c>
      <c r="X880" s="219">
        <v>1996</v>
      </c>
      <c r="Y880" s="147">
        <f t="shared" si="254"/>
        <v>232</v>
      </c>
      <c r="Z880" s="275">
        <f t="shared" si="248"/>
        <v>0.11623246492985972</v>
      </c>
      <c r="AA880" s="279">
        <v>2189</v>
      </c>
      <c r="AB880" s="143">
        <v>1955</v>
      </c>
      <c r="AC880" s="144">
        <f t="shared" si="256"/>
        <v>234</v>
      </c>
      <c r="AD880" s="148">
        <f t="shared" si="249"/>
        <v>0.119693094629156</v>
      </c>
      <c r="AE880" s="149">
        <f t="shared" si="257"/>
        <v>14.214285714285714</v>
      </c>
      <c r="AF880" s="143">
        <v>3570</v>
      </c>
      <c r="AG880" s="138">
        <v>2630</v>
      </c>
      <c r="AH880" s="143">
        <v>260</v>
      </c>
      <c r="AI880" s="144">
        <f t="shared" si="259"/>
        <v>2890</v>
      </c>
      <c r="AJ880" s="145">
        <f t="shared" si="260"/>
        <v>0.80952380952380953</v>
      </c>
      <c r="AK880" s="150">
        <f t="shared" si="261"/>
        <v>1.1897396016933772</v>
      </c>
      <c r="AL880" s="143">
        <v>585</v>
      </c>
      <c r="AM880" s="145">
        <f t="shared" si="262"/>
        <v>0.1638655462184874</v>
      </c>
      <c r="AN880" s="151">
        <f t="shared" si="263"/>
        <v>0.67462698835925938</v>
      </c>
      <c r="AO880" s="143">
        <v>55</v>
      </c>
      <c r="AP880" s="143">
        <v>10</v>
      </c>
      <c r="AQ880" s="144">
        <f t="shared" si="264"/>
        <v>65</v>
      </c>
      <c r="AR880" s="145">
        <f t="shared" si="265"/>
        <v>1.8207282913165267E-2</v>
      </c>
      <c r="AS880" s="151">
        <f t="shared" si="266"/>
        <v>0.27264166324501382</v>
      </c>
      <c r="AT880" s="143">
        <v>35</v>
      </c>
      <c r="AU880" s="153" t="s">
        <v>6</v>
      </c>
      <c r="AV880" s="316" t="s">
        <v>6</v>
      </c>
    </row>
    <row r="881" spans="1:48" x14ac:dyDescent="0.2">
      <c r="A881" s="227"/>
      <c r="B881" s="272"/>
      <c r="C881" s="135">
        <v>5350528.0999999996</v>
      </c>
      <c r="D881" s="136"/>
      <c r="E881" s="136"/>
      <c r="F881" s="137"/>
      <c r="G881" s="355"/>
      <c r="H881" s="139"/>
      <c r="I881" s="139"/>
      <c r="J881" s="139"/>
      <c r="K881" s="138"/>
      <c r="L881" s="139"/>
      <c r="M881" s="140"/>
      <c r="N881" s="220" t="s">
        <v>848</v>
      </c>
      <c r="O881" s="141">
        <v>1.52</v>
      </c>
      <c r="P881" s="142">
        <f t="shared" si="250"/>
        <v>152</v>
      </c>
      <c r="Q881" s="143">
        <v>8863</v>
      </c>
      <c r="R881" s="143">
        <v>8809</v>
      </c>
      <c r="S881" s="143">
        <v>6951</v>
      </c>
      <c r="T881" s="144">
        <f t="shared" si="252"/>
        <v>1912</v>
      </c>
      <c r="U881" s="145">
        <f t="shared" si="258"/>
        <v>0.27506833549129622</v>
      </c>
      <c r="V881" s="146">
        <v>5817.9</v>
      </c>
      <c r="W881" s="139">
        <v>2513</v>
      </c>
      <c r="X881" s="219">
        <v>2077</v>
      </c>
      <c r="Y881" s="147">
        <f t="shared" si="254"/>
        <v>436</v>
      </c>
      <c r="Z881" s="275">
        <f t="shared" si="248"/>
        <v>0.20991815117958595</v>
      </c>
      <c r="AA881" s="279">
        <v>2461</v>
      </c>
      <c r="AB881" s="143">
        <v>2000</v>
      </c>
      <c r="AC881" s="144">
        <f t="shared" si="256"/>
        <v>461</v>
      </c>
      <c r="AD881" s="148">
        <f t="shared" si="249"/>
        <v>0.23050000000000001</v>
      </c>
      <c r="AE881" s="149">
        <f t="shared" si="257"/>
        <v>16.190789473684209</v>
      </c>
      <c r="AF881" s="143">
        <v>4240</v>
      </c>
      <c r="AG881" s="138">
        <v>3115</v>
      </c>
      <c r="AH881" s="143">
        <v>290</v>
      </c>
      <c r="AI881" s="144">
        <f t="shared" si="259"/>
        <v>3405</v>
      </c>
      <c r="AJ881" s="145">
        <f t="shared" si="260"/>
        <v>0.80306603773584906</v>
      </c>
      <c r="AK881" s="150">
        <f t="shared" si="261"/>
        <v>1.1802487544268165</v>
      </c>
      <c r="AL881" s="143">
        <v>730</v>
      </c>
      <c r="AM881" s="145">
        <f t="shared" si="262"/>
        <v>0.17216981132075471</v>
      </c>
      <c r="AN881" s="151">
        <f t="shared" si="263"/>
        <v>0.70881526945777529</v>
      </c>
      <c r="AO881" s="143">
        <v>60</v>
      </c>
      <c r="AP881" s="143">
        <v>0</v>
      </c>
      <c r="AQ881" s="144">
        <f t="shared" si="264"/>
        <v>60</v>
      </c>
      <c r="AR881" s="145">
        <f t="shared" si="265"/>
        <v>1.4150943396226415E-2</v>
      </c>
      <c r="AS881" s="151">
        <f t="shared" si="266"/>
        <v>0.21190074117228577</v>
      </c>
      <c r="AT881" s="143">
        <v>35</v>
      </c>
      <c r="AU881" s="153" t="s">
        <v>6</v>
      </c>
      <c r="AV881" s="316" t="s">
        <v>6</v>
      </c>
    </row>
    <row r="882" spans="1:48" x14ac:dyDescent="0.2">
      <c r="A882" s="227"/>
      <c r="B882" s="272"/>
      <c r="C882" s="135">
        <v>5350528.1100000003</v>
      </c>
      <c r="D882" s="136"/>
      <c r="E882" s="136"/>
      <c r="F882" s="137"/>
      <c r="G882" s="355"/>
      <c r="H882" s="139"/>
      <c r="I882" s="139"/>
      <c r="J882" s="139"/>
      <c r="K882" s="138"/>
      <c r="L882" s="139"/>
      <c r="M882" s="140"/>
      <c r="N882" s="220" t="s">
        <v>849</v>
      </c>
      <c r="O882" s="141">
        <v>0.21</v>
      </c>
      <c r="P882" s="142">
        <f t="shared" si="250"/>
        <v>21</v>
      </c>
      <c r="Q882" s="143">
        <v>5511</v>
      </c>
      <c r="R882" s="143">
        <v>5533</v>
      </c>
      <c r="S882" s="143">
        <v>4822</v>
      </c>
      <c r="T882" s="144">
        <f t="shared" si="252"/>
        <v>689</v>
      </c>
      <c r="U882" s="145">
        <f t="shared" si="258"/>
        <v>0.14288676897552882</v>
      </c>
      <c r="V882" s="146">
        <v>26368.400000000001</v>
      </c>
      <c r="W882" s="139">
        <v>2628</v>
      </c>
      <c r="X882" s="219">
        <v>2321</v>
      </c>
      <c r="Y882" s="147">
        <f t="shared" si="254"/>
        <v>307</v>
      </c>
      <c r="Z882" s="275">
        <f t="shared" si="248"/>
        <v>0.13227057302886686</v>
      </c>
      <c r="AA882" s="279">
        <v>2524</v>
      </c>
      <c r="AB882" s="143">
        <v>2135</v>
      </c>
      <c r="AC882" s="144">
        <f t="shared" si="256"/>
        <v>389</v>
      </c>
      <c r="AD882" s="148">
        <f t="shared" si="249"/>
        <v>0.18220140515222483</v>
      </c>
      <c r="AE882" s="149">
        <f t="shared" si="257"/>
        <v>120.19047619047619</v>
      </c>
      <c r="AF882" s="143">
        <v>2295</v>
      </c>
      <c r="AG882" s="138">
        <v>1760</v>
      </c>
      <c r="AH882" s="143">
        <v>125</v>
      </c>
      <c r="AI882" s="144">
        <f t="shared" si="259"/>
        <v>1885</v>
      </c>
      <c r="AJ882" s="145">
        <f t="shared" si="260"/>
        <v>0.82135076252723316</v>
      </c>
      <c r="AK882" s="150">
        <f t="shared" si="261"/>
        <v>1.2071214182502201</v>
      </c>
      <c r="AL882" s="143">
        <v>335</v>
      </c>
      <c r="AM882" s="145">
        <f t="shared" si="262"/>
        <v>0.14596949891067537</v>
      </c>
      <c r="AN882" s="151">
        <f t="shared" si="263"/>
        <v>0.60094977690501927</v>
      </c>
      <c r="AO882" s="143">
        <v>55</v>
      </c>
      <c r="AP882" s="143">
        <v>0</v>
      </c>
      <c r="AQ882" s="144">
        <f t="shared" si="264"/>
        <v>55</v>
      </c>
      <c r="AR882" s="145">
        <f t="shared" si="265"/>
        <v>2.3965141612200435E-2</v>
      </c>
      <c r="AS882" s="151">
        <f t="shared" si="266"/>
        <v>0.3588616764079669</v>
      </c>
      <c r="AT882" s="143">
        <v>20</v>
      </c>
      <c r="AU882" s="153" t="s">
        <v>6</v>
      </c>
      <c r="AV882" s="316" t="s">
        <v>6</v>
      </c>
    </row>
    <row r="883" spans="1:48" x14ac:dyDescent="0.2">
      <c r="A883" s="227"/>
      <c r="B883" s="272"/>
      <c r="C883" s="135">
        <v>5350528.12</v>
      </c>
      <c r="D883" s="136"/>
      <c r="E883" s="136"/>
      <c r="F883" s="137"/>
      <c r="G883" s="355"/>
      <c r="H883" s="139"/>
      <c r="I883" s="139"/>
      <c r="J883" s="139"/>
      <c r="K883" s="138"/>
      <c r="L883" s="139"/>
      <c r="M883" s="140"/>
      <c r="N883" s="220" t="s">
        <v>850</v>
      </c>
      <c r="O883" s="141">
        <v>1.44</v>
      </c>
      <c r="P883" s="142">
        <f t="shared" si="250"/>
        <v>144</v>
      </c>
      <c r="Q883" s="143">
        <v>5748</v>
      </c>
      <c r="R883" s="143">
        <v>6056</v>
      </c>
      <c r="S883" s="143">
        <v>6085</v>
      </c>
      <c r="T883" s="144">
        <f t="shared" si="252"/>
        <v>-337</v>
      </c>
      <c r="U883" s="145">
        <f t="shared" si="258"/>
        <v>-5.5382087099424812E-2</v>
      </c>
      <c r="V883" s="146">
        <v>3990.6</v>
      </c>
      <c r="W883" s="139">
        <v>1597</v>
      </c>
      <c r="X883" s="219">
        <v>1543</v>
      </c>
      <c r="Y883" s="147">
        <f t="shared" si="254"/>
        <v>54</v>
      </c>
      <c r="Z883" s="275">
        <f t="shared" ref="Z883:Z946" si="267">Y883/X883</f>
        <v>3.4996759559300067E-2</v>
      </c>
      <c r="AA883" s="279">
        <v>1548</v>
      </c>
      <c r="AB883" s="143">
        <v>1490</v>
      </c>
      <c r="AC883" s="144">
        <f t="shared" si="256"/>
        <v>58</v>
      </c>
      <c r="AD883" s="148">
        <f t="shared" ref="AD883:AD946" si="268">AC883/AB883</f>
        <v>3.8926174496644296E-2</v>
      </c>
      <c r="AE883" s="149">
        <f t="shared" si="257"/>
        <v>10.75</v>
      </c>
      <c r="AF883" s="143">
        <v>2750</v>
      </c>
      <c r="AG883" s="138">
        <v>2085</v>
      </c>
      <c r="AH883" s="143">
        <v>210</v>
      </c>
      <c r="AI883" s="144">
        <f t="shared" si="259"/>
        <v>2295</v>
      </c>
      <c r="AJ883" s="145">
        <f t="shared" si="260"/>
        <v>0.83454545454545459</v>
      </c>
      <c r="AK883" s="150">
        <f t="shared" si="261"/>
        <v>1.2265133712002636</v>
      </c>
      <c r="AL883" s="143">
        <v>385</v>
      </c>
      <c r="AM883" s="145">
        <f t="shared" si="262"/>
        <v>0.14000000000000001</v>
      </c>
      <c r="AN883" s="151">
        <f t="shared" si="263"/>
        <v>0.57637362184950069</v>
      </c>
      <c r="AO883" s="143">
        <v>35</v>
      </c>
      <c r="AP883" s="143">
        <v>10</v>
      </c>
      <c r="AQ883" s="144">
        <f t="shared" si="264"/>
        <v>45</v>
      </c>
      <c r="AR883" s="145">
        <f t="shared" si="265"/>
        <v>1.6363636363636365E-2</v>
      </c>
      <c r="AS883" s="151">
        <f t="shared" si="266"/>
        <v>0.24503431161013411</v>
      </c>
      <c r="AT883" s="143">
        <v>25</v>
      </c>
      <c r="AU883" s="153" t="s">
        <v>6</v>
      </c>
      <c r="AV883" s="316" t="s">
        <v>6</v>
      </c>
    </row>
    <row r="884" spans="1:48" x14ac:dyDescent="0.2">
      <c r="A884" s="227"/>
      <c r="B884" s="272"/>
      <c r="C884" s="135">
        <v>5350528.13</v>
      </c>
      <c r="D884" s="136"/>
      <c r="E884" s="136"/>
      <c r="F884" s="137"/>
      <c r="G884" s="355"/>
      <c r="H884" s="139"/>
      <c r="I884" s="139"/>
      <c r="J884" s="139"/>
      <c r="K884" s="138"/>
      <c r="L884" s="139"/>
      <c r="M884" s="140"/>
      <c r="N884" s="220" t="s">
        <v>851</v>
      </c>
      <c r="O884" s="141">
        <v>1.44</v>
      </c>
      <c r="P884" s="142">
        <f t="shared" si="250"/>
        <v>144</v>
      </c>
      <c r="Q884" s="143">
        <v>3509</v>
      </c>
      <c r="R884" s="143">
        <v>3601</v>
      </c>
      <c r="S884" s="143">
        <v>3494</v>
      </c>
      <c r="T884" s="144">
        <f t="shared" si="252"/>
        <v>15</v>
      </c>
      <c r="U884" s="145">
        <f t="shared" si="258"/>
        <v>4.2930738408700634E-3</v>
      </c>
      <c r="V884" s="146">
        <v>2431.1</v>
      </c>
      <c r="W884" s="139">
        <v>988</v>
      </c>
      <c r="X884" s="219">
        <v>939</v>
      </c>
      <c r="Y884" s="147">
        <f t="shared" si="254"/>
        <v>49</v>
      </c>
      <c r="Z884" s="275">
        <f t="shared" si="267"/>
        <v>5.2183173588924388E-2</v>
      </c>
      <c r="AA884" s="279">
        <v>966</v>
      </c>
      <c r="AB884" s="143">
        <v>905</v>
      </c>
      <c r="AC884" s="144">
        <f t="shared" si="256"/>
        <v>61</v>
      </c>
      <c r="AD884" s="148">
        <f t="shared" si="268"/>
        <v>6.7403314917127075E-2</v>
      </c>
      <c r="AE884" s="149">
        <f t="shared" si="257"/>
        <v>6.708333333333333</v>
      </c>
      <c r="AF884" s="143">
        <v>1535</v>
      </c>
      <c r="AG884" s="138">
        <v>1175</v>
      </c>
      <c r="AH884" s="143">
        <v>120</v>
      </c>
      <c r="AI884" s="144">
        <f t="shared" si="259"/>
        <v>1295</v>
      </c>
      <c r="AJ884" s="145">
        <f t="shared" si="260"/>
        <v>0.84364820846905542</v>
      </c>
      <c r="AK884" s="150">
        <f t="shared" si="261"/>
        <v>1.2398914913987888</v>
      </c>
      <c r="AL884" s="143">
        <v>215</v>
      </c>
      <c r="AM884" s="145">
        <f t="shared" si="262"/>
        <v>0.14006514657980457</v>
      </c>
      <c r="AN884" s="151">
        <f t="shared" si="263"/>
        <v>0.57664182735059388</v>
      </c>
      <c r="AO884" s="143">
        <v>15</v>
      </c>
      <c r="AP884" s="143">
        <v>0</v>
      </c>
      <c r="AQ884" s="144">
        <f t="shared" si="264"/>
        <v>15</v>
      </c>
      <c r="AR884" s="145">
        <f t="shared" si="265"/>
        <v>9.7719869706840382E-3</v>
      </c>
      <c r="AS884" s="151">
        <f t="shared" si="266"/>
        <v>0.14632885058151329</v>
      </c>
      <c r="AT884" s="143">
        <v>10</v>
      </c>
      <c r="AU884" s="153" t="s">
        <v>6</v>
      </c>
      <c r="AV884" s="316" t="s">
        <v>6</v>
      </c>
    </row>
    <row r="885" spans="1:48" x14ac:dyDescent="0.2">
      <c r="A885" s="227"/>
      <c r="B885" s="272"/>
      <c r="C885" s="135">
        <v>5350528.1500000004</v>
      </c>
      <c r="D885" s="136"/>
      <c r="E885" s="136"/>
      <c r="F885" s="137"/>
      <c r="G885" s="355"/>
      <c r="H885" s="139"/>
      <c r="I885" s="139"/>
      <c r="J885" s="139"/>
      <c r="K885" s="138"/>
      <c r="L885" s="139"/>
      <c r="M885" s="140"/>
      <c r="N885" s="220" t="s">
        <v>853</v>
      </c>
      <c r="O885" s="141">
        <v>0.89</v>
      </c>
      <c r="P885" s="142">
        <f t="shared" si="250"/>
        <v>89</v>
      </c>
      <c r="Q885" s="143">
        <v>4438</v>
      </c>
      <c r="R885" s="143">
        <v>4502</v>
      </c>
      <c r="S885" s="143">
        <v>4467</v>
      </c>
      <c r="T885" s="144">
        <f t="shared" si="252"/>
        <v>-29</v>
      </c>
      <c r="U885" s="145">
        <f t="shared" si="258"/>
        <v>-6.4920528318782181E-3</v>
      </c>
      <c r="V885" s="146">
        <v>4973.7</v>
      </c>
      <c r="W885" s="139">
        <v>1214</v>
      </c>
      <c r="X885" s="219">
        <v>1185</v>
      </c>
      <c r="Y885" s="147">
        <f t="shared" si="254"/>
        <v>29</v>
      </c>
      <c r="Z885" s="275">
        <f t="shared" si="267"/>
        <v>2.4472573839662448E-2</v>
      </c>
      <c r="AA885" s="279">
        <v>1198</v>
      </c>
      <c r="AB885" s="143">
        <v>1170</v>
      </c>
      <c r="AC885" s="144">
        <f t="shared" si="256"/>
        <v>28</v>
      </c>
      <c r="AD885" s="148">
        <f t="shared" si="268"/>
        <v>2.3931623931623933E-2</v>
      </c>
      <c r="AE885" s="149">
        <f t="shared" si="257"/>
        <v>13.460674157303371</v>
      </c>
      <c r="AF885" s="143">
        <v>2220</v>
      </c>
      <c r="AG885" s="138">
        <v>1765</v>
      </c>
      <c r="AH885" s="143">
        <v>175</v>
      </c>
      <c r="AI885" s="144">
        <f t="shared" si="259"/>
        <v>1940</v>
      </c>
      <c r="AJ885" s="145">
        <f t="shared" si="260"/>
        <v>0.87387387387387383</v>
      </c>
      <c r="AK885" s="150">
        <f t="shared" si="261"/>
        <v>1.284313496899528</v>
      </c>
      <c r="AL885" s="143">
        <v>250</v>
      </c>
      <c r="AM885" s="145">
        <f t="shared" si="262"/>
        <v>0.11261261261261261</v>
      </c>
      <c r="AN885" s="151">
        <f t="shared" si="263"/>
        <v>0.46362099569618775</v>
      </c>
      <c r="AO885" s="143">
        <v>20</v>
      </c>
      <c r="AP885" s="143">
        <v>10</v>
      </c>
      <c r="AQ885" s="144">
        <f t="shared" si="264"/>
        <v>30</v>
      </c>
      <c r="AR885" s="145">
        <f t="shared" si="265"/>
        <v>1.3513513513513514E-2</v>
      </c>
      <c r="AS885" s="151">
        <f t="shared" si="266"/>
        <v>0.20235566274110175</v>
      </c>
      <c r="AT885" s="143">
        <v>0</v>
      </c>
      <c r="AU885" s="153" t="s">
        <v>6</v>
      </c>
      <c r="AV885" s="316" t="s">
        <v>6</v>
      </c>
    </row>
    <row r="886" spans="1:48" x14ac:dyDescent="0.2">
      <c r="A886" s="227"/>
      <c r="B886" s="272"/>
      <c r="C886" s="135">
        <v>5350528.16</v>
      </c>
      <c r="D886" s="136"/>
      <c r="E886" s="136"/>
      <c r="F886" s="137"/>
      <c r="G886" s="355"/>
      <c r="H886" s="139"/>
      <c r="I886" s="139"/>
      <c r="J886" s="139"/>
      <c r="K886" s="138"/>
      <c r="L886" s="139"/>
      <c r="M886" s="140"/>
      <c r="N886" s="220" t="s">
        <v>854</v>
      </c>
      <c r="O886" s="141">
        <v>0.87</v>
      </c>
      <c r="P886" s="142">
        <f t="shared" si="250"/>
        <v>87</v>
      </c>
      <c r="Q886" s="143">
        <v>5188</v>
      </c>
      <c r="R886" s="143">
        <v>5279</v>
      </c>
      <c r="S886" s="143">
        <v>4952</v>
      </c>
      <c r="T886" s="144">
        <f t="shared" si="252"/>
        <v>236</v>
      </c>
      <c r="U886" s="145">
        <f t="shared" si="258"/>
        <v>4.7657512116316643E-2</v>
      </c>
      <c r="V886" s="146">
        <v>5980.4</v>
      </c>
      <c r="W886" s="139">
        <v>1434</v>
      </c>
      <c r="X886" s="219">
        <v>1362</v>
      </c>
      <c r="Y886" s="147">
        <f t="shared" si="254"/>
        <v>72</v>
      </c>
      <c r="Z886" s="275">
        <f t="shared" si="267"/>
        <v>5.2863436123348019E-2</v>
      </c>
      <c r="AA886" s="279">
        <v>1418</v>
      </c>
      <c r="AB886" s="143">
        <v>1325</v>
      </c>
      <c r="AC886" s="144">
        <f t="shared" si="256"/>
        <v>93</v>
      </c>
      <c r="AD886" s="148">
        <f t="shared" si="268"/>
        <v>7.018867924528302E-2</v>
      </c>
      <c r="AE886" s="149">
        <f t="shared" si="257"/>
        <v>16.298850574712645</v>
      </c>
      <c r="AF886" s="143">
        <v>2445</v>
      </c>
      <c r="AG886" s="138">
        <v>1800</v>
      </c>
      <c r="AH886" s="143">
        <v>185</v>
      </c>
      <c r="AI886" s="144">
        <f t="shared" si="259"/>
        <v>1985</v>
      </c>
      <c r="AJ886" s="145">
        <f t="shared" si="260"/>
        <v>0.81186094069529657</v>
      </c>
      <c r="AK886" s="150">
        <f t="shared" si="261"/>
        <v>1.1931744327339935</v>
      </c>
      <c r="AL886" s="143">
        <v>365</v>
      </c>
      <c r="AM886" s="145">
        <f t="shared" si="262"/>
        <v>0.1492842535787321</v>
      </c>
      <c r="AN886" s="151">
        <f t="shared" si="263"/>
        <v>0.61459647085909352</v>
      </c>
      <c r="AO886" s="143">
        <v>60</v>
      </c>
      <c r="AP886" s="143">
        <v>0</v>
      </c>
      <c r="AQ886" s="144">
        <f t="shared" si="264"/>
        <v>60</v>
      </c>
      <c r="AR886" s="145">
        <f t="shared" si="265"/>
        <v>2.4539877300613498E-2</v>
      </c>
      <c r="AS886" s="151">
        <f t="shared" si="266"/>
        <v>0.36746795197157128</v>
      </c>
      <c r="AT886" s="143">
        <v>35</v>
      </c>
      <c r="AU886" s="153" t="s">
        <v>6</v>
      </c>
      <c r="AV886" s="316" t="s">
        <v>6</v>
      </c>
    </row>
    <row r="887" spans="1:48" x14ac:dyDescent="0.2">
      <c r="A887" s="227"/>
      <c r="B887" s="272"/>
      <c r="C887" s="135">
        <v>5350528.18</v>
      </c>
      <c r="D887" s="136"/>
      <c r="E887" s="136"/>
      <c r="F887" s="137"/>
      <c r="G887" s="355"/>
      <c r="H887" s="139"/>
      <c r="I887" s="139"/>
      <c r="J887" s="139"/>
      <c r="K887" s="138"/>
      <c r="L887" s="139"/>
      <c r="M887" s="140"/>
      <c r="N887" s="220" t="s">
        <v>855</v>
      </c>
      <c r="O887" s="141">
        <v>1.55</v>
      </c>
      <c r="P887" s="142">
        <f t="shared" si="250"/>
        <v>155</v>
      </c>
      <c r="Q887" s="143">
        <v>6831</v>
      </c>
      <c r="R887" s="143">
        <v>6975</v>
      </c>
      <c r="S887" s="143">
        <v>6522</v>
      </c>
      <c r="T887" s="144">
        <f t="shared" si="252"/>
        <v>309</v>
      </c>
      <c r="U887" s="145">
        <f t="shared" si="258"/>
        <v>4.7378104875804967E-2</v>
      </c>
      <c r="V887" s="146">
        <v>4415.1000000000004</v>
      </c>
      <c r="W887" s="139">
        <v>1941</v>
      </c>
      <c r="X887" s="219">
        <v>1778</v>
      </c>
      <c r="Y887" s="147">
        <f t="shared" si="254"/>
        <v>163</v>
      </c>
      <c r="Z887" s="275">
        <f t="shared" si="267"/>
        <v>9.1676040494938132E-2</v>
      </c>
      <c r="AA887" s="279">
        <v>1906</v>
      </c>
      <c r="AB887" s="143">
        <v>1740</v>
      </c>
      <c r="AC887" s="144">
        <f t="shared" si="256"/>
        <v>166</v>
      </c>
      <c r="AD887" s="148">
        <f t="shared" si="268"/>
        <v>9.5402298850574718E-2</v>
      </c>
      <c r="AE887" s="149">
        <f t="shared" si="257"/>
        <v>12.296774193548387</v>
      </c>
      <c r="AF887" s="143">
        <v>3445</v>
      </c>
      <c r="AG887" s="138">
        <v>2610</v>
      </c>
      <c r="AH887" s="143">
        <v>210</v>
      </c>
      <c r="AI887" s="144">
        <f t="shared" si="259"/>
        <v>2820</v>
      </c>
      <c r="AJ887" s="145">
        <f t="shared" si="260"/>
        <v>0.81857764876632799</v>
      </c>
      <c r="AK887" s="150">
        <f t="shared" si="261"/>
        <v>1.2030458330450235</v>
      </c>
      <c r="AL887" s="143">
        <v>530</v>
      </c>
      <c r="AM887" s="145">
        <f t="shared" si="262"/>
        <v>0.15384615384615385</v>
      </c>
      <c r="AN887" s="151">
        <f t="shared" si="263"/>
        <v>0.63337760642802265</v>
      </c>
      <c r="AO887" s="143">
        <v>70</v>
      </c>
      <c r="AP887" s="143">
        <v>10</v>
      </c>
      <c r="AQ887" s="144">
        <f t="shared" si="264"/>
        <v>80</v>
      </c>
      <c r="AR887" s="145">
        <f t="shared" si="265"/>
        <v>2.3222060957910014E-2</v>
      </c>
      <c r="AS887" s="151">
        <f t="shared" si="266"/>
        <v>0.34773454961605871</v>
      </c>
      <c r="AT887" s="143">
        <v>15</v>
      </c>
      <c r="AU887" s="153" t="s">
        <v>6</v>
      </c>
      <c r="AV887" s="316" t="s">
        <v>6</v>
      </c>
    </row>
    <row r="888" spans="1:48" x14ac:dyDescent="0.2">
      <c r="A888" s="227"/>
      <c r="B888" s="272"/>
      <c r="C888" s="135">
        <v>5350528.1900000004</v>
      </c>
      <c r="D888" s="136"/>
      <c r="E888" s="136"/>
      <c r="F888" s="137"/>
      <c r="G888" s="355"/>
      <c r="H888" s="139"/>
      <c r="I888" s="139"/>
      <c r="J888" s="139"/>
      <c r="K888" s="138"/>
      <c r="L888" s="139"/>
      <c r="M888" s="140"/>
      <c r="N888" s="220" t="s">
        <v>856</v>
      </c>
      <c r="O888" s="141">
        <v>0.77</v>
      </c>
      <c r="P888" s="142">
        <f t="shared" si="250"/>
        <v>77</v>
      </c>
      <c r="Q888" s="143">
        <v>5359</v>
      </c>
      <c r="R888" s="143">
        <v>5631</v>
      </c>
      <c r="S888" s="143">
        <v>5527</v>
      </c>
      <c r="T888" s="144">
        <f t="shared" si="252"/>
        <v>-168</v>
      </c>
      <c r="U888" s="145">
        <f t="shared" si="258"/>
        <v>-3.0396236656413968E-2</v>
      </c>
      <c r="V888" s="146">
        <v>6958.8</v>
      </c>
      <c r="W888" s="139">
        <v>1614</v>
      </c>
      <c r="X888" s="219">
        <v>1607</v>
      </c>
      <c r="Y888" s="147">
        <f t="shared" si="254"/>
        <v>7</v>
      </c>
      <c r="Z888" s="275">
        <f t="shared" si="267"/>
        <v>4.3559427504667085E-3</v>
      </c>
      <c r="AA888" s="279">
        <v>1583</v>
      </c>
      <c r="AB888" s="143">
        <v>1550</v>
      </c>
      <c r="AC888" s="144">
        <f t="shared" si="256"/>
        <v>33</v>
      </c>
      <c r="AD888" s="148">
        <f t="shared" si="268"/>
        <v>2.1290322580645161E-2</v>
      </c>
      <c r="AE888" s="149">
        <f t="shared" si="257"/>
        <v>20.558441558441558</v>
      </c>
      <c r="AF888" s="143">
        <v>2655</v>
      </c>
      <c r="AG888" s="138">
        <v>1930</v>
      </c>
      <c r="AH888" s="143">
        <v>195</v>
      </c>
      <c r="AI888" s="144">
        <f t="shared" si="259"/>
        <v>2125</v>
      </c>
      <c r="AJ888" s="145">
        <f t="shared" si="260"/>
        <v>0.80037664783427498</v>
      </c>
      <c r="AK888" s="150">
        <f t="shared" si="261"/>
        <v>1.1762962163635087</v>
      </c>
      <c r="AL888" s="143">
        <v>485</v>
      </c>
      <c r="AM888" s="145">
        <f t="shared" si="262"/>
        <v>0.18267419962335216</v>
      </c>
      <c r="AN888" s="151">
        <f t="shared" si="263"/>
        <v>0.75206135753835834</v>
      </c>
      <c r="AO888" s="143">
        <v>25</v>
      </c>
      <c r="AP888" s="143">
        <v>0</v>
      </c>
      <c r="AQ888" s="144">
        <f t="shared" si="264"/>
        <v>25</v>
      </c>
      <c r="AR888" s="145">
        <f t="shared" si="265"/>
        <v>9.4161958568738224E-3</v>
      </c>
      <c r="AS888" s="151">
        <f t="shared" si="266"/>
        <v>0.14100112093071118</v>
      </c>
      <c r="AT888" s="143">
        <v>15</v>
      </c>
      <c r="AU888" s="153" t="s">
        <v>6</v>
      </c>
      <c r="AV888" s="316" t="s">
        <v>6</v>
      </c>
    </row>
    <row r="889" spans="1:48" x14ac:dyDescent="0.2">
      <c r="A889" s="227"/>
      <c r="B889" s="272"/>
      <c r="C889" s="135">
        <v>5350528.2</v>
      </c>
      <c r="D889" s="136"/>
      <c r="E889" s="136"/>
      <c r="F889" s="137"/>
      <c r="G889" s="355"/>
      <c r="H889" s="139"/>
      <c r="I889" s="139"/>
      <c r="J889" s="139"/>
      <c r="K889" s="138"/>
      <c r="L889" s="139"/>
      <c r="M889" s="140"/>
      <c r="N889" s="220" t="s">
        <v>857</v>
      </c>
      <c r="O889" s="141">
        <v>3.26</v>
      </c>
      <c r="P889" s="142">
        <f t="shared" si="250"/>
        <v>326</v>
      </c>
      <c r="Q889" s="143">
        <v>5909</v>
      </c>
      <c r="R889" s="143">
        <v>6132</v>
      </c>
      <c r="S889" s="143">
        <v>6071</v>
      </c>
      <c r="T889" s="144">
        <f t="shared" si="252"/>
        <v>-162</v>
      </c>
      <c r="U889" s="145">
        <f t="shared" si="258"/>
        <v>-2.6684236534343601E-2</v>
      </c>
      <c r="V889" s="146">
        <v>1810</v>
      </c>
      <c r="W889" s="139">
        <v>1857</v>
      </c>
      <c r="X889" s="219">
        <v>1742</v>
      </c>
      <c r="Y889" s="147">
        <f t="shared" si="254"/>
        <v>115</v>
      </c>
      <c r="Z889" s="275">
        <f t="shared" si="267"/>
        <v>6.601607347876004E-2</v>
      </c>
      <c r="AA889" s="279">
        <v>1744</v>
      </c>
      <c r="AB889" s="143">
        <v>1710</v>
      </c>
      <c r="AC889" s="144">
        <f t="shared" si="256"/>
        <v>34</v>
      </c>
      <c r="AD889" s="148">
        <f t="shared" si="268"/>
        <v>1.9883040935672516E-2</v>
      </c>
      <c r="AE889" s="149">
        <f t="shared" si="257"/>
        <v>5.3496932515337425</v>
      </c>
      <c r="AF889" s="143">
        <v>2610</v>
      </c>
      <c r="AG889" s="138">
        <v>2045</v>
      </c>
      <c r="AH889" s="143">
        <v>180</v>
      </c>
      <c r="AI889" s="144">
        <f t="shared" si="259"/>
        <v>2225</v>
      </c>
      <c r="AJ889" s="145">
        <f t="shared" si="260"/>
        <v>0.85249042145593867</v>
      </c>
      <c r="AK889" s="150">
        <f t="shared" si="261"/>
        <v>1.2528867002281507</v>
      </c>
      <c r="AL889" s="143">
        <v>315</v>
      </c>
      <c r="AM889" s="145">
        <f t="shared" si="262"/>
        <v>0.1206896551724138</v>
      </c>
      <c r="AN889" s="151">
        <f t="shared" si="263"/>
        <v>0.4968738119392247</v>
      </c>
      <c r="AO889" s="143">
        <v>30</v>
      </c>
      <c r="AP889" s="143">
        <v>15</v>
      </c>
      <c r="AQ889" s="144">
        <f t="shared" si="264"/>
        <v>45</v>
      </c>
      <c r="AR889" s="145">
        <f t="shared" si="265"/>
        <v>1.7241379310344827E-2</v>
      </c>
      <c r="AS889" s="151">
        <f t="shared" si="266"/>
        <v>0.25817791453175049</v>
      </c>
      <c r="AT889" s="143">
        <v>20</v>
      </c>
      <c r="AU889" s="153" t="s">
        <v>6</v>
      </c>
      <c r="AV889" s="316" t="s">
        <v>6</v>
      </c>
    </row>
    <row r="890" spans="1:48" x14ac:dyDescent="0.2">
      <c r="A890" s="227"/>
      <c r="B890" s="272"/>
      <c r="C890" s="135">
        <v>5350528.21</v>
      </c>
      <c r="D890" s="136"/>
      <c r="E890" s="136"/>
      <c r="F890" s="137"/>
      <c r="G890" s="355"/>
      <c r="H890" s="139"/>
      <c r="I890" s="139"/>
      <c r="J890" s="139"/>
      <c r="K890" s="138"/>
      <c r="L890" s="139"/>
      <c r="M890" s="140"/>
      <c r="N890" s="220" t="s">
        <v>858</v>
      </c>
      <c r="O890" s="141">
        <v>1.39</v>
      </c>
      <c r="P890" s="142">
        <f t="shared" si="250"/>
        <v>139</v>
      </c>
      <c r="Q890" s="143">
        <v>4354</v>
      </c>
      <c r="R890" s="143">
        <v>4663</v>
      </c>
      <c r="S890" s="143">
        <v>4279</v>
      </c>
      <c r="T890" s="144">
        <f t="shared" si="252"/>
        <v>75</v>
      </c>
      <c r="U890" s="145">
        <f t="shared" si="258"/>
        <v>1.752745968684272E-2</v>
      </c>
      <c r="V890" s="146">
        <v>3136.7</v>
      </c>
      <c r="W890" s="139">
        <v>1430</v>
      </c>
      <c r="X890" s="219">
        <v>1526</v>
      </c>
      <c r="Y890" s="147">
        <f t="shared" si="254"/>
        <v>-96</v>
      </c>
      <c r="Z890" s="275">
        <f t="shared" si="267"/>
        <v>-6.2909567496723454E-2</v>
      </c>
      <c r="AA890" s="279">
        <v>1410</v>
      </c>
      <c r="AB890" s="143">
        <v>1430</v>
      </c>
      <c r="AC890" s="144">
        <f t="shared" si="256"/>
        <v>-20</v>
      </c>
      <c r="AD890" s="148">
        <f t="shared" si="268"/>
        <v>-1.3986013986013986E-2</v>
      </c>
      <c r="AE890" s="149">
        <f t="shared" si="257"/>
        <v>10.143884892086332</v>
      </c>
      <c r="AF890" s="143">
        <v>1825</v>
      </c>
      <c r="AG890" s="138">
        <v>1135</v>
      </c>
      <c r="AH890" s="143">
        <v>135</v>
      </c>
      <c r="AI890" s="144">
        <f t="shared" si="259"/>
        <v>1270</v>
      </c>
      <c r="AJ890" s="145">
        <f t="shared" si="260"/>
        <v>0.69589041095890414</v>
      </c>
      <c r="AK890" s="150">
        <f t="shared" si="261"/>
        <v>1.0227350580874255</v>
      </c>
      <c r="AL890" s="143">
        <v>445</v>
      </c>
      <c r="AM890" s="145">
        <f t="shared" si="262"/>
        <v>0.24383561643835616</v>
      </c>
      <c r="AN890" s="151">
        <f t="shared" si="263"/>
        <v>1.0038601241605782</v>
      </c>
      <c r="AO890" s="143">
        <v>95</v>
      </c>
      <c r="AP890" s="143">
        <v>0</v>
      </c>
      <c r="AQ890" s="144">
        <f t="shared" si="264"/>
        <v>95</v>
      </c>
      <c r="AR890" s="145">
        <f t="shared" si="265"/>
        <v>5.2054794520547946E-2</v>
      </c>
      <c r="AS890" s="151">
        <f t="shared" si="266"/>
        <v>0.77948510086024392</v>
      </c>
      <c r="AT890" s="143">
        <v>20</v>
      </c>
      <c r="AU890" s="153" t="s">
        <v>6</v>
      </c>
      <c r="AV890" s="316" t="s">
        <v>6</v>
      </c>
    </row>
    <row r="891" spans="1:48" x14ac:dyDescent="0.2">
      <c r="A891" s="227"/>
      <c r="B891" s="272"/>
      <c r="C891" s="135">
        <v>5350528.22</v>
      </c>
      <c r="D891" s="136"/>
      <c r="E891" s="136"/>
      <c r="F891" s="137"/>
      <c r="G891" s="355"/>
      <c r="H891" s="139"/>
      <c r="I891" s="139"/>
      <c r="J891" s="139"/>
      <c r="K891" s="138"/>
      <c r="L891" s="139"/>
      <c r="M891" s="140"/>
      <c r="N891" s="220" t="s">
        <v>859</v>
      </c>
      <c r="O891" s="141">
        <v>1.38</v>
      </c>
      <c r="P891" s="142">
        <f t="shared" si="250"/>
        <v>138</v>
      </c>
      <c r="Q891" s="143">
        <v>6543</v>
      </c>
      <c r="R891" s="143">
        <v>6923</v>
      </c>
      <c r="S891" s="143">
        <v>6743</v>
      </c>
      <c r="T891" s="144">
        <f t="shared" si="252"/>
        <v>-200</v>
      </c>
      <c r="U891" s="145">
        <f t="shared" si="258"/>
        <v>-2.966038855109002E-2</v>
      </c>
      <c r="V891" s="146">
        <v>4750.3</v>
      </c>
      <c r="W891" s="139">
        <v>1862</v>
      </c>
      <c r="X891" s="219">
        <v>1742</v>
      </c>
      <c r="Y891" s="147">
        <f t="shared" si="254"/>
        <v>120</v>
      </c>
      <c r="Z891" s="275">
        <f t="shared" si="267"/>
        <v>6.8886337543053955E-2</v>
      </c>
      <c r="AA891" s="279">
        <v>1747</v>
      </c>
      <c r="AB891" s="143">
        <v>1695</v>
      </c>
      <c r="AC891" s="144">
        <f t="shared" si="256"/>
        <v>52</v>
      </c>
      <c r="AD891" s="148">
        <f t="shared" si="268"/>
        <v>3.0678466076696165E-2</v>
      </c>
      <c r="AE891" s="149">
        <f t="shared" si="257"/>
        <v>12.659420289855072</v>
      </c>
      <c r="AF891" s="143">
        <v>2980</v>
      </c>
      <c r="AG891" s="138">
        <v>2170</v>
      </c>
      <c r="AH891" s="143">
        <v>275</v>
      </c>
      <c r="AI891" s="144">
        <f t="shared" si="259"/>
        <v>2445</v>
      </c>
      <c r="AJ891" s="145">
        <f t="shared" si="260"/>
        <v>0.82046979865771807</v>
      </c>
      <c r="AK891" s="150">
        <f t="shared" si="261"/>
        <v>1.2058266847403563</v>
      </c>
      <c r="AL891" s="143">
        <v>450</v>
      </c>
      <c r="AM891" s="145">
        <f t="shared" si="262"/>
        <v>0.15100671140939598</v>
      </c>
      <c r="AN891" s="151">
        <f t="shared" si="263"/>
        <v>0.62168775127582765</v>
      </c>
      <c r="AO891" s="143">
        <v>60</v>
      </c>
      <c r="AP891" s="143">
        <v>10</v>
      </c>
      <c r="AQ891" s="144">
        <f t="shared" si="264"/>
        <v>70</v>
      </c>
      <c r="AR891" s="145">
        <f t="shared" si="265"/>
        <v>2.3489932885906041E-2</v>
      </c>
      <c r="AS891" s="151">
        <f t="shared" si="266"/>
        <v>0.35174574932849229</v>
      </c>
      <c r="AT891" s="143">
        <v>20</v>
      </c>
      <c r="AU891" s="153" t="s">
        <v>6</v>
      </c>
      <c r="AV891" s="316" t="s">
        <v>6</v>
      </c>
    </row>
    <row r="892" spans="1:48" x14ac:dyDescent="0.2">
      <c r="A892" s="227"/>
      <c r="B892" s="272"/>
      <c r="C892" s="135">
        <v>5350528.24</v>
      </c>
      <c r="D892" s="136"/>
      <c r="E892" s="136"/>
      <c r="F892" s="137"/>
      <c r="G892" s="355"/>
      <c r="H892" s="139"/>
      <c r="I892" s="139"/>
      <c r="J892" s="139"/>
      <c r="K892" s="138"/>
      <c r="L892" s="139"/>
      <c r="M892" s="140"/>
      <c r="N892" s="220" t="s">
        <v>860</v>
      </c>
      <c r="O892" s="141">
        <v>4.66</v>
      </c>
      <c r="P892" s="142">
        <f t="shared" si="250"/>
        <v>466</v>
      </c>
      <c r="Q892" s="143">
        <v>5234</v>
      </c>
      <c r="R892" s="143">
        <v>5564</v>
      </c>
      <c r="S892" s="143">
        <v>5417</v>
      </c>
      <c r="T892" s="144">
        <f t="shared" si="252"/>
        <v>-183</v>
      </c>
      <c r="U892" s="145">
        <f t="shared" si="258"/>
        <v>-3.3782536459294812E-2</v>
      </c>
      <c r="V892" s="146">
        <v>1124.3</v>
      </c>
      <c r="W892" s="139">
        <v>1568</v>
      </c>
      <c r="X892" s="219">
        <v>1463</v>
      </c>
      <c r="Y892" s="147">
        <f t="shared" si="254"/>
        <v>105</v>
      </c>
      <c r="Z892" s="275">
        <f t="shared" si="267"/>
        <v>7.1770334928229665E-2</v>
      </c>
      <c r="AA892" s="279">
        <v>1510</v>
      </c>
      <c r="AB892" s="143">
        <v>1420</v>
      </c>
      <c r="AC892" s="144">
        <f t="shared" si="256"/>
        <v>90</v>
      </c>
      <c r="AD892" s="148">
        <f t="shared" si="268"/>
        <v>6.3380281690140844E-2</v>
      </c>
      <c r="AE892" s="149">
        <f t="shared" si="257"/>
        <v>3.2403433476394849</v>
      </c>
      <c r="AF892" s="143">
        <v>2530</v>
      </c>
      <c r="AG892" s="138">
        <v>1860</v>
      </c>
      <c r="AH892" s="143">
        <v>205</v>
      </c>
      <c r="AI892" s="144">
        <f t="shared" si="259"/>
        <v>2065</v>
      </c>
      <c r="AJ892" s="145">
        <f t="shared" si="260"/>
        <v>0.8162055335968379</v>
      </c>
      <c r="AK892" s="150">
        <f t="shared" si="261"/>
        <v>1.199559586780593</v>
      </c>
      <c r="AL892" s="143">
        <v>405</v>
      </c>
      <c r="AM892" s="145">
        <f t="shared" si="262"/>
        <v>0.1600790513833992</v>
      </c>
      <c r="AN892" s="151">
        <f t="shared" si="263"/>
        <v>0.65903816162915796</v>
      </c>
      <c r="AO892" s="143">
        <v>30</v>
      </c>
      <c r="AP892" s="143">
        <v>10</v>
      </c>
      <c r="AQ892" s="144">
        <f t="shared" si="264"/>
        <v>40</v>
      </c>
      <c r="AR892" s="145">
        <f t="shared" si="265"/>
        <v>1.5810276679841896E-2</v>
      </c>
      <c r="AS892" s="151">
        <f t="shared" si="266"/>
        <v>0.23674812715954985</v>
      </c>
      <c r="AT892" s="143">
        <v>20</v>
      </c>
      <c r="AU892" s="153" t="s">
        <v>6</v>
      </c>
      <c r="AV892" s="316" t="s">
        <v>6</v>
      </c>
    </row>
    <row r="893" spans="1:48" x14ac:dyDescent="0.2">
      <c r="A893" s="227"/>
      <c r="B893" s="272"/>
      <c r="C893" s="135">
        <v>5350528.25</v>
      </c>
      <c r="D893" s="136"/>
      <c r="E893" s="136"/>
      <c r="F893" s="137"/>
      <c r="G893" s="355"/>
      <c r="H893" s="139"/>
      <c r="I893" s="139"/>
      <c r="J893" s="139"/>
      <c r="K893" s="138"/>
      <c r="L893" s="139"/>
      <c r="M893" s="140"/>
      <c r="N893" s="220" t="s">
        <v>861</v>
      </c>
      <c r="O893" s="141">
        <v>1.23</v>
      </c>
      <c r="P893" s="142">
        <f t="shared" si="250"/>
        <v>123</v>
      </c>
      <c r="Q893" s="143">
        <v>7714</v>
      </c>
      <c r="R893" s="143">
        <v>7886</v>
      </c>
      <c r="S893" s="143">
        <v>6747</v>
      </c>
      <c r="T893" s="144">
        <f t="shared" si="252"/>
        <v>967</v>
      </c>
      <c r="U893" s="145">
        <f t="shared" si="258"/>
        <v>0.1433229583518601</v>
      </c>
      <c r="V893" s="146">
        <v>6280.2</v>
      </c>
      <c r="W893" s="139">
        <v>2519</v>
      </c>
      <c r="X893" s="219">
        <v>2032</v>
      </c>
      <c r="Y893" s="147">
        <f t="shared" si="254"/>
        <v>487</v>
      </c>
      <c r="Z893" s="275">
        <f t="shared" si="267"/>
        <v>0.23966535433070865</v>
      </c>
      <c r="AA893" s="279">
        <v>2484</v>
      </c>
      <c r="AB893" s="143">
        <v>1985</v>
      </c>
      <c r="AC893" s="144">
        <f t="shared" si="256"/>
        <v>499</v>
      </c>
      <c r="AD893" s="148">
        <f t="shared" si="268"/>
        <v>0.25138539042821156</v>
      </c>
      <c r="AE893" s="149">
        <f t="shared" si="257"/>
        <v>20.195121951219512</v>
      </c>
      <c r="AF893" s="143">
        <v>3750</v>
      </c>
      <c r="AG893" s="138">
        <v>2630</v>
      </c>
      <c r="AH893" s="143">
        <v>315</v>
      </c>
      <c r="AI893" s="144">
        <f t="shared" si="259"/>
        <v>2945</v>
      </c>
      <c r="AJ893" s="145">
        <f t="shared" si="260"/>
        <v>0.78533333333333333</v>
      </c>
      <c r="AK893" s="150">
        <f t="shared" si="261"/>
        <v>1.1541873830074811</v>
      </c>
      <c r="AL893" s="143">
        <v>705</v>
      </c>
      <c r="AM893" s="145">
        <f t="shared" si="262"/>
        <v>0.188</v>
      </c>
      <c r="AN893" s="151">
        <f t="shared" si="263"/>
        <v>0.77398743505504364</v>
      </c>
      <c r="AO893" s="143">
        <v>60</v>
      </c>
      <c r="AP893" s="143">
        <v>0</v>
      </c>
      <c r="AQ893" s="144">
        <f t="shared" si="264"/>
        <v>60</v>
      </c>
      <c r="AR893" s="145">
        <f t="shared" si="265"/>
        <v>1.6E-2</v>
      </c>
      <c r="AS893" s="151">
        <f t="shared" si="266"/>
        <v>0.23958910468546446</v>
      </c>
      <c r="AT893" s="143">
        <v>35</v>
      </c>
      <c r="AU893" s="153" t="s">
        <v>6</v>
      </c>
      <c r="AV893" s="316" t="s">
        <v>6</v>
      </c>
    </row>
    <row r="894" spans="1:48" x14ac:dyDescent="0.2">
      <c r="A894" s="227"/>
      <c r="B894" s="272"/>
      <c r="C894" s="135">
        <v>5350528.26</v>
      </c>
      <c r="D894" s="136"/>
      <c r="E894" s="136"/>
      <c r="F894" s="137"/>
      <c r="G894" s="355"/>
      <c r="H894" s="139"/>
      <c r="I894" s="139"/>
      <c r="J894" s="139"/>
      <c r="K894" s="138"/>
      <c r="L894" s="139"/>
      <c r="M894" s="140"/>
      <c r="N894" s="220" t="s">
        <v>862</v>
      </c>
      <c r="O894" s="141">
        <v>0.62</v>
      </c>
      <c r="P894" s="142">
        <f t="shared" si="250"/>
        <v>62</v>
      </c>
      <c r="Q894" s="143">
        <v>5325</v>
      </c>
      <c r="R894" s="143">
        <v>4688</v>
      </c>
      <c r="S894" s="143">
        <v>4543</v>
      </c>
      <c r="T894" s="144">
        <f t="shared" si="252"/>
        <v>782</v>
      </c>
      <c r="U894" s="145">
        <f t="shared" si="258"/>
        <v>0.17213295179396873</v>
      </c>
      <c r="V894" s="146">
        <v>8630.5</v>
      </c>
      <c r="W894" s="139">
        <v>2243</v>
      </c>
      <c r="X894" s="219">
        <v>1664</v>
      </c>
      <c r="Y894" s="147">
        <f t="shared" si="254"/>
        <v>579</v>
      </c>
      <c r="Z894" s="275">
        <f t="shared" si="267"/>
        <v>0.34795673076923078</v>
      </c>
      <c r="AA894" s="279">
        <v>2079</v>
      </c>
      <c r="AB894" s="143">
        <v>1600</v>
      </c>
      <c r="AC894" s="144">
        <f t="shared" si="256"/>
        <v>479</v>
      </c>
      <c r="AD894" s="148">
        <f t="shared" si="268"/>
        <v>0.299375</v>
      </c>
      <c r="AE894" s="149">
        <f t="shared" si="257"/>
        <v>33.532258064516128</v>
      </c>
      <c r="AF894" s="143">
        <v>2560</v>
      </c>
      <c r="AG894" s="138">
        <v>1760</v>
      </c>
      <c r="AH894" s="143">
        <v>140</v>
      </c>
      <c r="AI894" s="144">
        <f t="shared" si="259"/>
        <v>1900</v>
      </c>
      <c r="AJ894" s="145">
        <f t="shared" si="260"/>
        <v>0.7421875</v>
      </c>
      <c r="AK894" s="150">
        <f t="shared" si="261"/>
        <v>1.090776886662816</v>
      </c>
      <c r="AL894" s="143">
        <v>560</v>
      </c>
      <c r="AM894" s="145">
        <f t="shared" si="262"/>
        <v>0.21875</v>
      </c>
      <c r="AN894" s="151">
        <f t="shared" si="263"/>
        <v>0.90058378413984475</v>
      </c>
      <c r="AO894" s="143">
        <v>75</v>
      </c>
      <c r="AP894" s="143">
        <v>10</v>
      </c>
      <c r="AQ894" s="144">
        <f t="shared" si="264"/>
        <v>85</v>
      </c>
      <c r="AR894" s="145">
        <f t="shared" si="265"/>
        <v>3.3203125E-2</v>
      </c>
      <c r="AS894" s="151">
        <f t="shared" si="266"/>
        <v>0.49719418696934764</v>
      </c>
      <c r="AT894" s="143">
        <v>20</v>
      </c>
      <c r="AU894" s="153" t="s">
        <v>6</v>
      </c>
      <c r="AV894" s="316" t="s">
        <v>6</v>
      </c>
    </row>
    <row r="895" spans="1:48" x14ac:dyDescent="0.2">
      <c r="A895" s="227"/>
      <c r="B895" s="272"/>
      <c r="C895" s="135">
        <v>5350528.3099999996</v>
      </c>
      <c r="D895" s="136"/>
      <c r="E895" s="136"/>
      <c r="F895" s="137"/>
      <c r="G895" s="355"/>
      <c r="H895" s="139"/>
      <c r="I895" s="139"/>
      <c r="J895" s="139"/>
      <c r="K895" s="138"/>
      <c r="L895" s="139"/>
      <c r="M895" s="140"/>
      <c r="N895" s="220" t="s">
        <v>863</v>
      </c>
      <c r="O895" s="141">
        <v>0.82</v>
      </c>
      <c r="P895" s="142">
        <f t="shared" si="250"/>
        <v>82</v>
      </c>
      <c r="Q895" s="143">
        <v>6332</v>
      </c>
      <c r="R895" s="143">
        <v>6666</v>
      </c>
      <c r="S895" s="143">
        <v>6405</v>
      </c>
      <c r="T895" s="144">
        <f t="shared" si="252"/>
        <v>-73</v>
      </c>
      <c r="U895" s="145">
        <f t="shared" si="258"/>
        <v>-1.1397345823575333E-2</v>
      </c>
      <c r="V895" s="146">
        <v>7678.9</v>
      </c>
      <c r="W895" s="139">
        <v>2039</v>
      </c>
      <c r="X895" s="219">
        <v>2028</v>
      </c>
      <c r="Y895" s="147">
        <f t="shared" si="254"/>
        <v>11</v>
      </c>
      <c r="Z895" s="275">
        <f t="shared" si="267"/>
        <v>5.4240631163708086E-3</v>
      </c>
      <c r="AA895" s="279">
        <v>1957</v>
      </c>
      <c r="AB895" s="143">
        <v>1950</v>
      </c>
      <c r="AC895" s="144">
        <f t="shared" si="256"/>
        <v>7</v>
      </c>
      <c r="AD895" s="148">
        <f t="shared" si="268"/>
        <v>3.5897435897435897E-3</v>
      </c>
      <c r="AE895" s="149">
        <f t="shared" si="257"/>
        <v>23.865853658536587</v>
      </c>
      <c r="AF895" s="143">
        <v>2715</v>
      </c>
      <c r="AG895" s="138">
        <v>1805</v>
      </c>
      <c r="AH895" s="143">
        <v>295</v>
      </c>
      <c r="AI895" s="144">
        <f t="shared" si="259"/>
        <v>2100</v>
      </c>
      <c r="AJ895" s="145">
        <f t="shared" si="260"/>
        <v>0.77348066298342544</v>
      </c>
      <c r="AK895" s="150">
        <f t="shared" si="261"/>
        <v>1.1367677702237664</v>
      </c>
      <c r="AL895" s="143">
        <v>500</v>
      </c>
      <c r="AM895" s="145">
        <f t="shared" si="262"/>
        <v>0.18416206261510129</v>
      </c>
      <c r="AN895" s="151">
        <f t="shared" si="263"/>
        <v>0.75818682169100315</v>
      </c>
      <c r="AO895" s="143">
        <v>100</v>
      </c>
      <c r="AP895" s="143">
        <v>0</v>
      </c>
      <c r="AQ895" s="144">
        <f t="shared" si="264"/>
        <v>100</v>
      </c>
      <c r="AR895" s="145">
        <f t="shared" si="265"/>
        <v>3.6832412523020261E-2</v>
      </c>
      <c r="AS895" s="151">
        <f t="shared" si="266"/>
        <v>0.55154029623725709</v>
      </c>
      <c r="AT895" s="143">
        <v>15</v>
      </c>
      <c r="AU895" s="153" t="s">
        <v>6</v>
      </c>
      <c r="AV895" s="316" t="s">
        <v>6</v>
      </c>
    </row>
    <row r="896" spans="1:48" x14ac:dyDescent="0.2">
      <c r="A896" s="227"/>
      <c r="B896" s="272"/>
      <c r="C896" s="135">
        <v>5350528.32</v>
      </c>
      <c r="D896" s="136"/>
      <c r="E896" s="136"/>
      <c r="F896" s="137"/>
      <c r="G896" s="355"/>
      <c r="H896" s="139"/>
      <c r="I896" s="139"/>
      <c r="J896" s="139"/>
      <c r="K896" s="138"/>
      <c r="L896" s="139"/>
      <c r="M896" s="140"/>
      <c r="N896" s="220" t="s">
        <v>864</v>
      </c>
      <c r="O896" s="141">
        <v>1.95</v>
      </c>
      <c r="P896" s="142">
        <f t="shared" si="250"/>
        <v>195</v>
      </c>
      <c r="Q896" s="143">
        <v>4190</v>
      </c>
      <c r="R896" s="143">
        <v>4413</v>
      </c>
      <c r="S896" s="143">
        <v>4295</v>
      </c>
      <c r="T896" s="144">
        <f t="shared" si="252"/>
        <v>-105</v>
      </c>
      <c r="U896" s="145">
        <f t="shared" si="258"/>
        <v>-2.4447031431897557E-2</v>
      </c>
      <c r="V896" s="146">
        <v>2149.8000000000002</v>
      </c>
      <c r="W896" s="139">
        <v>1102</v>
      </c>
      <c r="X896" s="219">
        <v>1109</v>
      </c>
      <c r="Y896" s="147">
        <f t="shared" si="254"/>
        <v>-7</v>
      </c>
      <c r="Z896" s="275">
        <f t="shared" si="267"/>
        <v>-6.3119927862939585E-3</v>
      </c>
      <c r="AA896" s="279">
        <v>1081</v>
      </c>
      <c r="AB896" s="143">
        <v>1075</v>
      </c>
      <c r="AC896" s="144">
        <f t="shared" si="256"/>
        <v>6</v>
      </c>
      <c r="AD896" s="148">
        <f t="shared" si="268"/>
        <v>5.5813953488372094E-3</v>
      </c>
      <c r="AE896" s="149">
        <f t="shared" si="257"/>
        <v>5.5435897435897434</v>
      </c>
      <c r="AF896" s="143">
        <v>2070</v>
      </c>
      <c r="AG896" s="138">
        <v>1660</v>
      </c>
      <c r="AH896" s="143">
        <v>155</v>
      </c>
      <c r="AI896" s="144">
        <f t="shared" si="259"/>
        <v>1815</v>
      </c>
      <c r="AJ896" s="145">
        <f t="shared" si="260"/>
        <v>0.87681159420289856</v>
      </c>
      <c r="AK896" s="150">
        <f t="shared" si="261"/>
        <v>1.2886310008111133</v>
      </c>
      <c r="AL896" s="143">
        <v>215</v>
      </c>
      <c r="AM896" s="145">
        <f t="shared" si="262"/>
        <v>0.10386473429951691</v>
      </c>
      <c r="AN896" s="151">
        <f t="shared" si="263"/>
        <v>0.4276063792189187</v>
      </c>
      <c r="AO896" s="143">
        <v>25</v>
      </c>
      <c r="AP896" s="143">
        <v>0</v>
      </c>
      <c r="AQ896" s="144">
        <f t="shared" si="264"/>
        <v>25</v>
      </c>
      <c r="AR896" s="145">
        <f t="shared" si="265"/>
        <v>1.2077294685990338E-2</v>
      </c>
      <c r="AS896" s="151">
        <f t="shared" si="266"/>
        <v>0.18084926380243391</v>
      </c>
      <c r="AT896" s="143">
        <v>15</v>
      </c>
      <c r="AU896" s="153" t="s">
        <v>6</v>
      </c>
      <c r="AV896" s="316" t="s">
        <v>6</v>
      </c>
    </row>
    <row r="897" spans="1:51" x14ac:dyDescent="0.2">
      <c r="A897" s="227"/>
      <c r="B897" s="272"/>
      <c r="C897" s="135">
        <v>5350528.33</v>
      </c>
      <c r="D897" s="136"/>
      <c r="E897" s="136"/>
      <c r="F897" s="137"/>
      <c r="G897" s="355"/>
      <c r="H897" s="139"/>
      <c r="I897" s="139"/>
      <c r="J897" s="139"/>
      <c r="K897" s="138"/>
      <c r="L897" s="139"/>
      <c r="M897" s="140"/>
      <c r="N897" s="220" t="s">
        <v>865</v>
      </c>
      <c r="O897" s="141">
        <v>2.5099999999999998</v>
      </c>
      <c r="P897" s="142">
        <f t="shared" si="250"/>
        <v>250.99999999999997</v>
      </c>
      <c r="Q897" s="143">
        <v>6444</v>
      </c>
      <c r="R897" s="143">
        <v>6676</v>
      </c>
      <c r="S897" s="143">
        <v>6194</v>
      </c>
      <c r="T897" s="144">
        <f t="shared" si="252"/>
        <v>250</v>
      </c>
      <c r="U897" s="145">
        <f t="shared" si="258"/>
        <v>4.0361640297061671E-2</v>
      </c>
      <c r="V897" s="146">
        <v>2563.6</v>
      </c>
      <c r="W897" s="139">
        <v>1800</v>
      </c>
      <c r="X897" s="219">
        <v>1761</v>
      </c>
      <c r="Y897" s="147">
        <f t="shared" si="254"/>
        <v>39</v>
      </c>
      <c r="Z897" s="275">
        <f t="shared" si="267"/>
        <v>2.2146507666098807E-2</v>
      </c>
      <c r="AA897" s="279">
        <v>1763</v>
      </c>
      <c r="AB897" s="143">
        <v>1660</v>
      </c>
      <c r="AC897" s="144">
        <f t="shared" si="256"/>
        <v>103</v>
      </c>
      <c r="AD897" s="148">
        <f t="shared" si="268"/>
        <v>6.2048192771084337E-2</v>
      </c>
      <c r="AE897" s="149">
        <f t="shared" si="257"/>
        <v>7.0239043824701204</v>
      </c>
      <c r="AF897" s="143">
        <v>3110</v>
      </c>
      <c r="AG897" s="138">
        <v>2345</v>
      </c>
      <c r="AH897" s="143">
        <v>220</v>
      </c>
      <c r="AI897" s="144">
        <f t="shared" si="259"/>
        <v>2565</v>
      </c>
      <c r="AJ897" s="145">
        <f t="shared" si="260"/>
        <v>0.82475884244372988</v>
      </c>
      <c r="AK897" s="150">
        <f t="shared" si="261"/>
        <v>1.212130199455528</v>
      </c>
      <c r="AL897" s="143">
        <v>430</v>
      </c>
      <c r="AM897" s="145">
        <f t="shared" si="262"/>
        <v>0.13826366559485531</v>
      </c>
      <c r="AN897" s="151">
        <f t="shared" si="263"/>
        <v>0.56922521220782107</v>
      </c>
      <c r="AO897" s="143">
        <v>75</v>
      </c>
      <c r="AP897" s="143">
        <v>0</v>
      </c>
      <c r="AQ897" s="144">
        <f t="shared" si="264"/>
        <v>75</v>
      </c>
      <c r="AR897" s="145">
        <f t="shared" si="265"/>
        <v>2.4115755627009645E-2</v>
      </c>
      <c r="AS897" s="151">
        <f t="shared" si="266"/>
        <v>0.36111701871804325</v>
      </c>
      <c r="AT897" s="143">
        <v>40</v>
      </c>
      <c r="AU897" s="153" t="s">
        <v>6</v>
      </c>
      <c r="AV897" s="316" t="s">
        <v>6</v>
      </c>
    </row>
    <row r="898" spans="1:51" x14ac:dyDescent="0.2">
      <c r="A898" s="227"/>
      <c r="B898" s="272"/>
      <c r="C898" s="135">
        <v>5350528.34</v>
      </c>
      <c r="D898" s="136"/>
      <c r="E898" s="136"/>
      <c r="F898" s="137"/>
      <c r="G898" s="355"/>
      <c r="H898" s="139"/>
      <c r="I898" s="139"/>
      <c r="J898" s="139"/>
      <c r="K898" s="138"/>
      <c r="L898" s="139"/>
      <c r="M898" s="140"/>
      <c r="N898" s="220" t="s">
        <v>866</v>
      </c>
      <c r="O898" s="141">
        <v>3.34</v>
      </c>
      <c r="P898" s="142">
        <f t="shared" ref="P898:P961" si="269">O898*100</f>
        <v>334</v>
      </c>
      <c r="Q898" s="143">
        <v>5975</v>
      </c>
      <c r="R898" s="143">
        <v>6122</v>
      </c>
      <c r="S898" s="143">
        <v>5953</v>
      </c>
      <c r="T898" s="144">
        <f t="shared" ref="T898:T961" si="270">Q898-S898</f>
        <v>22</v>
      </c>
      <c r="U898" s="145">
        <f t="shared" si="258"/>
        <v>3.6956156559717788E-3</v>
      </c>
      <c r="V898" s="146">
        <v>1788</v>
      </c>
      <c r="W898" s="139">
        <v>1869</v>
      </c>
      <c r="X898" s="219">
        <v>1834</v>
      </c>
      <c r="Y898" s="147">
        <f t="shared" ref="Y898:Y961" si="271">W898-X898</f>
        <v>35</v>
      </c>
      <c r="Z898" s="275">
        <f t="shared" si="267"/>
        <v>1.9083969465648856E-2</v>
      </c>
      <c r="AA898" s="279">
        <v>1855</v>
      </c>
      <c r="AB898" s="143">
        <v>1805</v>
      </c>
      <c r="AC898" s="144">
        <f t="shared" ref="AC898:AC961" si="272">AA898-AB898</f>
        <v>50</v>
      </c>
      <c r="AD898" s="148">
        <f t="shared" si="268"/>
        <v>2.7700831024930747E-2</v>
      </c>
      <c r="AE898" s="149">
        <f t="shared" ref="AE898:AE961" si="273">AA898/P898</f>
        <v>5.5538922155688626</v>
      </c>
      <c r="AF898" s="143">
        <v>3205</v>
      </c>
      <c r="AG898" s="138">
        <v>2315</v>
      </c>
      <c r="AH898" s="143">
        <v>235</v>
      </c>
      <c r="AI898" s="144">
        <f t="shared" si="259"/>
        <v>2550</v>
      </c>
      <c r="AJ898" s="145">
        <f t="shared" si="260"/>
        <v>0.79563182527301091</v>
      </c>
      <c r="AK898" s="150">
        <f t="shared" si="261"/>
        <v>1.1693228534583895</v>
      </c>
      <c r="AL898" s="143">
        <v>565</v>
      </c>
      <c r="AM898" s="145">
        <f t="shared" si="262"/>
        <v>0.17628705148205928</v>
      </c>
      <c r="AN898" s="151">
        <f t="shared" si="263"/>
        <v>0.72576575962774204</v>
      </c>
      <c r="AO898" s="143">
        <v>50</v>
      </c>
      <c r="AP898" s="143">
        <v>15</v>
      </c>
      <c r="AQ898" s="144">
        <f t="shared" si="264"/>
        <v>65</v>
      </c>
      <c r="AR898" s="145">
        <f t="shared" si="265"/>
        <v>2.0280811232449299E-2</v>
      </c>
      <c r="AS898" s="151">
        <f t="shared" si="266"/>
        <v>0.30369133784233993</v>
      </c>
      <c r="AT898" s="143">
        <v>25</v>
      </c>
      <c r="AU898" s="153" t="s">
        <v>6</v>
      </c>
      <c r="AV898" s="316" t="s">
        <v>6</v>
      </c>
    </row>
    <row r="899" spans="1:51" x14ac:dyDescent="0.2">
      <c r="A899" s="227"/>
      <c r="B899" s="272"/>
      <c r="C899" s="135">
        <v>5350528.3499999996</v>
      </c>
      <c r="D899" s="136"/>
      <c r="E899" s="136"/>
      <c r="F899" s="137"/>
      <c r="G899" s="355"/>
      <c r="H899" s="139"/>
      <c r="I899" s="139"/>
      <c r="J899" s="139"/>
      <c r="K899" s="138"/>
      <c r="L899" s="139"/>
      <c r="M899" s="140"/>
      <c r="N899" s="220" t="s">
        <v>867</v>
      </c>
      <c r="O899" s="141">
        <v>15.05</v>
      </c>
      <c r="P899" s="142">
        <f t="shared" si="269"/>
        <v>1505</v>
      </c>
      <c r="Q899" s="143">
        <v>3310</v>
      </c>
      <c r="R899" s="143">
        <v>3394</v>
      </c>
      <c r="S899" s="143">
        <v>2903</v>
      </c>
      <c r="T899" s="144">
        <f t="shared" si="270"/>
        <v>407</v>
      </c>
      <c r="U899" s="145">
        <f t="shared" si="258"/>
        <v>0.14019979331725801</v>
      </c>
      <c r="V899" s="146">
        <v>220</v>
      </c>
      <c r="W899" s="139">
        <v>908</v>
      </c>
      <c r="X899" s="219">
        <v>772</v>
      </c>
      <c r="Y899" s="147">
        <f t="shared" si="271"/>
        <v>136</v>
      </c>
      <c r="Z899" s="275">
        <f t="shared" si="267"/>
        <v>0.17616580310880828</v>
      </c>
      <c r="AA899" s="279">
        <v>898</v>
      </c>
      <c r="AB899" s="143">
        <v>750</v>
      </c>
      <c r="AC899" s="144">
        <f t="shared" si="272"/>
        <v>148</v>
      </c>
      <c r="AD899" s="148">
        <f t="shared" si="268"/>
        <v>0.19733333333333333</v>
      </c>
      <c r="AE899" s="149">
        <f t="shared" si="273"/>
        <v>0.59667774086378733</v>
      </c>
      <c r="AF899" s="143">
        <v>1545</v>
      </c>
      <c r="AG899" s="138">
        <v>1160</v>
      </c>
      <c r="AH899" s="143">
        <v>145</v>
      </c>
      <c r="AI899" s="144">
        <f t="shared" si="259"/>
        <v>1305</v>
      </c>
      <c r="AJ899" s="145">
        <f t="shared" si="260"/>
        <v>0.84466019417475724</v>
      </c>
      <c r="AK899" s="150">
        <f t="shared" si="261"/>
        <v>1.2413787848622502</v>
      </c>
      <c r="AL899" s="143">
        <v>220</v>
      </c>
      <c r="AM899" s="145">
        <f t="shared" si="262"/>
        <v>0.14239482200647249</v>
      </c>
      <c r="AN899" s="151">
        <f t="shared" si="263"/>
        <v>0.58623299494632519</v>
      </c>
      <c r="AO899" s="143">
        <v>30</v>
      </c>
      <c r="AP899" s="143">
        <v>0</v>
      </c>
      <c r="AQ899" s="144">
        <f t="shared" si="264"/>
        <v>30</v>
      </c>
      <c r="AR899" s="145">
        <f t="shared" si="265"/>
        <v>1.9417475728155338E-2</v>
      </c>
      <c r="AS899" s="151">
        <f t="shared" si="266"/>
        <v>0.29076347656002965</v>
      </c>
      <c r="AT899" s="143">
        <v>0</v>
      </c>
      <c r="AU899" s="153" t="s">
        <v>6</v>
      </c>
      <c r="AV899" s="316" t="s">
        <v>6</v>
      </c>
    </row>
    <row r="900" spans="1:51" x14ac:dyDescent="0.2">
      <c r="A900" s="227"/>
      <c r="B900" s="272"/>
      <c r="C900" s="135">
        <v>5350528.3600000003</v>
      </c>
      <c r="D900" s="136"/>
      <c r="E900" s="136"/>
      <c r="F900" s="137"/>
      <c r="G900" s="355"/>
      <c r="H900" s="139"/>
      <c r="I900" s="139"/>
      <c r="J900" s="139"/>
      <c r="K900" s="138"/>
      <c r="L900" s="139"/>
      <c r="M900" s="140"/>
      <c r="N900" s="220" t="s">
        <v>868</v>
      </c>
      <c r="O900" s="141">
        <v>1.1100000000000001</v>
      </c>
      <c r="P900" s="142">
        <f t="shared" si="269"/>
        <v>111.00000000000001</v>
      </c>
      <c r="Q900" s="143">
        <v>8215</v>
      </c>
      <c r="R900" s="143">
        <v>8706</v>
      </c>
      <c r="S900" s="143">
        <v>7474</v>
      </c>
      <c r="T900" s="144">
        <f t="shared" si="270"/>
        <v>741</v>
      </c>
      <c r="U900" s="145">
        <f t="shared" si="258"/>
        <v>9.914369815359915E-2</v>
      </c>
      <c r="V900" s="146">
        <v>7381</v>
      </c>
      <c r="W900" s="139">
        <v>2061</v>
      </c>
      <c r="X900" s="219">
        <v>1732</v>
      </c>
      <c r="Y900" s="147">
        <f t="shared" si="271"/>
        <v>329</v>
      </c>
      <c r="Z900" s="275">
        <f t="shared" si="267"/>
        <v>0.18995381062355657</v>
      </c>
      <c r="AA900" s="279">
        <v>1944</v>
      </c>
      <c r="AB900" s="143">
        <v>1655</v>
      </c>
      <c r="AC900" s="144">
        <f t="shared" si="272"/>
        <v>289</v>
      </c>
      <c r="AD900" s="148">
        <f t="shared" si="268"/>
        <v>0.17462235649546828</v>
      </c>
      <c r="AE900" s="149">
        <f t="shared" si="273"/>
        <v>17.513513513513512</v>
      </c>
      <c r="AF900" s="143">
        <v>3700</v>
      </c>
      <c r="AG900" s="138">
        <v>2590</v>
      </c>
      <c r="AH900" s="143">
        <v>365</v>
      </c>
      <c r="AI900" s="144">
        <f t="shared" si="259"/>
        <v>2955</v>
      </c>
      <c r="AJ900" s="145">
        <f t="shared" si="260"/>
        <v>0.7986486486486486</v>
      </c>
      <c r="AK900" s="150">
        <f t="shared" si="261"/>
        <v>1.1737566134035378</v>
      </c>
      <c r="AL900" s="143">
        <v>640</v>
      </c>
      <c r="AM900" s="145">
        <f t="shared" si="262"/>
        <v>0.17297297297297298</v>
      </c>
      <c r="AN900" s="151">
        <f t="shared" si="263"/>
        <v>0.71212184938934442</v>
      </c>
      <c r="AO900" s="143">
        <v>55</v>
      </c>
      <c r="AP900" s="143">
        <v>0</v>
      </c>
      <c r="AQ900" s="144">
        <f t="shared" si="264"/>
        <v>55</v>
      </c>
      <c r="AR900" s="145">
        <f t="shared" si="265"/>
        <v>1.4864864864864866E-2</v>
      </c>
      <c r="AS900" s="151">
        <f t="shared" si="266"/>
        <v>0.22259122901521192</v>
      </c>
      <c r="AT900" s="143">
        <v>50</v>
      </c>
      <c r="AU900" s="153" t="s">
        <v>6</v>
      </c>
      <c r="AV900" s="316" t="s">
        <v>6</v>
      </c>
    </row>
    <row r="901" spans="1:51" x14ac:dyDescent="0.2">
      <c r="A901" s="227"/>
      <c r="B901" s="272"/>
      <c r="C901" s="135">
        <v>5350528.37</v>
      </c>
      <c r="D901" s="136"/>
      <c r="E901" s="136"/>
      <c r="F901" s="137"/>
      <c r="G901" s="355"/>
      <c r="H901" s="139"/>
      <c r="I901" s="139"/>
      <c r="J901" s="139"/>
      <c r="K901" s="138"/>
      <c r="L901" s="139"/>
      <c r="M901" s="140"/>
      <c r="N901" s="220" t="s">
        <v>869</v>
      </c>
      <c r="O901" s="141">
        <v>8.5399999999999991</v>
      </c>
      <c r="P901" s="142">
        <f t="shared" si="269"/>
        <v>853.99999999999989</v>
      </c>
      <c r="Q901" s="143">
        <v>8535</v>
      </c>
      <c r="R901" s="143">
        <v>6669</v>
      </c>
      <c r="S901" s="143">
        <v>5235</v>
      </c>
      <c r="T901" s="144">
        <f t="shared" si="270"/>
        <v>3300</v>
      </c>
      <c r="U901" s="145">
        <f t="shared" si="258"/>
        <v>0.63037249283667618</v>
      </c>
      <c r="V901" s="146">
        <v>999.2</v>
      </c>
      <c r="W901" s="139">
        <v>2233</v>
      </c>
      <c r="X901" s="219">
        <v>1554</v>
      </c>
      <c r="Y901" s="147">
        <f t="shared" si="271"/>
        <v>679</v>
      </c>
      <c r="Z901" s="275">
        <f t="shared" si="267"/>
        <v>0.43693693693693691</v>
      </c>
      <c r="AA901" s="279">
        <v>2212</v>
      </c>
      <c r="AB901" s="143">
        <v>1480</v>
      </c>
      <c r="AC901" s="144">
        <f t="shared" si="272"/>
        <v>732</v>
      </c>
      <c r="AD901" s="148">
        <f t="shared" si="268"/>
        <v>0.49459459459459459</v>
      </c>
      <c r="AE901" s="149">
        <f t="shared" si="273"/>
        <v>2.5901639344262297</v>
      </c>
      <c r="AF901" s="143">
        <v>4195</v>
      </c>
      <c r="AG901" s="138">
        <v>3350</v>
      </c>
      <c r="AH901" s="143">
        <v>275</v>
      </c>
      <c r="AI901" s="144">
        <f t="shared" si="259"/>
        <v>3625</v>
      </c>
      <c r="AJ901" s="145">
        <f t="shared" si="260"/>
        <v>0.86412395709177592</v>
      </c>
      <c r="AK901" s="150">
        <f t="shared" si="261"/>
        <v>1.2699842554709155</v>
      </c>
      <c r="AL901" s="143">
        <v>485</v>
      </c>
      <c r="AM901" s="145">
        <f t="shared" si="262"/>
        <v>0.11561382598331346</v>
      </c>
      <c r="AN901" s="151">
        <f t="shared" si="263"/>
        <v>0.47597685441343057</v>
      </c>
      <c r="AO901" s="143">
        <v>50</v>
      </c>
      <c r="AP901" s="143">
        <v>10</v>
      </c>
      <c r="AQ901" s="144">
        <f t="shared" si="264"/>
        <v>60</v>
      </c>
      <c r="AR901" s="145">
        <f t="shared" si="265"/>
        <v>1.4302741358760428E-2</v>
      </c>
      <c r="AS901" s="151">
        <f t="shared" si="266"/>
        <v>0.21417381229332338</v>
      </c>
      <c r="AT901" s="143">
        <v>25</v>
      </c>
      <c r="AU901" s="153" t="s">
        <v>6</v>
      </c>
      <c r="AV901" s="316" t="s">
        <v>6</v>
      </c>
    </row>
    <row r="902" spans="1:51" x14ac:dyDescent="0.2">
      <c r="A902" s="227"/>
      <c r="B902" s="272"/>
      <c r="C902" s="135">
        <v>5350528.3899999997</v>
      </c>
      <c r="D902" s="136"/>
      <c r="E902" s="136"/>
      <c r="F902" s="137"/>
      <c r="G902" s="355"/>
      <c r="H902" s="139"/>
      <c r="I902" s="139"/>
      <c r="J902" s="139"/>
      <c r="K902" s="138"/>
      <c r="L902" s="139"/>
      <c r="M902" s="140"/>
      <c r="N902" s="220" t="s">
        <v>871</v>
      </c>
      <c r="O902" s="141">
        <v>5.93</v>
      </c>
      <c r="P902" s="142">
        <f t="shared" si="269"/>
        <v>593</v>
      </c>
      <c r="Q902" s="143">
        <v>6886</v>
      </c>
      <c r="R902" s="143">
        <v>6817</v>
      </c>
      <c r="S902" s="143">
        <v>6698</v>
      </c>
      <c r="T902" s="144">
        <f t="shared" si="270"/>
        <v>188</v>
      </c>
      <c r="U902" s="145">
        <f t="shared" si="258"/>
        <v>2.8068080023887727E-2</v>
      </c>
      <c r="V902" s="146">
        <v>1161.0999999999999</v>
      </c>
      <c r="W902" s="139">
        <v>1982</v>
      </c>
      <c r="X902" s="219">
        <v>2025</v>
      </c>
      <c r="Y902" s="147">
        <f t="shared" si="271"/>
        <v>-43</v>
      </c>
      <c r="Z902" s="275">
        <f t="shared" si="267"/>
        <v>-2.1234567901234569E-2</v>
      </c>
      <c r="AA902" s="279">
        <v>1962</v>
      </c>
      <c r="AB902" s="143">
        <v>1975</v>
      </c>
      <c r="AC902" s="144">
        <f t="shared" si="272"/>
        <v>-13</v>
      </c>
      <c r="AD902" s="148">
        <f t="shared" si="268"/>
        <v>-6.5822784810126581E-3</v>
      </c>
      <c r="AE902" s="149">
        <f t="shared" si="273"/>
        <v>3.3086003372681283</v>
      </c>
      <c r="AF902" s="143">
        <v>3385</v>
      </c>
      <c r="AG902" s="138">
        <v>2675</v>
      </c>
      <c r="AH902" s="143">
        <v>205</v>
      </c>
      <c r="AI902" s="144">
        <f t="shared" si="259"/>
        <v>2880</v>
      </c>
      <c r="AJ902" s="145">
        <f t="shared" si="260"/>
        <v>0.85081240768094535</v>
      </c>
      <c r="AK902" s="150">
        <f t="shared" si="261"/>
        <v>1.2504205597430786</v>
      </c>
      <c r="AL902" s="143">
        <v>430</v>
      </c>
      <c r="AM902" s="145">
        <f t="shared" si="262"/>
        <v>0.12703101920236337</v>
      </c>
      <c r="AN902" s="151">
        <f t="shared" si="263"/>
        <v>0.5229809187492831</v>
      </c>
      <c r="AO902" s="143">
        <v>45</v>
      </c>
      <c r="AP902" s="143">
        <v>0</v>
      </c>
      <c r="AQ902" s="144">
        <f t="shared" si="264"/>
        <v>45</v>
      </c>
      <c r="AR902" s="145">
        <f t="shared" si="265"/>
        <v>1.3293943870014771E-2</v>
      </c>
      <c r="AS902" s="151">
        <f t="shared" si="266"/>
        <v>0.19906775684722858</v>
      </c>
      <c r="AT902" s="143">
        <v>30</v>
      </c>
      <c r="AU902" s="153" t="s">
        <v>6</v>
      </c>
      <c r="AV902" s="316" t="s">
        <v>6</v>
      </c>
    </row>
    <row r="903" spans="1:51" x14ac:dyDescent="0.2">
      <c r="A903" s="227"/>
      <c r="B903" s="272"/>
      <c r="C903" s="135">
        <v>5350528.4000000004</v>
      </c>
      <c r="D903" s="136"/>
      <c r="E903" s="136"/>
      <c r="F903" s="137"/>
      <c r="G903" s="355"/>
      <c r="H903" s="139"/>
      <c r="I903" s="139"/>
      <c r="J903" s="139"/>
      <c r="K903" s="138"/>
      <c r="L903" s="139"/>
      <c r="M903" s="140"/>
      <c r="N903" s="220" t="s">
        <v>872</v>
      </c>
      <c r="O903" s="141">
        <v>3.45</v>
      </c>
      <c r="P903" s="142">
        <f t="shared" si="269"/>
        <v>345</v>
      </c>
      <c r="Q903" s="143">
        <v>6198</v>
      </c>
      <c r="R903" s="143">
        <v>6000</v>
      </c>
      <c r="S903" s="143">
        <v>5503</v>
      </c>
      <c r="T903" s="144">
        <f t="shared" si="270"/>
        <v>695</v>
      </c>
      <c r="U903" s="145">
        <f t="shared" si="258"/>
        <v>0.12629474831909868</v>
      </c>
      <c r="V903" s="146">
        <v>1795.9</v>
      </c>
      <c r="W903" s="139">
        <v>1705</v>
      </c>
      <c r="X903" s="219">
        <v>1584</v>
      </c>
      <c r="Y903" s="147">
        <f t="shared" si="271"/>
        <v>121</v>
      </c>
      <c r="Z903" s="275">
        <f t="shared" si="267"/>
        <v>7.6388888888888895E-2</v>
      </c>
      <c r="AA903" s="279">
        <v>1696</v>
      </c>
      <c r="AB903" s="143">
        <v>1555</v>
      </c>
      <c r="AC903" s="144">
        <f t="shared" si="272"/>
        <v>141</v>
      </c>
      <c r="AD903" s="148">
        <f t="shared" si="268"/>
        <v>9.0675241157556263E-2</v>
      </c>
      <c r="AE903" s="149">
        <f t="shared" si="273"/>
        <v>4.9159420289855076</v>
      </c>
      <c r="AF903" s="143">
        <v>3030</v>
      </c>
      <c r="AG903" s="138">
        <v>2465</v>
      </c>
      <c r="AH903" s="143">
        <v>180</v>
      </c>
      <c r="AI903" s="144">
        <f t="shared" si="259"/>
        <v>2645</v>
      </c>
      <c r="AJ903" s="145">
        <f t="shared" si="260"/>
        <v>0.8729372937293729</v>
      </c>
      <c r="AK903" s="150">
        <f t="shared" si="261"/>
        <v>1.2829370253554384</v>
      </c>
      <c r="AL903" s="143">
        <v>320</v>
      </c>
      <c r="AM903" s="145">
        <f t="shared" si="262"/>
        <v>0.10561056105610561</v>
      </c>
      <c r="AN903" s="151">
        <f t="shared" si="263"/>
        <v>0.43479386843903867</v>
      </c>
      <c r="AO903" s="143">
        <v>30</v>
      </c>
      <c r="AP903" s="143">
        <v>0</v>
      </c>
      <c r="AQ903" s="144">
        <f t="shared" si="264"/>
        <v>30</v>
      </c>
      <c r="AR903" s="145">
        <f t="shared" si="265"/>
        <v>9.9009900990099011E-3</v>
      </c>
      <c r="AS903" s="151">
        <f t="shared" si="266"/>
        <v>0.14826058458258939</v>
      </c>
      <c r="AT903" s="143">
        <v>30</v>
      </c>
      <c r="AU903" s="153" t="s">
        <v>6</v>
      </c>
      <c r="AV903" s="316" t="s">
        <v>6</v>
      </c>
    </row>
    <row r="904" spans="1:51" x14ac:dyDescent="0.2">
      <c r="A904" s="250"/>
      <c r="B904" s="270"/>
      <c r="C904" s="230">
        <v>5350528.41</v>
      </c>
      <c r="D904" s="231"/>
      <c r="E904" s="231"/>
      <c r="F904" s="232"/>
      <c r="G904" s="352"/>
      <c r="H904" s="234"/>
      <c r="I904" s="234"/>
      <c r="J904" s="234"/>
      <c r="K904" s="233"/>
      <c r="L904" s="234"/>
      <c r="M904" s="235"/>
      <c r="N904" s="236" t="s">
        <v>873</v>
      </c>
      <c r="O904" s="237">
        <v>55.78</v>
      </c>
      <c r="P904" s="238">
        <f t="shared" si="269"/>
        <v>5578</v>
      </c>
      <c r="Q904" s="239">
        <v>7940</v>
      </c>
      <c r="R904" s="239">
        <v>7760</v>
      </c>
      <c r="S904" s="239">
        <v>6609</v>
      </c>
      <c r="T904" s="240">
        <f t="shared" si="270"/>
        <v>1331</v>
      </c>
      <c r="U904" s="241">
        <f t="shared" si="258"/>
        <v>0.2013920411559994</v>
      </c>
      <c r="V904" s="242">
        <v>142.30000000000001</v>
      </c>
      <c r="W904" s="234">
        <v>2089</v>
      </c>
      <c r="X904" s="243">
        <v>1792</v>
      </c>
      <c r="Y904" s="244">
        <f t="shared" si="271"/>
        <v>297</v>
      </c>
      <c r="Z904" s="276">
        <f t="shared" si="267"/>
        <v>0.16573660714285715</v>
      </c>
      <c r="AA904" s="281">
        <v>2035</v>
      </c>
      <c r="AB904" s="239">
        <v>1740</v>
      </c>
      <c r="AC904" s="240">
        <f t="shared" si="272"/>
        <v>295</v>
      </c>
      <c r="AD904" s="245">
        <f t="shared" si="268"/>
        <v>0.16954022988505746</v>
      </c>
      <c r="AE904" s="246">
        <f t="shared" si="273"/>
        <v>0.36482610254571529</v>
      </c>
      <c r="AF904" s="239">
        <v>3650</v>
      </c>
      <c r="AG904" s="233">
        <v>2645</v>
      </c>
      <c r="AH904" s="239">
        <v>300</v>
      </c>
      <c r="AI904" s="240">
        <f t="shared" si="259"/>
        <v>2945</v>
      </c>
      <c r="AJ904" s="241">
        <f t="shared" si="260"/>
        <v>0.80684931506849311</v>
      </c>
      <c r="AK904" s="247">
        <f t="shared" si="261"/>
        <v>1.1858089551446722</v>
      </c>
      <c r="AL904" s="239">
        <v>635</v>
      </c>
      <c r="AM904" s="241">
        <f t="shared" si="262"/>
        <v>0.17397260273972603</v>
      </c>
      <c r="AN904" s="248">
        <f t="shared" si="263"/>
        <v>0.71623727959771599</v>
      </c>
      <c r="AO904" s="239">
        <v>50</v>
      </c>
      <c r="AP904" s="239">
        <v>0</v>
      </c>
      <c r="AQ904" s="240">
        <f t="shared" si="264"/>
        <v>50</v>
      </c>
      <c r="AR904" s="241">
        <f t="shared" si="265"/>
        <v>1.3698630136986301E-2</v>
      </c>
      <c r="AS904" s="248">
        <f t="shared" si="266"/>
        <v>0.2051276581211168</v>
      </c>
      <c r="AT904" s="239">
        <v>25</v>
      </c>
      <c r="AU904" s="249" t="s">
        <v>1067</v>
      </c>
      <c r="AV904" s="314" t="s">
        <v>1067</v>
      </c>
      <c r="AW904" s="123" t="s">
        <v>1084</v>
      </c>
      <c r="AY904" s="113"/>
    </row>
    <row r="905" spans="1:51" x14ac:dyDescent="0.2">
      <c r="A905" s="227"/>
      <c r="B905" s="272"/>
      <c r="C905" s="135">
        <v>5350528.42</v>
      </c>
      <c r="D905" s="136"/>
      <c r="E905" s="136"/>
      <c r="F905" s="137"/>
      <c r="G905" s="355"/>
      <c r="H905" s="139"/>
      <c r="I905" s="139"/>
      <c r="J905" s="139"/>
      <c r="K905" s="138"/>
      <c r="L905" s="139"/>
      <c r="M905" s="140"/>
      <c r="N905" s="220" t="s">
        <v>874</v>
      </c>
      <c r="O905" s="141">
        <v>1.1599999999999999</v>
      </c>
      <c r="P905" s="142">
        <f t="shared" si="269"/>
        <v>115.99999999999999</v>
      </c>
      <c r="Q905" s="143">
        <v>5566</v>
      </c>
      <c r="R905" s="143">
        <v>5312</v>
      </c>
      <c r="S905" s="143">
        <v>5067</v>
      </c>
      <c r="T905" s="144">
        <f t="shared" si="270"/>
        <v>499</v>
      </c>
      <c r="U905" s="145">
        <f t="shared" si="258"/>
        <v>9.8480363134004337E-2</v>
      </c>
      <c r="V905" s="146">
        <v>4788</v>
      </c>
      <c r="W905" s="139">
        <v>1335</v>
      </c>
      <c r="X905" s="219">
        <v>1215</v>
      </c>
      <c r="Y905" s="147">
        <f t="shared" si="271"/>
        <v>120</v>
      </c>
      <c r="Z905" s="275">
        <f t="shared" si="267"/>
        <v>9.8765432098765427E-2</v>
      </c>
      <c r="AA905" s="279">
        <v>1314</v>
      </c>
      <c r="AB905" s="143">
        <v>1195</v>
      </c>
      <c r="AC905" s="144">
        <f t="shared" si="272"/>
        <v>119</v>
      </c>
      <c r="AD905" s="148">
        <f t="shared" si="268"/>
        <v>9.9581589958158995E-2</v>
      </c>
      <c r="AE905" s="149">
        <f t="shared" si="273"/>
        <v>11.327586206896553</v>
      </c>
      <c r="AF905" s="143">
        <v>2425</v>
      </c>
      <c r="AG905" s="138">
        <v>1765</v>
      </c>
      <c r="AH905" s="143">
        <v>180</v>
      </c>
      <c r="AI905" s="144">
        <f t="shared" si="259"/>
        <v>1945</v>
      </c>
      <c r="AJ905" s="145">
        <f t="shared" si="260"/>
        <v>0.80206185567010313</v>
      </c>
      <c r="AK905" s="150">
        <f t="shared" si="261"/>
        <v>1.1787729298039054</v>
      </c>
      <c r="AL905" s="143">
        <v>395</v>
      </c>
      <c r="AM905" s="145">
        <f t="shared" si="262"/>
        <v>0.16288659793814433</v>
      </c>
      <c r="AN905" s="151">
        <f t="shared" si="263"/>
        <v>0.67059670288822604</v>
      </c>
      <c r="AO905" s="143">
        <v>50</v>
      </c>
      <c r="AP905" s="143">
        <v>10</v>
      </c>
      <c r="AQ905" s="144">
        <f t="shared" si="264"/>
        <v>60</v>
      </c>
      <c r="AR905" s="145">
        <f t="shared" si="265"/>
        <v>2.4742268041237112E-2</v>
      </c>
      <c r="AS905" s="151">
        <f t="shared" si="266"/>
        <v>0.37049861549298624</v>
      </c>
      <c r="AT905" s="143">
        <v>20</v>
      </c>
      <c r="AU905" s="153" t="s">
        <v>6</v>
      </c>
      <c r="AV905" s="316" t="s">
        <v>6</v>
      </c>
    </row>
    <row r="906" spans="1:51" x14ac:dyDescent="0.2">
      <c r="A906" s="227"/>
      <c r="B906" s="272"/>
      <c r="C906" s="135">
        <v>5350528.43</v>
      </c>
      <c r="D906" s="136"/>
      <c r="E906" s="136"/>
      <c r="F906" s="137"/>
      <c r="G906" s="355"/>
      <c r="H906" s="139"/>
      <c r="I906" s="139"/>
      <c r="J906" s="139"/>
      <c r="K906" s="138"/>
      <c r="L906" s="139"/>
      <c r="M906" s="140"/>
      <c r="N906" s="220" t="s">
        <v>875</v>
      </c>
      <c r="O906" s="141">
        <v>0.72</v>
      </c>
      <c r="P906" s="142">
        <f t="shared" si="269"/>
        <v>72</v>
      </c>
      <c r="Q906" s="143">
        <v>5110</v>
      </c>
      <c r="R906" s="143">
        <v>4383</v>
      </c>
      <c r="S906" s="143">
        <v>4049</v>
      </c>
      <c r="T906" s="144">
        <f t="shared" si="270"/>
        <v>1061</v>
      </c>
      <c r="U906" s="145">
        <f t="shared" si="258"/>
        <v>0.26204000987898246</v>
      </c>
      <c r="V906" s="146">
        <v>7131.9</v>
      </c>
      <c r="W906" s="139">
        <v>1499</v>
      </c>
      <c r="X906" s="219">
        <v>1166</v>
      </c>
      <c r="Y906" s="147">
        <f t="shared" si="271"/>
        <v>333</v>
      </c>
      <c r="Z906" s="275">
        <f t="shared" si="267"/>
        <v>0.28559176672384218</v>
      </c>
      <c r="AA906" s="279">
        <v>1478</v>
      </c>
      <c r="AB906" s="143">
        <v>1135</v>
      </c>
      <c r="AC906" s="144">
        <f t="shared" si="272"/>
        <v>343</v>
      </c>
      <c r="AD906" s="148">
        <f t="shared" si="268"/>
        <v>0.30220264317180617</v>
      </c>
      <c r="AE906" s="149">
        <f t="shared" si="273"/>
        <v>20.527777777777779</v>
      </c>
      <c r="AF906" s="143">
        <v>2245</v>
      </c>
      <c r="AG906" s="138">
        <v>1585</v>
      </c>
      <c r="AH906" s="143">
        <v>155</v>
      </c>
      <c r="AI906" s="144">
        <f t="shared" si="259"/>
        <v>1740</v>
      </c>
      <c r="AJ906" s="145">
        <f t="shared" si="260"/>
        <v>0.77505567928730512</v>
      </c>
      <c r="AK906" s="150">
        <f t="shared" si="261"/>
        <v>1.1390825375573432</v>
      </c>
      <c r="AL906" s="143">
        <v>450</v>
      </c>
      <c r="AM906" s="145">
        <f t="shared" si="262"/>
        <v>0.20044543429844097</v>
      </c>
      <c r="AN906" s="151">
        <f t="shared" si="263"/>
        <v>0.82522472106991807</v>
      </c>
      <c r="AO906" s="143">
        <v>35</v>
      </c>
      <c r="AP906" s="143">
        <v>10</v>
      </c>
      <c r="AQ906" s="144">
        <f t="shared" si="264"/>
        <v>45</v>
      </c>
      <c r="AR906" s="145">
        <f t="shared" si="265"/>
        <v>2.0044543429844099E-2</v>
      </c>
      <c r="AS906" s="151">
        <f t="shared" si="266"/>
        <v>0.30015338838657851</v>
      </c>
      <c r="AT906" s="143">
        <v>10</v>
      </c>
      <c r="AU906" s="153" t="s">
        <v>6</v>
      </c>
      <c r="AV906" s="316" t="s">
        <v>6</v>
      </c>
    </row>
    <row r="907" spans="1:51" x14ac:dyDescent="0.2">
      <c r="A907" s="227"/>
      <c r="B907" s="272"/>
      <c r="C907" s="135">
        <v>5350528.4400000004</v>
      </c>
      <c r="D907" s="136">
        <v>5350528.04</v>
      </c>
      <c r="E907" s="152">
        <v>0.27113889499999999</v>
      </c>
      <c r="F907" s="137"/>
      <c r="G907" s="358"/>
      <c r="H907" s="139">
        <v>7883</v>
      </c>
      <c r="I907" s="219">
        <v>2404</v>
      </c>
      <c r="J907" s="143">
        <v>2340</v>
      </c>
      <c r="K907" s="138"/>
      <c r="L907" s="139"/>
      <c r="M907" s="140"/>
      <c r="N907" s="220"/>
      <c r="O907" s="141">
        <v>0.68</v>
      </c>
      <c r="P907" s="142">
        <f t="shared" si="269"/>
        <v>68</v>
      </c>
      <c r="Q907" s="143">
        <v>2081</v>
      </c>
      <c r="R907" s="143">
        <v>2202</v>
      </c>
      <c r="S907" s="143">
        <f t="shared" ref="S907:S912" si="274">H907*E907</f>
        <v>2137.3879092849998</v>
      </c>
      <c r="T907" s="144">
        <f t="shared" si="270"/>
        <v>-56.387909284999751</v>
      </c>
      <c r="U907" s="145">
        <f t="shared" si="258"/>
        <v>-2.6381691896003409E-2</v>
      </c>
      <c r="V907" s="146">
        <v>3043.3</v>
      </c>
      <c r="W907" s="139">
        <v>625</v>
      </c>
      <c r="X907" s="219">
        <f t="shared" ref="X907:X912" si="275">I907*E907</f>
        <v>651.81790358000001</v>
      </c>
      <c r="Y907" s="147">
        <f t="shared" si="271"/>
        <v>-26.817903580000007</v>
      </c>
      <c r="Z907" s="275">
        <f t="shared" si="267"/>
        <v>-4.1143244812250769E-2</v>
      </c>
      <c r="AA907" s="279">
        <v>621</v>
      </c>
      <c r="AB907" s="143">
        <f t="shared" ref="AB907:AB912" si="276">J907*E907</f>
        <v>634.46501430000001</v>
      </c>
      <c r="AC907" s="144">
        <f t="shared" si="272"/>
        <v>-13.465014300000007</v>
      </c>
      <c r="AD907" s="148">
        <f t="shared" si="268"/>
        <v>-2.1222626932165593E-2</v>
      </c>
      <c r="AE907" s="149">
        <f t="shared" si="273"/>
        <v>9.132352941176471</v>
      </c>
      <c r="AF907" s="143">
        <v>1200</v>
      </c>
      <c r="AG907" s="138">
        <v>860</v>
      </c>
      <c r="AH907" s="143">
        <v>100</v>
      </c>
      <c r="AI907" s="144">
        <f t="shared" si="259"/>
        <v>960</v>
      </c>
      <c r="AJ907" s="145">
        <f t="shared" si="260"/>
        <v>0.8</v>
      </c>
      <c r="AK907" s="150">
        <f t="shared" si="261"/>
        <v>1.1757426652028671</v>
      </c>
      <c r="AL907" s="143">
        <v>215</v>
      </c>
      <c r="AM907" s="145">
        <f t="shared" si="262"/>
        <v>0.17916666666666667</v>
      </c>
      <c r="AN907" s="151">
        <f t="shared" si="263"/>
        <v>0.73762100415263476</v>
      </c>
      <c r="AO907" s="143">
        <v>10</v>
      </c>
      <c r="AP907" s="143">
        <v>0</v>
      </c>
      <c r="AQ907" s="144">
        <f t="shared" si="264"/>
        <v>10</v>
      </c>
      <c r="AR907" s="145">
        <f t="shared" si="265"/>
        <v>8.3333333333333332E-3</v>
      </c>
      <c r="AS907" s="151">
        <f t="shared" si="266"/>
        <v>0.1247859920236794</v>
      </c>
      <c r="AT907" s="143">
        <v>10</v>
      </c>
      <c r="AU907" s="153" t="s">
        <v>6</v>
      </c>
      <c r="AV907" s="316" t="s">
        <v>6</v>
      </c>
      <c r="AW907" s="123" t="s">
        <v>51</v>
      </c>
    </row>
    <row r="908" spans="1:51" x14ac:dyDescent="0.2">
      <c r="A908" s="227"/>
      <c r="B908" s="272"/>
      <c r="C908" s="135">
        <v>5350528.45</v>
      </c>
      <c r="D908" s="136">
        <v>5350528.04</v>
      </c>
      <c r="E908" s="152">
        <v>0.72886110500000001</v>
      </c>
      <c r="F908" s="137"/>
      <c r="G908" s="358"/>
      <c r="H908" s="139">
        <v>7883</v>
      </c>
      <c r="I908" s="219">
        <v>2404</v>
      </c>
      <c r="J908" s="143">
        <v>2340</v>
      </c>
      <c r="K908" s="138"/>
      <c r="L908" s="139"/>
      <c r="M908" s="140"/>
      <c r="N908" s="220"/>
      <c r="O908" s="141">
        <v>0.98</v>
      </c>
      <c r="P908" s="142">
        <f t="shared" si="269"/>
        <v>98</v>
      </c>
      <c r="Q908" s="143">
        <v>5652</v>
      </c>
      <c r="R908" s="143">
        <v>5800</v>
      </c>
      <c r="S908" s="143">
        <f t="shared" si="274"/>
        <v>5745.6120907149998</v>
      </c>
      <c r="T908" s="144">
        <f t="shared" si="270"/>
        <v>-93.612090714999795</v>
      </c>
      <c r="U908" s="145">
        <f t="shared" si="258"/>
        <v>-1.6292796874727834E-2</v>
      </c>
      <c r="V908" s="146">
        <v>5740.4</v>
      </c>
      <c r="W908" s="139">
        <v>1792</v>
      </c>
      <c r="X908" s="219">
        <f t="shared" si="275"/>
        <v>1752.1820964200001</v>
      </c>
      <c r="Y908" s="147">
        <f t="shared" si="271"/>
        <v>39.817903579999893</v>
      </c>
      <c r="Z908" s="275">
        <f t="shared" si="267"/>
        <v>2.2724751988594395E-2</v>
      </c>
      <c r="AA908" s="279">
        <v>1768</v>
      </c>
      <c r="AB908" s="143">
        <f t="shared" si="276"/>
        <v>1705.5349857000001</v>
      </c>
      <c r="AC908" s="144">
        <f t="shared" si="272"/>
        <v>62.465014299999893</v>
      </c>
      <c r="AD908" s="148">
        <f t="shared" si="268"/>
        <v>3.6624880066217155E-2</v>
      </c>
      <c r="AE908" s="149">
        <f t="shared" si="273"/>
        <v>18.040816326530614</v>
      </c>
      <c r="AF908" s="143">
        <v>2690</v>
      </c>
      <c r="AG908" s="138">
        <v>1850</v>
      </c>
      <c r="AH908" s="143">
        <v>195</v>
      </c>
      <c r="AI908" s="144">
        <f t="shared" si="259"/>
        <v>2045</v>
      </c>
      <c r="AJ908" s="145">
        <f t="shared" si="260"/>
        <v>0.7602230483271375</v>
      </c>
      <c r="AK908" s="150">
        <f t="shared" si="261"/>
        <v>1.1172833412359957</v>
      </c>
      <c r="AL908" s="143">
        <v>490</v>
      </c>
      <c r="AM908" s="145">
        <f t="shared" si="262"/>
        <v>0.18215613382899629</v>
      </c>
      <c r="AN908" s="151">
        <f t="shared" si="263"/>
        <v>0.74992850426514945</v>
      </c>
      <c r="AO908" s="143">
        <v>95</v>
      </c>
      <c r="AP908" s="143">
        <v>10</v>
      </c>
      <c r="AQ908" s="144">
        <f t="shared" si="264"/>
        <v>105</v>
      </c>
      <c r="AR908" s="145">
        <f t="shared" si="265"/>
        <v>3.9033457249070633E-2</v>
      </c>
      <c r="AS908" s="151">
        <f t="shared" si="266"/>
        <v>0.58449944219269911</v>
      </c>
      <c r="AT908" s="143">
        <v>55</v>
      </c>
      <c r="AU908" s="153" t="s">
        <v>6</v>
      </c>
      <c r="AV908" s="316" t="s">
        <v>6</v>
      </c>
      <c r="AW908" s="123" t="s">
        <v>51</v>
      </c>
    </row>
    <row r="909" spans="1:51" x14ac:dyDescent="0.2">
      <c r="A909" s="227"/>
      <c r="B909" s="272"/>
      <c r="C909" s="135">
        <v>5350528.46</v>
      </c>
      <c r="D909" s="136">
        <v>5350528.1399999997</v>
      </c>
      <c r="E909" s="152">
        <v>0.542023951</v>
      </c>
      <c r="F909" s="137"/>
      <c r="G909" s="358"/>
      <c r="H909" s="139">
        <v>11732</v>
      </c>
      <c r="I909" s="219">
        <v>3100</v>
      </c>
      <c r="J909" s="143">
        <v>3055</v>
      </c>
      <c r="K909" s="138"/>
      <c r="L909" s="139"/>
      <c r="M909" s="140"/>
      <c r="N909" s="220"/>
      <c r="O909" s="141">
        <v>0.89</v>
      </c>
      <c r="P909" s="142">
        <f t="shared" si="269"/>
        <v>89</v>
      </c>
      <c r="Q909" s="143">
        <v>7144</v>
      </c>
      <c r="R909" s="143">
        <v>6846</v>
      </c>
      <c r="S909" s="143">
        <f t="shared" si="274"/>
        <v>6359.0249931320004</v>
      </c>
      <c r="T909" s="144">
        <f t="shared" si="270"/>
        <v>784.97500686799958</v>
      </c>
      <c r="U909" s="145">
        <f t="shared" si="258"/>
        <v>0.12344266734535621</v>
      </c>
      <c r="V909" s="146">
        <v>8070.5</v>
      </c>
      <c r="W909" s="139">
        <v>1842</v>
      </c>
      <c r="X909" s="219">
        <f t="shared" si="275"/>
        <v>1680.2742481</v>
      </c>
      <c r="Y909" s="147">
        <f t="shared" si="271"/>
        <v>161.72575189999998</v>
      </c>
      <c r="Z909" s="275">
        <f t="shared" si="267"/>
        <v>9.6249616443788419E-2</v>
      </c>
      <c r="AA909" s="279">
        <v>1811</v>
      </c>
      <c r="AB909" s="143">
        <f t="shared" si="276"/>
        <v>1655.883170305</v>
      </c>
      <c r="AC909" s="144">
        <f t="shared" si="272"/>
        <v>155.11682969499998</v>
      </c>
      <c r="AD909" s="148">
        <f t="shared" si="268"/>
        <v>9.3676191941988715E-2</v>
      </c>
      <c r="AE909" s="149">
        <f t="shared" si="273"/>
        <v>20.348314606741575</v>
      </c>
      <c r="AF909" s="143">
        <v>3295</v>
      </c>
      <c r="AG909" s="138">
        <v>2395</v>
      </c>
      <c r="AH909" s="143">
        <v>250</v>
      </c>
      <c r="AI909" s="144">
        <f t="shared" si="259"/>
        <v>2645</v>
      </c>
      <c r="AJ909" s="145">
        <f t="shared" si="260"/>
        <v>0.80273141122913505</v>
      </c>
      <c r="AK909" s="150">
        <f t="shared" si="261"/>
        <v>1.1797569611007523</v>
      </c>
      <c r="AL909" s="143">
        <v>555</v>
      </c>
      <c r="AM909" s="145">
        <f t="shared" si="262"/>
        <v>0.16843702579666162</v>
      </c>
      <c r="AN909" s="151">
        <f t="shared" si="263"/>
        <v>0.69344756151414011</v>
      </c>
      <c r="AO909" s="143">
        <v>80</v>
      </c>
      <c r="AP909" s="143">
        <v>10</v>
      </c>
      <c r="AQ909" s="144">
        <f t="shared" si="264"/>
        <v>90</v>
      </c>
      <c r="AR909" s="145">
        <f t="shared" si="265"/>
        <v>2.7314112291350532E-2</v>
      </c>
      <c r="AS909" s="151">
        <f t="shared" si="266"/>
        <v>0.40901023182268215</v>
      </c>
      <c r="AT909" s="143">
        <v>10</v>
      </c>
      <c r="AU909" s="153" t="s">
        <v>6</v>
      </c>
      <c r="AV909" s="316" t="s">
        <v>6</v>
      </c>
      <c r="AW909" s="123" t="s">
        <v>51</v>
      </c>
    </row>
    <row r="910" spans="1:51" x14ac:dyDescent="0.2">
      <c r="A910" s="227"/>
      <c r="B910" s="272"/>
      <c r="C910" s="135">
        <v>5350528.47</v>
      </c>
      <c r="D910" s="136">
        <v>5350528.1399999997</v>
      </c>
      <c r="E910" s="152">
        <v>0.457976049</v>
      </c>
      <c r="F910" s="137"/>
      <c r="G910" s="358"/>
      <c r="H910" s="139">
        <v>11732</v>
      </c>
      <c r="I910" s="219">
        <v>3100</v>
      </c>
      <c r="J910" s="143">
        <v>3055</v>
      </c>
      <c r="K910" s="138"/>
      <c r="L910" s="139"/>
      <c r="M910" s="140"/>
      <c r="N910" s="220"/>
      <c r="O910" s="141">
        <v>1.61</v>
      </c>
      <c r="P910" s="142">
        <f t="shared" si="269"/>
        <v>161</v>
      </c>
      <c r="Q910" s="143">
        <v>5261</v>
      </c>
      <c r="R910" s="143">
        <v>5345</v>
      </c>
      <c r="S910" s="143">
        <f t="shared" si="274"/>
        <v>5372.9750068679996</v>
      </c>
      <c r="T910" s="144">
        <f t="shared" si="270"/>
        <v>-111.97500686799958</v>
      </c>
      <c r="U910" s="145">
        <f t="shared" si="258"/>
        <v>-2.0840410894312305E-2</v>
      </c>
      <c r="V910" s="146">
        <v>3267.3</v>
      </c>
      <c r="W910" s="139">
        <v>1479</v>
      </c>
      <c r="X910" s="219">
        <f t="shared" si="275"/>
        <v>1419.7257519</v>
      </c>
      <c r="Y910" s="147">
        <f t="shared" si="271"/>
        <v>59.274248100000023</v>
      </c>
      <c r="Z910" s="275">
        <f t="shared" si="267"/>
        <v>4.1750491614788339E-2</v>
      </c>
      <c r="AA910" s="279">
        <v>1449</v>
      </c>
      <c r="AB910" s="143">
        <f t="shared" si="276"/>
        <v>1399.116829695</v>
      </c>
      <c r="AC910" s="144">
        <f t="shared" si="272"/>
        <v>49.883170305000021</v>
      </c>
      <c r="AD910" s="148">
        <f t="shared" si="268"/>
        <v>3.5653327332124431E-2</v>
      </c>
      <c r="AE910" s="149">
        <f t="shared" si="273"/>
        <v>9</v>
      </c>
      <c r="AF910" s="143">
        <v>2535</v>
      </c>
      <c r="AG910" s="138">
        <v>1905</v>
      </c>
      <c r="AH910" s="143">
        <v>175</v>
      </c>
      <c r="AI910" s="144">
        <f t="shared" si="259"/>
        <v>2080</v>
      </c>
      <c r="AJ910" s="145">
        <f t="shared" si="260"/>
        <v>0.82051282051282048</v>
      </c>
      <c r="AK910" s="150">
        <f t="shared" si="261"/>
        <v>1.2058899130285814</v>
      </c>
      <c r="AL910" s="143">
        <v>405</v>
      </c>
      <c r="AM910" s="145">
        <f t="shared" si="262"/>
        <v>0.15976331360946747</v>
      </c>
      <c r="AN910" s="151">
        <f t="shared" si="263"/>
        <v>0.65773828359833131</v>
      </c>
      <c r="AO910" s="143">
        <v>30</v>
      </c>
      <c r="AP910" s="143">
        <v>0</v>
      </c>
      <c r="AQ910" s="144">
        <f t="shared" si="264"/>
        <v>30</v>
      </c>
      <c r="AR910" s="145">
        <f t="shared" si="265"/>
        <v>1.1834319526627219E-2</v>
      </c>
      <c r="AS910" s="151">
        <f t="shared" si="266"/>
        <v>0.1772108762466453</v>
      </c>
      <c r="AT910" s="143">
        <v>20</v>
      </c>
      <c r="AU910" s="153" t="s">
        <v>6</v>
      </c>
      <c r="AV910" s="316" t="s">
        <v>6</v>
      </c>
      <c r="AW910" s="123" t="s">
        <v>51</v>
      </c>
    </row>
    <row r="911" spans="1:51" x14ac:dyDescent="0.2">
      <c r="A911" s="227" t="s">
        <v>1123</v>
      </c>
      <c r="B911" s="272" t="s">
        <v>1183</v>
      </c>
      <c r="C911" s="135">
        <v>5350528.4800000004</v>
      </c>
      <c r="D911" s="136">
        <v>5350528.38</v>
      </c>
      <c r="E911" s="152">
        <v>0.52284273699999995</v>
      </c>
      <c r="F911" s="137"/>
      <c r="G911" s="358"/>
      <c r="H911" s="139">
        <v>8583</v>
      </c>
      <c r="I911" s="219">
        <v>2344</v>
      </c>
      <c r="J911" s="143">
        <v>2255</v>
      </c>
      <c r="K911" s="138"/>
      <c r="L911" s="139"/>
      <c r="M911" s="140"/>
      <c r="N911" s="220"/>
      <c r="O911" s="141">
        <v>2.29</v>
      </c>
      <c r="P911" s="142">
        <f t="shared" si="269"/>
        <v>229</v>
      </c>
      <c r="Q911" s="143">
        <v>7955</v>
      </c>
      <c r="R911" s="143">
        <v>6990</v>
      </c>
      <c r="S911" s="143">
        <f t="shared" si="274"/>
        <v>4487.5592116709995</v>
      </c>
      <c r="T911" s="144">
        <f t="shared" si="270"/>
        <v>3467.4407883290005</v>
      </c>
      <c r="U911" s="145">
        <f t="shared" si="258"/>
        <v>0.77267855971929444</v>
      </c>
      <c r="V911" s="146">
        <v>3468</v>
      </c>
      <c r="W911" s="139">
        <v>1928</v>
      </c>
      <c r="X911" s="219">
        <f t="shared" si="275"/>
        <v>1225.5433755279998</v>
      </c>
      <c r="Y911" s="147">
        <f t="shared" si="271"/>
        <v>702.45662447200016</v>
      </c>
      <c r="Z911" s="275">
        <f t="shared" si="267"/>
        <v>0.57317973276087542</v>
      </c>
      <c r="AA911" s="279">
        <v>1906</v>
      </c>
      <c r="AB911" s="143">
        <f t="shared" si="276"/>
        <v>1179.010371935</v>
      </c>
      <c r="AC911" s="144">
        <f t="shared" si="272"/>
        <v>726.98962806500003</v>
      </c>
      <c r="AD911" s="148">
        <f t="shared" si="268"/>
        <v>0.61661003615418553</v>
      </c>
      <c r="AE911" s="149">
        <f t="shared" si="273"/>
        <v>8.3231441048034931</v>
      </c>
      <c r="AF911" s="143">
        <v>3735</v>
      </c>
      <c r="AG911" s="138">
        <v>2835</v>
      </c>
      <c r="AH911" s="143">
        <v>275</v>
      </c>
      <c r="AI911" s="144">
        <f t="shared" si="259"/>
        <v>3110</v>
      </c>
      <c r="AJ911" s="145">
        <f t="shared" si="260"/>
        <v>0.83266398929049534</v>
      </c>
      <c r="AK911" s="150">
        <f t="shared" si="261"/>
        <v>1.2237482224835732</v>
      </c>
      <c r="AL911" s="143">
        <v>560</v>
      </c>
      <c r="AM911" s="145">
        <f t="shared" si="262"/>
        <v>0.1499330655957162</v>
      </c>
      <c r="AN911" s="151">
        <f t="shared" si="263"/>
        <v>0.61726760037429784</v>
      </c>
      <c r="AO911" s="143">
        <v>40</v>
      </c>
      <c r="AP911" s="143">
        <v>0</v>
      </c>
      <c r="AQ911" s="144">
        <f t="shared" si="264"/>
        <v>40</v>
      </c>
      <c r="AR911" s="145">
        <f t="shared" si="265"/>
        <v>1.0709504685408299E-2</v>
      </c>
      <c r="AS911" s="151">
        <f t="shared" si="266"/>
        <v>0.16036753995011008</v>
      </c>
      <c r="AT911" s="143">
        <v>30</v>
      </c>
      <c r="AU911" s="153" t="s">
        <v>6</v>
      </c>
      <c r="AV911" s="316" t="s">
        <v>6</v>
      </c>
      <c r="AW911" s="123" t="s">
        <v>51</v>
      </c>
    </row>
    <row r="912" spans="1:51" x14ac:dyDescent="0.2">
      <c r="A912" s="227"/>
      <c r="B912" s="272"/>
      <c r="C912" s="135">
        <v>5350528.49</v>
      </c>
      <c r="D912" s="136">
        <v>5350528.38</v>
      </c>
      <c r="E912" s="152">
        <v>0.477157263</v>
      </c>
      <c r="F912" s="137"/>
      <c r="G912" s="358"/>
      <c r="H912" s="139">
        <v>8583</v>
      </c>
      <c r="I912" s="219">
        <v>2344</v>
      </c>
      <c r="J912" s="143">
        <v>2255</v>
      </c>
      <c r="K912" s="138"/>
      <c r="L912" s="139"/>
      <c r="M912" s="140"/>
      <c r="N912" s="220"/>
      <c r="O912" s="141">
        <v>1.73</v>
      </c>
      <c r="P912" s="142">
        <f t="shared" si="269"/>
        <v>173</v>
      </c>
      <c r="Q912" s="143">
        <v>4860</v>
      </c>
      <c r="R912" s="143">
        <v>4811</v>
      </c>
      <c r="S912" s="143">
        <f t="shared" si="274"/>
        <v>4095.440788329</v>
      </c>
      <c r="T912" s="144">
        <f t="shared" si="270"/>
        <v>764.55921167099996</v>
      </c>
      <c r="U912" s="145">
        <f t="shared" si="258"/>
        <v>0.18668545125833727</v>
      </c>
      <c r="V912" s="146">
        <v>2805.2</v>
      </c>
      <c r="W912" s="139">
        <v>1271</v>
      </c>
      <c r="X912" s="219">
        <f t="shared" si="275"/>
        <v>1118.4566244719999</v>
      </c>
      <c r="Y912" s="147">
        <f t="shared" si="271"/>
        <v>152.54337552800007</v>
      </c>
      <c r="Z912" s="275">
        <f t="shared" si="267"/>
        <v>0.1363873861447355</v>
      </c>
      <c r="AA912" s="279">
        <v>1258</v>
      </c>
      <c r="AB912" s="143">
        <f t="shared" si="276"/>
        <v>1075.989628065</v>
      </c>
      <c r="AC912" s="144">
        <f t="shared" si="272"/>
        <v>182.01037193499997</v>
      </c>
      <c r="AD912" s="148">
        <f t="shared" si="268"/>
        <v>0.16915625131286563</v>
      </c>
      <c r="AE912" s="149">
        <f t="shared" si="273"/>
        <v>7.2716763005780347</v>
      </c>
      <c r="AF912" s="143">
        <v>2420</v>
      </c>
      <c r="AG912" s="138">
        <v>1935</v>
      </c>
      <c r="AH912" s="143">
        <v>145</v>
      </c>
      <c r="AI912" s="144">
        <f t="shared" si="259"/>
        <v>2080</v>
      </c>
      <c r="AJ912" s="145">
        <f t="shared" si="260"/>
        <v>0.85950413223140498</v>
      </c>
      <c r="AK912" s="150">
        <f t="shared" si="261"/>
        <v>1.2631945989782869</v>
      </c>
      <c r="AL912" s="143">
        <v>295</v>
      </c>
      <c r="AM912" s="145">
        <f t="shared" si="262"/>
        <v>0.12190082644628099</v>
      </c>
      <c r="AN912" s="151">
        <f t="shared" si="263"/>
        <v>0.50186014889493114</v>
      </c>
      <c r="AO912" s="143">
        <v>15</v>
      </c>
      <c r="AP912" s="143">
        <v>10</v>
      </c>
      <c r="AQ912" s="144">
        <f t="shared" si="264"/>
        <v>25</v>
      </c>
      <c r="AR912" s="145">
        <f t="shared" si="265"/>
        <v>1.0330578512396695E-2</v>
      </c>
      <c r="AS912" s="151">
        <f t="shared" si="266"/>
        <v>0.15469337854175133</v>
      </c>
      <c r="AT912" s="143">
        <v>30</v>
      </c>
      <c r="AU912" s="153" t="s">
        <v>6</v>
      </c>
      <c r="AV912" s="316" t="s">
        <v>6</v>
      </c>
      <c r="AW912" s="123" t="s">
        <v>51</v>
      </c>
    </row>
    <row r="913" spans="1:48" x14ac:dyDescent="0.2">
      <c r="A913" s="227"/>
      <c r="B913" s="272"/>
      <c r="C913" s="135">
        <v>5350529.01</v>
      </c>
      <c r="D913" s="136"/>
      <c r="E913" s="136"/>
      <c r="F913" s="137"/>
      <c r="G913" s="355"/>
      <c r="H913" s="139"/>
      <c r="I913" s="139"/>
      <c r="J913" s="139"/>
      <c r="K913" s="138"/>
      <c r="L913" s="139"/>
      <c r="M913" s="140"/>
      <c r="N913" s="220" t="s">
        <v>876</v>
      </c>
      <c r="O913" s="141">
        <v>1</v>
      </c>
      <c r="P913" s="142">
        <f t="shared" si="269"/>
        <v>100</v>
      </c>
      <c r="Q913" s="143">
        <v>3848</v>
      </c>
      <c r="R913" s="143">
        <v>3767</v>
      </c>
      <c r="S913" s="143">
        <v>3797</v>
      </c>
      <c r="T913" s="144">
        <f t="shared" si="270"/>
        <v>51</v>
      </c>
      <c r="U913" s="145">
        <f t="shared" si="258"/>
        <v>1.3431656570977087E-2</v>
      </c>
      <c r="V913" s="146">
        <v>3847.2</v>
      </c>
      <c r="W913" s="139">
        <v>1363</v>
      </c>
      <c r="X913" s="219">
        <v>1267</v>
      </c>
      <c r="Y913" s="147">
        <f t="shared" si="271"/>
        <v>96</v>
      </c>
      <c r="Z913" s="275">
        <f t="shared" si="267"/>
        <v>7.5769534333070251E-2</v>
      </c>
      <c r="AA913" s="279">
        <v>1193</v>
      </c>
      <c r="AB913" s="143">
        <v>1195</v>
      </c>
      <c r="AC913" s="144">
        <f t="shared" si="272"/>
        <v>-2</v>
      </c>
      <c r="AD913" s="148">
        <f t="shared" si="268"/>
        <v>-1.6736401673640166E-3</v>
      </c>
      <c r="AE913" s="149">
        <f t="shared" si="273"/>
        <v>11.93</v>
      </c>
      <c r="AF913" s="143">
        <v>1825</v>
      </c>
      <c r="AG913" s="138">
        <v>1165</v>
      </c>
      <c r="AH913" s="143">
        <v>145</v>
      </c>
      <c r="AI913" s="144">
        <f t="shared" si="259"/>
        <v>1310</v>
      </c>
      <c r="AJ913" s="145">
        <f t="shared" si="260"/>
        <v>0.71780821917808224</v>
      </c>
      <c r="AK913" s="150">
        <f t="shared" si="261"/>
        <v>1.0549471859012025</v>
      </c>
      <c r="AL913" s="143">
        <v>435</v>
      </c>
      <c r="AM913" s="145">
        <f t="shared" si="262"/>
        <v>0.23835616438356164</v>
      </c>
      <c r="AN913" s="151">
        <f t="shared" si="263"/>
        <v>0.98130146968505971</v>
      </c>
      <c r="AO913" s="143">
        <v>45</v>
      </c>
      <c r="AP913" s="143">
        <v>15</v>
      </c>
      <c r="AQ913" s="144">
        <f t="shared" si="264"/>
        <v>60</v>
      </c>
      <c r="AR913" s="145">
        <f t="shared" si="265"/>
        <v>3.287671232876712E-2</v>
      </c>
      <c r="AS913" s="151">
        <f t="shared" si="266"/>
        <v>0.49230637949068035</v>
      </c>
      <c r="AT913" s="143">
        <v>25</v>
      </c>
      <c r="AU913" s="153" t="s">
        <v>6</v>
      </c>
      <c r="AV913" s="316" t="s">
        <v>6</v>
      </c>
    </row>
    <row r="914" spans="1:48" x14ac:dyDescent="0.2">
      <c r="A914" s="227"/>
      <c r="B914" s="272"/>
      <c r="C914" s="135">
        <v>5350529.0199999996</v>
      </c>
      <c r="D914" s="136"/>
      <c r="E914" s="136"/>
      <c r="F914" s="137"/>
      <c r="G914" s="355"/>
      <c r="H914" s="139"/>
      <c r="I914" s="139"/>
      <c r="J914" s="139"/>
      <c r="K914" s="138"/>
      <c r="L914" s="139"/>
      <c r="M914" s="140"/>
      <c r="N914" s="220" t="s">
        <v>877</v>
      </c>
      <c r="O914" s="141">
        <v>0.79</v>
      </c>
      <c r="P914" s="142">
        <f t="shared" si="269"/>
        <v>79</v>
      </c>
      <c r="Q914" s="143">
        <v>4676</v>
      </c>
      <c r="R914" s="143">
        <v>4726</v>
      </c>
      <c r="S914" s="143">
        <v>4798</v>
      </c>
      <c r="T914" s="144">
        <f t="shared" si="270"/>
        <v>-122</v>
      </c>
      <c r="U914" s="145">
        <f t="shared" ref="U914:U977" si="277">T914/S914</f>
        <v>-2.5427261358899542E-2</v>
      </c>
      <c r="V914" s="146">
        <v>5892.1</v>
      </c>
      <c r="W914" s="139">
        <v>1528</v>
      </c>
      <c r="X914" s="219">
        <v>1475</v>
      </c>
      <c r="Y914" s="147">
        <f t="shared" si="271"/>
        <v>53</v>
      </c>
      <c r="Z914" s="275">
        <f t="shared" si="267"/>
        <v>3.5932203389830511E-2</v>
      </c>
      <c r="AA914" s="279">
        <v>1424</v>
      </c>
      <c r="AB914" s="143">
        <v>1410</v>
      </c>
      <c r="AC914" s="144">
        <f t="shared" si="272"/>
        <v>14</v>
      </c>
      <c r="AD914" s="148">
        <f t="shared" si="268"/>
        <v>9.9290780141843976E-3</v>
      </c>
      <c r="AE914" s="149">
        <f t="shared" si="273"/>
        <v>18.025316455696203</v>
      </c>
      <c r="AF914" s="143">
        <v>1835</v>
      </c>
      <c r="AG914" s="138">
        <v>1145</v>
      </c>
      <c r="AH914" s="143">
        <v>210</v>
      </c>
      <c r="AI914" s="144">
        <f t="shared" si="259"/>
        <v>1355</v>
      </c>
      <c r="AJ914" s="145">
        <f t="shared" si="260"/>
        <v>0.73841961852861038</v>
      </c>
      <c r="AK914" s="150">
        <f t="shared" si="261"/>
        <v>1.0852393129086408</v>
      </c>
      <c r="AL914" s="143">
        <v>435</v>
      </c>
      <c r="AM914" s="145">
        <f t="shared" si="262"/>
        <v>0.23705722070844687</v>
      </c>
      <c r="AN914" s="151">
        <f t="shared" si="263"/>
        <v>0.97595377775217118</v>
      </c>
      <c r="AO914" s="143">
        <v>35</v>
      </c>
      <c r="AP914" s="143">
        <v>0</v>
      </c>
      <c r="AQ914" s="144">
        <f t="shared" si="264"/>
        <v>35</v>
      </c>
      <c r="AR914" s="145">
        <f t="shared" si="265"/>
        <v>1.9073569482288829E-2</v>
      </c>
      <c r="AS914" s="151">
        <f t="shared" si="266"/>
        <v>0.28561371471359864</v>
      </c>
      <c r="AT914" s="143">
        <v>10</v>
      </c>
      <c r="AU914" s="153" t="s">
        <v>6</v>
      </c>
      <c r="AV914" s="316" t="s">
        <v>6</v>
      </c>
    </row>
    <row r="915" spans="1:48" x14ac:dyDescent="0.2">
      <c r="A915" s="227"/>
      <c r="B915" s="272"/>
      <c r="C915" s="135">
        <v>5350530.01</v>
      </c>
      <c r="D915" s="136"/>
      <c r="E915" s="136"/>
      <c r="F915" s="137"/>
      <c r="G915" s="355"/>
      <c r="H915" s="139"/>
      <c r="I915" s="139"/>
      <c r="J915" s="139"/>
      <c r="K915" s="138"/>
      <c r="L915" s="139"/>
      <c r="M915" s="140"/>
      <c r="N915" s="220" t="s">
        <v>878</v>
      </c>
      <c r="O915" s="141">
        <v>0.84</v>
      </c>
      <c r="P915" s="142">
        <f t="shared" si="269"/>
        <v>84</v>
      </c>
      <c r="Q915" s="143">
        <v>5212</v>
      </c>
      <c r="R915" s="143">
        <v>5238</v>
      </c>
      <c r="S915" s="143">
        <v>5130</v>
      </c>
      <c r="T915" s="144">
        <f t="shared" si="270"/>
        <v>82</v>
      </c>
      <c r="U915" s="145">
        <f t="shared" si="277"/>
        <v>1.5984405458089667E-2</v>
      </c>
      <c r="V915" s="146">
        <v>6168.8</v>
      </c>
      <c r="W915" s="139">
        <v>1643</v>
      </c>
      <c r="X915" s="219">
        <v>1560</v>
      </c>
      <c r="Y915" s="147">
        <f t="shared" si="271"/>
        <v>83</v>
      </c>
      <c r="Z915" s="275">
        <f t="shared" si="267"/>
        <v>5.3205128205128203E-2</v>
      </c>
      <c r="AA915" s="279">
        <v>1549</v>
      </c>
      <c r="AB915" s="143">
        <v>1485</v>
      </c>
      <c r="AC915" s="144">
        <f t="shared" si="272"/>
        <v>64</v>
      </c>
      <c r="AD915" s="148">
        <f t="shared" si="268"/>
        <v>4.30976430976431E-2</v>
      </c>
      <c r="AE915" s="149">
        <f t="shared" si="273"/>
        <v>18.44047619047619</v>
      </c>
      <c r="AF915" s="143">
        <v>2245</v>
      </c>
      <c r="AG915" s="138">
        <v>1355</v>
      </c>
      <c r="AH915" s="143">
        <v>155</v>
      </c>
      <c r="AI915" s="144">
        <f t="shared" si="259"/>
        <v>1510</v>
      </c>
      <c r="AJ915" s="145">
        <f t="shared" si="260"/>
        <v>0.67260579064587978</v>
      </c>
      <c r="AK915" s="150">
        <f t="shared" si="261"/>
        <v>0.98851415615608529</v>
      </c>
      <c r="AL915" s="143">
        <v>660</v>
      </c>
      <c r="AM915" s="145">
        <f t="shared" si="262"/>
        <v>0.29398663697104677</v>
      </c>
      <c r="AN915" s="151">
        <f t="shared" si="263"/>
        <v>1.2103295909025467</v>
      </c>
      <c r="AO915" s="143">
        <v>65</v>
      </c>
      <c r="AP915" s="143">
        <v>10</v>
      </c>
      <c r="AQ915" s="144">
        <f t="shared" si="264"/>
        <v>75</v>
      </c>
      <c r="AR915" s="145">
        <f t="shared" si="265"/>
        <v>3.34075723830735E-2</v>
      </c>
      <c r="AS915" s="151">
        <f t="shared" si="266"/>
        <v>0.50025564731096428</v>
      </c>
      <c r="AT915" s="143">
        <v>10</v>
      </c>
      <c r="AU915" s="153" t="s">
        <v>6</v>
      </c>
      <c r="AV915" s="316" t="s">
        <v>6</v>
      </c>
    </row>
    <row r="916" spans="1:48" x14ac:dyDescent="0.2">
      <c r="A916" s="227"/>
      <c r="B916" s="272"/>
      <c r="C916" s="135">
        <v>5350530.0199999996</v>
      </c>
      <c r="D916" s="136"/>
      <c r="E916" s="136"/>
      <c r="F916" s="137"/>
      <c r="G916" s="355"/>
      <c r="H916" s="139"/>
      <c r="I916" s="139"/>
      <c r="J916" s="139"/>
      <c r="K916" s="138"/>
      <c r="L916" s="139"/>
      <c r="M916" s="140"/>
      <c r="N916" s="220" t="s">
        <v>879</v>
      </c>
      <c r="O916" s="141">
        <v>0.4</v>
      </c>
      <c r="P916" s="142">
        <f t="shared" si="269"/>
        <v>40</v>
      </c>
      <c r="Q916" s="143">
        <v>3169</v>
      </c>
      <c r="R916" s="143">
        <v>3324</v>
      </c>
      <c r="S916" s="143">
        <v>3243</v>
      </c>
      <c r="T916" s="144">
        <f t="shared" si="270"/>
        <v>-74</v>
      </c>
      <c r="U916" s="145">
        <f t="shared" si="277"/>
        <v>-2.2818378045020044E-2</v>
      </c>
      <c r="V916" s="146">
        <v>7930.4</v>
      </c>
      <c r="W916" s="139">
        <v>1050</v>
      </c>
      <c r="X916" s="219">
        <v>1023</v>
      </c>
      <c r="Y916" s="147">
        <f t="shared" si="271"/>
        <v>27</v>
      </c>
      <c r="Z916" s="275">
        <f t="shared" si="267"/>
        <v>2.6392961876832845E-2</v>
      </c>
      <c r="AA916" s="279">
        <v>1009</v>
      </c>
      <c r="AB916" s="143">
        <v>980</v>
      </c>
      <c r="AC916" s="144">
        <f t="shared" si="272"/>
        <v>29</v>
      </c>
      <c r="AD916" s="148">
        <f t="shared" si="268"/>
        <v>2.9591836734693878E-2</v>
      </c>
      <c r="AE916" s="149">
        <f t="shared" si="273"/>
        <v>25.225000000000001</v>
      </c>
      <c r="AF916" s="143">
        <v>1345</v>
      </c>
      <c r="AG916" s="138">
        <v>825</v>
      </c>
      <c r="AH916" s="143">
        <v>105</v>
      </c>
      <c r="AI916" s="144">
        <f t="shared" si="259"/>
        <v>930</v>
      </c>
      <c r="AJ916" s="145">
        <f t="shared" si="260"/>
        <v>0.69144981412639406</v>
      </c>
      <c r="AK916" s="150">
        <f t="shared" si="261"/>
        <v>1.0162088091437418</v>
      </c>
      <c r="AL916" s="143">
        <v>315</v>
      </c>
      <c r="AM916" s="145">
        <f t="shared" si="262"/>
        <v>0.2342007434944238</v>
      </c>
      <c r="AN916" s="151">
        <f t="shared" si="263"/>
        <v>0.96419379119804938</v>
      </c>
      <c r="AO916" s="143">
        <v>50</v>
      </c>
      <c r="AP916" s="143">
        <v>25</v>
      </c>
      <c r="AQ916" s="144">
        <f t="shared" si="264"/>
        <v>75</v>
      </c>
      <c r="AR916" s="145">
        <f t="shared" si="265"/>
        <v>5.5762081784386616E-2</v>
      </c>
      <c r="AS916" s="151">
        <f t="shared" si="266"/>
        <v>0.83499920313242726</v>
      </c>
      <c r="AT916" s="143">
        <v>25</v>
      </c>
      <c r="AU916" s="153" t="s">
        <v>6</v>
      </c>
      <c r="AV916" s="316" t="s">
        <v>6</v>
      </c>
    </row>
    <row r="917" spans="1:48" x14ac:dyDescent="0.2">
      <c r="A917" s="227"/>
      <c r="B917" s="272"/>
      <c r="C917" s="135">
        <v>5350531.01</v>
      </c>
      <c r="D917" s="136"/>
      <c r="E917" s="136"/>
      <c r="F917" s="137"/>
      <c r="G917" s="355"/>
      <c r="H917" s="139"/>
      <c r="I917" s="139"/>
      <c r="J917" s="139"/>
      <c r="K917" s="138"/>
      <c r="L917" s="139"/>
      <c r="M917" s="140"/>
      <c r="N917" s="220" t="s">
        <v>880</v>
      </c>
      <c r="O917" s="141">
        <v>0.67</v>
      </c>
      <c r="P917" s="142">
        <f t="shared" si="269"/>
        <v>67</v>
      </c>
      <c r="Q917" s="143">
        <v>4144</v>
      </c>
      <c r="R917" s="143">
        <v>4257</v>
      </c>
      <c r="S917" s="143">
        <v>3895</v>
      </c>
      <c r="T917" s="144">
        <f t="shared" si="270"/>
        <v>249</v>
      </c>
      <c r="U917" s="145">
        <f t="shared" si="277"/>
        <v>6.3928112965340178E-2</v>
      </c>
      <c r="V917" s="146">
        <v>6191.5</v>
      </c>
      <c r="W917" s="139">
        <v>1392</v>
      </c>
      <c r="X917" s="219">
        <v>1204</v>
      </c>
      <c r="Y917" s="147">
        <f t="shared" si="271"/>
        <v>188</v>
      </c>
      <c r="Z917" s="275">
        <f t="shared" si="267"/>
        <v>0.15614617940199335</v>
      </c>
      <c r="AA917" s="279">
        <v>1318</v>
      </c>
      <c r="AB917" s="143">
        <v>1155</v>
      </c>
      <c r="AC917" s="144">
        <f t="shared" si="272"/>
        <v>163</v>
      </c>
      <c r="AD917" s="148">
        <f t="shared" si="268"/>
        <v>0.14112554112554113</v>
      </c>
      <c r="AE917" s="149">
        <f t="shared" si="273"/>
        <v>19.671641791044777</v>
      </c>
      <c r="AF917" s="143">
        <v>1790</v>
      </c>
      <c r="AG917" s="138">
        <v>1065</v>
      </c>
      <c r="AH917" s="143">
        <v>170</v>
      </c>
      <c r="AI917" s="144">
        <f t="shared" si="259"/>
        <v>1235</v>
      </c>
      <c r="AJ917" s="145">
        <f t="shared" si="260"/>
        <v>0.68994413407821231</v>
      </c>
      <c r="AK917" s="150">
        <f t="shared" si="261"/>
        <v>1.0139959438027519</v>
      </c>
      <c r="AL917" s="143">
        <v>485</v>
      </c>
      <c r="AM917" s="145">
        <f t="shared" si="262"/>
        <v>0.27094972067039108</v>
      </c>
      <c r="AN917" s="151">
        <f t="shared" si="263"/>
        <v>1.1154876560135987</v>
      </c>
      <c r="AO917" s="143">
        <v>50</v>
      </c>
      <c r="AP917" s="143">
        <v>0</v>
      </c>
      <c r="AQ917" s="144">
        <f t="shared" si="264"/>
        <v>50</v>
      </c>
      <c r="AR917" s="145">
        <f t="shared" si="265"/>
        <v>2.7932960893854747E-2</v>
      </c>
      <c r="AS917" s="151">
        <f t="shared" si="266"/>
        <v>0.41827706823579686</v>
      </c>
      <c r="AT917" s="143">
        <v>15</v>
      </c>
      <c r="AU917" s="153" t="s">
        <v>6</v>
      </c>
      <c r="AV917" s="316" t="s">
        <v>6</v>
      </c>
    </row>
    <row r="918" spans="1:48" x14ac:dyDescent="0.2">
      <c r="A918" s="227"/>
      <c r="B918" s="272"/>
      <c r="C918" s="135">
        <v>5350531.0199999996</v>
      </c>
      <c r="D918" s="136"/>
      <c r="E918" s="136"/>
      <c r="F918" s="137"/>
      <c r="G918" s="355"/>
      <c r="H918" s="139"/>
      <c r="I918" s="139"/>
      <c r="J918" s="139"/>
      <c r="K918" s="138"/>
      <c r="L918" s="139"/>
      <c r="M918" s="140"/>
      <c r="N918" s="220" t="s">
        <v>881</v>
      </c>
      <c r="O918" s="141">
        <v>1.34</v>
      </c>
      <c r="P918" s="142">
        <f t="shared" si="269"/>
        <v>134</v>
      </c>
      <c r="Q918" s="143">
        <v>6660</v>
      </c>
      <c r="R918" s="143">
        <v>6936</v>
      </c>
      <c r="S918" s="143">
        <v>6793</v>
      </c>
      <c r="T918" s="144">
        <f t="shared" si="270"/>
        <v>-133</v>
      </c>
      <c r="U918" s="145">
        <f t="shared" si="277"/>
        <v>-1.9578978360076549E-2</v>
      </c>
      <c r="V918" s="146">
        <v>4984.7</v>
      </c>
      <c r="W918" s="139">
        <v>2065</v>
      </c>
      <c r="X918" s="219">
        <v>1866</v>
      </c>
      <c r="Y918" s="147">
        <f t="shared" si="271"/>
        <v>199</v>
      </c>
      <c r="Z918" s="275">
        <f t="shared" si="267"/>
        <v>0.10664523043944266</v>
      </c>
      <c r="AA918" s="279">
        <v>1929</v>
      </c>
      <c r="AB918" s="143">
        <v>1795</v>
      </c>
      <c r="AC918" s="144">
        <f t="shared" si="272"/>
        <v>134</v>
      </c>
      <c r="AD918" s="148">
        <f t="shared" si="268"/>
        <v>7.465181058495822E-2</v>
      </c>
      <c r="AE918" s="149">
        <f t="shared" si="273"/>
        <v>14.395522388059701</v>
      </c>
      <c r="AF918" s="143">
        <v>2835</v>
      </c>
      <c r="AG918" s="138">
        <v>1890</v>
      </c>
      <c r="AH918" s="143">
        <v>305</v>
      </c>
      <c r="AI918" s="144">
        <f t="shared" si="259"/>
        <v>2195</v>
      </c>
      <c r="AJ918" s="145">
        <f t="shared" si="260"/>
        <v>0.7742504409171076</v>
      </c>
      <c r="AK918" s="150">
        <f t="shared" si="261"/>
        <v>1.1378990961729687</v>
      </c>
      <c r="AL918" s="143">
        <v>545</v>
      </c>
      <c r="AM918" s="145">
        <f t="shared" si="262"/>
        <v>0.19223985890652556</v>
      </c>
      <c r="AN918" s="151">
        <f t="shared" si="263"/>
        <v>0.79144274101279366</v>
      </c>
      <c r="AO918" s="143">
        <v>60</v>
      </c>
      <c r="AP918" s="143">
        <v>20</v>
      </c>
      <c r="AQ918" s="144">
        <f t="shared" si="264"/>
        <v>80</v>
      </c>
      <c r="AR918" s="145">
        <f t="shared" si="265"/>
        <v>2.821869488536155E-2</v>
      </c>
      <c r="AS918" s="151">
        <f t="shared" si="266"/>
        <v>0.42255574018600428</v>
      </c>
      <c r="AT918" s="143">
        <v>20</v>
      </c>
      <c r="AU918" s="153" t="s">
        <v>6</v>
      </c>
      <c r="AV918" s="316" t="s">
        <v>6</v>
      </c>
    </row>
    <row r="919" spans="1:48" x14ac:dyDescent="0.2">
      <c r="A919" s="227"/>
      <c r="B919" s="272"/>
      <c r="C919" s="135">
        <v>5350532.01</v>
      </c>
      <c r="D919" s="136"/>
      <c r="E919" s="136"/>
      <c r="F919" s="137"/>
      <c r="G919" s="355"/>
      <c r="H919" s="139"/>
      <c r="I919" s="139"/>
      <c r="J919" s="139"/>
      <c r="K919" s="138"/>
      <c r="L919" s="139"/>
      <c r="M919" s="140"/>
      <c r="N919" s="220" t="s">
        <v>882</v>
      </c>
      <c r="O919" s="141">
        <v>0.83</v>
      </c>
      <c r="P919" s="142">
        <f t="shared" si="269"/>
        <v>83</v>
      </c>
      <c r="Q919" s="143">
        <v>4353</v>
      </c>
      <c r="R919" s="143">
        <v>4394</v>
      </c>
      <c r="S919" s="143">
        <v>4421</v>
      </c>
      <c r="T919" s="144">
        <f t="shared" si="270"/>
        <v>-68</v>
      </c>
      <c r="U919" s="145">
        <f t="shared" si="277"/>
        <v>-1.538113548970821E-2</v>
      </c>
      <c r="V919" s="146">
        <v>5259.2</v>
      </c>
      <c r="W919" s="139">
        <v>1350</v>
      </c>
      <c r="X919" s="219">
        <v>1245</v>
      </c>
      <c r="Y919" s="147">
        <f t="shared" si="271"/>
        <v>105</v>
      </c>
      <c r="Z919" s="275">
        <f t="shared" si="267"/>
        <v>8.4337349397590355E-2</v>
      </c>
      <c r="AA919" s="279">
        <v>1221</v>
      </c>
      <c r="AB919" s="143">
        <v>1195</v>
      </c>
      <c r="AC919" s="144">
        <f t="shared" si="272"/>
        <v>26</v>
      </c>
      <c r="AD919" s="148">
        <f t="shared" si="268"/>
        <v>2.1757322175732216E-2</v>
      </c>
      <c r="AE919" s="149">
        <f t="shared" si="273"/>
        <v>14.710843373493976</v>
      </c>
      <c r="AF919" s="143">
        <v>1750</v>
      </c>
      <c r="AG919" s="138">
        <v>1295</v>
      </c>
      <c r="AH919" s="143">
        <v>125</v>
      </c>
      <c r="AI919" s="144">
        <f t="shared" si="259"/>
        <v>1420</v>
      </c>
      <c r="AJ919" s="145">
        <f t="shared" si="260"/>
        <v>0.81142857142857139</v>
      </c>
      <c r="AK919" s="150">
        <f t="shared" si="261"/>
        <v>1.1925389889914793</v>
      </c>
      <c r="AL919" s="143">
        <v>300</v>
      </c>
      <c r="AM919" s="145">
        <f t="shared" si="262"/>
        <v>0.17142857142857143</v>
      </c>
      <c r="AN919" s="151">
        <f t="shared" si="263"/>
        <v>0.70576361859122527</v>
      </c>
      <c r="AO919" s="143">
        <v>20</v>
      </c>
      <c r="AP919" s="143">
        <v>10</v>
      </c>
      <c r="AQ919" s="144">
        <f t="shared" si="264"/>
        <v>30</v>
      </c>
      <c r="AR919" s="145">
        <f t="shared" si="265"/>
        <v>1.7142857142857144E-2</v>
      </c>
      <c r="AS919" s="151">
        <f t="shared" si="266"/>
        <v>0.25670261216299767</v>
      </c>
      <c r="AT919" s="143">
        <v>0</v>
      </c>
      <c r="AU919" s="153" t="s">
        <v>6</v>
      </c>
      <c r="AV919" s="316" t="s">
        <v>6</v>
      </c>
    </row>
    <row r="920" spans="1:48" x14ac:dyDescent="0.2">
      <c r="A920" s="227"/>
      <c r="B920" s="272"/>
      <c r="C920" s="135">
        <v>5350532.0199999996</v>
      </c>
      <c r="D920" s="136"/>
      <c r="E920" s="136"/>
      <c r="F920" s="137"/>
      <c r="G920" s="355"/>
      <c r="H920" s="139"/>
      <c r="I920" s="139"/>
      <c r="J920" s="139"/>
      <c r="K920" s="138"/>
      <c r="L920" s="139"/>
      <c r="M920" s="140"/>
      <c r="N920" s="220" t="s">
        <v>883</v>
      </c>
      <c r="O920" s="141">
        <v>0.69</v>
      </c>
      <c r="P920" s="142">
        <f t="shared" si="269"/>
        <v>69</v>
      </c>
      <c r="Q920" s="143">
        <v>4629</v>
      </c>
      <c r="R920" s="143">
        <v>4670</v>
      </c>
      <c r="S920" s="143">
        <v>4738</v>
      </c>
      <c r="T920" s="144">
        <f t="shared" si="270"/>
        <v>-109</v>
      </c>
      <c r="U920" s="145">
        <f t="shared" si="277"/>
        <v>-2.3005487547488393E-2</v>
      </c>
      <c r="V920" s="146">
        <v>6706.8</v>
      </c>
      <c r="W920" s="139">
        <v>1449</v>
      </c>
      <c r="X920" s="219">
        <v>1315</v>
      </c>
      <c r="Y920" s="147">
        <f t="shared" si="271"/>
        <v>134</v>
      </c>
      <c r="Z920" s="275">
        <f t="shared" si="267"/>
        <v>0.10190114068441064</v>
      </c>
      <c r="AA920" s="279">
        <v>1312</v>
      </c>
      <c r="AB920" s="143">
        <v>1255</v>
      </c>
      <c r="AC920" s="144">
        <f t="shared" si="272"/>
        <v>57</v>
      </c>
      <c r="AD920" s="148">
        <f t="shared" si="268"/>
        <v>4.5418326693227089E-2</v>
      </c>
      <c r="AE920" s="149">
        <f t="shared" si="273"/>
        <v>19.014492753623188</v>
      </c>
      <c r="AF920" s="143">
        <v>2155</v>
      </c>
      <c r="AG920" s="138">
        <v>1340</v>
      </c>
      <c r="AH920" s="143">
        <v>165</v>
      </c>
      <c r="AI920" s="144">
        <f t="shared" si="259"/>
        <v>1505</v>
      </c>
      <c r="AJ920" s="145">
        <f t="shared" si="260"/>
        <v>0.69837587006960555</v>
      </c>
      <c r="AK920" s="150">
        <f t="shared" si="261"/>
        <v>1.0263878834862614</v>
      </c>
      <c r="AL920" s="143">
        <v>575</v>
      </c>
      <c r="AM920" s="145">
        <f t="shared" si="262"/>
        <v>0.26682134570765659</v>
      </c>
      <c r="AN920" s="151">
        <f t="shared" si="263"/>
        <v>1.0984913243734267</v>
      </c>
      <c r="AO920" s="143">
        <v>55</v>
      </c>
      <c r="AP920" s="143">
        <v>10</v>
      </c>
      <c r="AQ920" s="144">
        <f t="shared" si="264"/>
        <v>65</v>
      </c>
      <c r="AR920" s="145">
        <f t="shared" si="265"/>
        <v>3.0162412993039442E-2</v>
      </c>
      <c r="AS920" s="151">
        <f t="shared" si="266"/>
        <v>0.45166159525972127</v>
      </c>
      <c r="AT920" s="143">
        <v>20</v>
      </c>
      <c r="AU920" s="153" t="s">
        <v>6</v>
      </c>
      <c r="AV920" s="316" t="s">
        <v>6</v>
      </c>
    </row>
    <row r="921" spans="1:48" x14ac:dyDescent="0.2">
      <c r="A921" s="227"/>
      <c r="B921" s="272"/>
      <c r="C921" s="135">
        <v>5350540.01</v>
      </c>
      <c r="D921" s="136"/>
      <c r="E921" s="136"/>
      <c r="F921" s="137"/>
      <c r="G921" s="355"/>
      <c r="H921" s="139"/>
      <c r="I921" s="139"/>
      <c r="J921" s="139"/>
      <c r="K921" s="138"/>
      <c r="L921" s="139"/>
      <c r="M921" s="140"/>
      <c r="N921" s="220" t="s">
        <v>884</v>
      </c>
      <c r="O921" s="141">
        <v>1.55</v>
      </c>
      <c r="P921" s="142">
        <f t="shared" si="269"/>
        <v>155</v>
      </c>
      <c r="Q921" s="143">
        <v>5031</v>
      </c>
      <c r="R921" s="143">
        <v>5134</v>
      </c>
      <c r="S921" s="143">
        <v>5060</v>
      </c>
      <c r="T921" s="144">
        <f t="shared" si="270"/>
        <v>-29</v>
      </c>
      <c r="U921" s="145">
        <f t="shared" si="277"/>
        <v>-5.7312252964426876E-3</v>
      </c>
      <c r="V921" s="146">
        <v>3241</v>
      </c>
      <c r="W921" s="139">
        <v>2709</v>
      </c>
      <c r="X921" s="219">
        <v>2828</v>
      </c>
      <c r="Y921" s="147">
        <f t="shared" si="271"/>
        <v>-119</v>
      </c>
      <c r="Z921" s="275">
        <f t="shared" si="267"/>
        <v>-4.2079207920792082E-2</v>
      </c>
      <c r="AA921" s="279">
        <v>2590</v>
      </c>
      <c r="AB921" s="143">
        <v>2605</v>
      </c>
      <c r="AC921" s="144">
        <f t="shared" si="272"/>
        <v>-15</v>
      </c>
      <c r="AD921" s="148">
        <f t="shared" si="268"/>
        <v>-5.7581573896353169E-3</v>
      </c>
      <c r="AE921" s="149">
        <f t="shared" si="273"/>
        <v>16.70967741935484</v>
      </c>
      <c r="AF921" s="143">
        <v>2630</v>
      </c>
      <c r="AG921" s="138">
        <v>1765</v>
      </c>
      <c r="AH921" s="143">
        <v>95</v>
      </c>
      <c r="AI921" s="144">
        <f t="shared" si="259"/>
        <v>1860</v>
      </c>
      <c r="AJ921" s="145">
        <f t="shared" si="260"/>
        <v>0.70722433460076051</v>
      </c>
      <c r="AK921" s="150">
        <f t="shared" si="261"/>
        <v>1.0393922800747779</v>
      </c>
      <c r="AL921" s="143">
        <v>540</v>
      </c>
      <c r="AM921" s="145">
        <f t="shared" si="262"/>
        <v>0.20532319391634982</v>
      </c>
      <c r="AN921" s="151">
        <f t="shared" si="263"/>
        <v>0.84530623519481352</v>
      </c>
      <c r="AO921" s="143">
        <v>170</v>
      </c>
      <c r="AP921" s="143">
        <v>35</v>
      </c>
      <c r="AQ921" s="144">
        <f t="shared" si="264"/>
        <v>205</v>
      </c>
      <c r="AR921" s="145">
        <f t="shared" si="265"/>
        <v>7.7946768060836502E-2</v>
      </c>
      <c r="AS921" s="151">
        <f t="shared" si="266"/>
        <v>1.167199773301336</v>
      </c>
      <c r="AT921" s="143">
        <v>25</v>
      </c>
      <c r="AU921" s="153" t="s">
        <v>6</v>
      </c>
      <c r="AV921" s="316" t="s">
        <v>6</v>
      </c>
    </row>
    <row r="922" spans="1:48" x14ac:dyDescent="0.2">
      <c r="A922" s="227"/>
      <c r="B922" s="272"/>
      <c r="C922" s="135">
        <v>5350540.0199999996</v>
      </c>
      <c r="D922" s="136"/>
      <c r="E922" s="136"/>
      <c r="F922" s="137"/>
      <c r="G922" s="355"/>
      <c r="H922" s="139"/>
      <c r="I922" s="139"/>
      <c r="J922" s="139"/>
      <c r="K922" s="138"/>
      <c r="L922" s="139"/>
      <c r="M922" s="140"/>
      <c r="N922" s="220" t="s">
        <v>885</v>
      </c>
      <c r="O922" s="141">
        <v>1.08</v>
      </c>
      <c r="P922" s="142">
        <f t="shared" si="269"/>
        <v>108</v>
      </c>
      <c r="Q922" s="143">
        <v>5599</v>
      </c>
      <c r="R922" s="143">
        <v>5406</v>
      </c>
      <c r="S922" s="143">
        <v>5026</v>
      </c>
      <c r="T922" s="144">
        <f t="shared" si="270"/>
        <v>573</v>
      </c>
      <c r="U922" s="145">
        <f t="shared" si="277"/>
        <v>0.11400716275368086</v>
      </c>
      <c r="V922" s="146">
        <v>5179.5</v>
      </c>
      <c r="W922" s="139">
        <v>2925</v>
      </c>
      <c r="X922" s="219">
        <v>2643</v>
      </c>
      <c r="Y922" s="147">
        <f t="shared" si="271"/>
        <v>282</v>
      </c>
      <c r="Z922" s="275">
        <f t="shared" si="267"/>
        <v>0.10669693530079455</v>
      </c>
      <c r="AA922" s="279">
        <v>2825</v>
      </c>
      <c r="AB922" s="143">
        <v>2470</v>
      </c>
      <c r="AC922" s="144">
        <f t="shared" si="272"/>
        <v>355</v>
      </c>
      <c r="AD922" s="148">
        <f t="shared" si="268"/>
        <v>0.1437246963562753</v>
      </c>
      <c r="AE922" s="149">
        <f t="shared" si="273"/>
        <v>26.157407407407408</v>
      </c>
      <c r="AF922" s="143">
        <v>2750</v>
      </c>
      <c r="AG922" s="138">
        <v>1815</v>
      </c>
      <c r="AH922" s="143">
        <v>115</v>
      </c>
      <c r="AI922" s="144">
        <f t="shared" si="259"/>
        <v>1930</v>
      </c>
      <c r="AJ922" s="145">
        <f t="shared" si="260"/>
        <v>0.70181818181818179</v>
      </c>
      <c r="AK922" s="150">
        <f t="shared" si="261"/>
        <v>1.031446974473424</v>
      </c>
      <c r="AL922" s="143">
        <v>660</v>
      </c>
      <c r="AM922" s="145">
        <f t="shared" si="262"/>
        <v>0.24</v>
      </c>
      <c r="AN922" s="151">
        <f t="shared" si="263"/>
        <v>0.98806906602771527</v>
      </c>
      <c r="AO922" s="143">
        <v>130</v>
      </c>
      <c r="AP922" s="143">
        <v>15</v>
      </c>
      <c r="AQ922" s="144">
        <f t="shared" si="264"/>
        <v>145</v>
      </c>
      <c r="AR922" s="145">
        <f t="shared" si="265"/>
        <v>5.2727272727272727E-2</v>
      </c>
      <c r="AS922" s="151">
        <f t="shared" si="266"/>
        <v>0.78955500407709878</v>
      </c>
      <c r="AT922" s="143">
        <v>15</v>
      </c>
      <c r="AU922" s="153" t="s">
        <v>6</v>
      </c>
      <c r="AV922" s="316" t="s">
        <v>6</v>
      </c>
    </row>
    <row r="923" spans="1:48" x14ac:dyDescent="0.2">
      <c r="A923" s="227"/>
      <c r="B923" s="272"/>
      <c r="C923" s="135">
        <v>5350550.01</v>
      </c>
      <c r="D923" s="136"/>
      <c r="E923" s="136"/>
      <c r="F923" s="137"/>
      <c r="G923" s="355"/>
      <c r="H923" s="139"/>
      <c r="I923" s="139"/>
      <c r="J923" s="139"/>
      <c r="K923" s="138"/>
      <c r="L923" s="139"/>
      <c r="M923" s="140"/>
      <c r="N923" s="220" t="s">
        <v>886</v>
      </c>
      <c r="O923" s="141">
        <v>7.56</v>
      </c>
      <c r="P923" s="142">
        <f t="shared" si="269"/>
        <v>756</v>
      </c>
      <c r="Q923" s="143">
        <v>4649</v>
      </c>
      <c r="R923" s="143">
        <v>4424</v>
      </c>
      <c r="S923" s="143">
        <v>4533</v>
      </c>
      <c r="T923" s="144">
        <f t="shared" si="270"/>
        <v>116</v>
      </c>
      <c r="U923" s="145">
        <f t="shared" si="277"/>
        <v>2.559011692036179E-2</v>
      </c>
      <c r="V923" s="146">
        <v>615.20000000000005</v>
      </c>
      <c r="W923" s="139">
        <v>1682</v>
      </c>
      <c r="X923" s="219">
        <v>1617</v>
      </c>
      <c r="Y923" s="147">
        <f t="shared" si="271"/>
        <v>65</v>
      </c>
      <c r="Z923" s="275">
        <f t="shared" si="267"/>
        <v>4.0197897340754483E-2</v>
      </c>
      <c r="AA923" s="279">
        <v>1666</v>
      </c>
      <c r="AB923" s="143">
        <v>1575</v>
      </c>
      <c r="AC923" s="144">
        <f t="shared" si="272"/>
        <v>91</v>
      </c>
      <c r="AD923" s="148">
        <f t="shared" si="268"/>
        <v>5.7777777777777775E-2</v>
      </c>
      <c r="AE923" s="149">
        <f t="shared" si="273"/>
        <v>2.2037037037037037</v>
      </c>
      <c r="AF923" s="143">
        <v>2490</v>
      </c>
      <c r="AG923" s="138">
        <v>1875</v>
      </c>
      <c r="AH923" s="143">
        <v>180</v>
      </c>
      <c r="AI923" s="144">
        <f t="shared" si="259"/>
        <v>2055</v>
      </c>
      <c r="AJ923" s="145">
        <f t="shared" si="260"/>
        <v>0.82530120481927716</v>
      </c>
      <c r="AK923" s="150">
        <f t="shared" si="261"/>
        <v>1.2129272976866927</v>
      </c>
      <c r="AL923" s="143">
        <v>355</v>
      </c>
      <c r="AM923" s="145">
        <f t="shared" si="262"/>
        <v>0.14257028112449799</v>
      </c>
      <c r="AN923" s="151">
        <f t="shared" si="263"/>
        <v>0.58695535214163141</v>
      </c>
      <c r="AO923" s="143">
        <v>60</v>
      </c>
      <c r="AP923" s="143">
        <v>0</v>
      </c>
      <c r="AQ923" s="144">
        <f t="shared" si="264"/>
        <v>60</v>
      </c>
      <c r="AR923" s="145">
        <f t="shared" si="265"/>
        <v>2.4096385542168676E-2</v>
      </c>
      <c r="AS923" s="151">
        <f t="shared" si="266"/>
        <v>0.36082696488774768</v>
      </c>
      <c r="AT923" s="143">
        <v>25</v>
      </c>
      <c r="AU923" s="153" t="s">
        <v>6</v>
      </c>
      <c r="AV923" s="316" t="s">
        <v>6</v>
      </c>
    </row>
    <row r="924" spans="1:48" x14ac:dyDescent="0.2">
      <c r="A924" s="227"/>
      <c r="B924" s="272"/>
      <c r="C924" s="135">
        <v>5350550.0199999996</v>
      </c>
      <c r="D924" s="136"/>
      <c r="E924" s="136"/>
      <c r="F924" s="137"/>
      <c r="G924" s="355"/>
      <c r="H924" s="139"/>
      <c r="I924" s="139"/>
      <c r="J924" s="139"/>
      <c r="K924" s="138"/>
      <c r="L924" s="139"/>
      <c r="M924" s="140"/>
      <c r="N924" s="220" t="s">
        <v>887</v>
      </c>
      <c r="O924" s="141">
        <v>3</v>
      </c>
      <c r="P924" s="142">
        <f t="shared" si="269"/>
        <v>300</v>
      </c>
      <c r="Q924" s="143">
        <v>7464</v>
      </c>
      <c r="R924" s="143">
        <v>7399</v>
      </c>
      <c r="S924" s="143">
        <v>7356</v>
      </c>
      <c r="T924" s="144">
        <f t="shared" si="270"/>
        <v>108</v>
      </c>
      <c r="U924" s="145">
        <f t="shared" si="277"/>
        <v>1.468189233278956E-2</v>
      </c>
      <c r="V924" s="146">
        <v>2491.8000000000002</v>
      </c>
      <c r="W924" s="139">
        <v>3140</v>
      </c>
      <c r="X924" s="219">
        <v>2962</v>
      </c>
      <c r="Y924" s="147">
        <f t="shared" si="271"/>
        <v>178</v>
      </c>
      <c r="Z924" s="275">
        <f t="shared" si="267"/>
        <v>6.0094530722484808E-2</v>
      </c>
      <c r="AA924" s="279">
        <v>2914</v>
      </c>
      <c r="AB924" s="143">
        <v>2855</v>
      </c>
      <c r="AC924" s="144">
        <f t="shared" si="272"/>
        <v>59</v>
      </c>
      <c r="AD924" s="148">
        <f t="shared" si="268"/>
        <v>2.0665499124343258E-2</v>
      </c>
      <c r="AE924" s="149">
        <f t="shared" si="273"/>
        <v>9.7133333333333329</v>
      </c>
      <c r="AF924" s="143">
        <v>3480</v>
      </c>
      <c r="AG924" s="138">
        <v>2620</v>
      </c>
      <c r="AH924" s="143">
        <v>195</v>
      </c>
      <c r="AI924" s="144">
        <f t="shared" si="259"/>
        <v>2815</v>
      </c>
      <c r="AJ924" s="145">
        <f t="shared" si="260"/>
        <v>0.80890804597701149</v>
      </c>
      <c r="AK924" s="150">
        <f t="shared" si="261"/>
        <v>1.1888346273513184</v>
      </c>
      <c r="AL924" s="143">
        <v>440</v>
      </c>
      <c r="AM924" s="145">
        <f t="shared" si="262"/>
        <v>0.12643678160919541</v>
      </c>
      <c r="AN924" s="151">
        <f t="shared" si="263"/>
        <v>0.52053446965061634</v>
      </c>
      <c r="AO924" s="143">
        <v>155</v>
      </c>
      <c r="AP924" s="143">
        <v>25</v>
      </c>
      <c r="AQ924" s="144">
        <f t="shared" si="264"/>
        <v>180</v>
      </c>
      <c r="AR924" s="145">
        <f t="shared" si="265"/>
        <v>5.1724137931034482E-2</v>
      </c>
      <c r="AS924" s="151">
        <f t="shared" si="266"/>
        <v>0.7745337435952514</v>
      </c>
      <c r="AT924" s="143">
        <v>35</v>
      </c>
      <c r="AU924" s="153" t="s">
        <v>6</v>
      </c>
      <c r="AV924" s="316" t="s">
        <v>6</v>
      </c>
    </row>
    <row r="925" spans="1:48" x14ac:dyDescent="0.2">
      <c r="A925" s="227"/>
      <c r="B925" s="272"/>
      <c r="C925" s="135">
        <v>5350560</v>
      </c>
      <c r="D925" s="136"/>
      <c r="E925" s="136"/>
      <c r="F925" s="137"/>
      <c r="G925" s="355"/>
      <c r="H925" s="139"/>
      <c r="I925" s="139"/>
      <c r="J925" s="139"/>
      <c r="K925" s="138"/>
      <c r="L925" s="139"/>
      <c r="M925" s="140"/>
      <c r="N925" s="220" t="s">
        <v>888</v>
      </c>
      <c r="O925" s="141">
        <v>4.1399999999999997</v>
      </c>
      <c r="P925" s="142">
        <f t="shared" si="269"/>
        <v>413.99999999999994</v>
      </c>
      <c r="Q925" s="143">
        <v>6270</v>
      </c>
      <c r="R925" s="143">
        <v>6221</v>
      </c>
      <c r="S925" s="143">
        <v>6293</v>
      </c>
      <c r="T925" s="144">
        <f t="shared" si="270"/>
        <v>-23</v>
      </c>
      <c r="U925" s="145">
        <f t="shared" si="277"/>
        <v>-3.6548546003495946E-3</v>
      </c>
      <c r="V925" s="146">
        <v>1516</v>
      </c>
      <c r="W925" s="139">
        <v>2174</v>
      </c>
      <c r="X925" s="219">
        <v>2155</v>
      </c>
      <c r="Y925" s="147">
        <f t="shared" si="271"/>
        <v>19</v>
      </c>
      <c r="Z925" s="275">
        <f t="shared" si="267"/>
        <v>8.8167053364269134E-3</v>
      </c>
      <c r="AA925" s="279">
        <v>2133</v>
      </c>
      <c r="AB925" s="143">
        <v>2090</v>
      </c>
      <c r="AC925" s="144">
        <f t="shared" si="272"/>
        <v>43</v>
      </c>
      <c r="AD925" s="148">
        <f t="shared" si="268"/>
        <v>2.0574162679425839E-2</v>
      </c>
      <c r="AE925" s="149">
        <f t="shared" si="273"/>
        <v>5.1521739130434794</v>
      </c>
      <c r="AF925" s="143">
        <v>3020</v>
      </c>
      <c r="AG925" s="138">
        <v>2240</v>
      </c>
      <c r="AH925" s="143">
        <v>185</v>
      </c>
      <c r="AI925" s="144">
        <f t="shared" si="259"/>
        <v>2425</v>
      </c>
      <c r="AJ925" s="145">
        <f t="shared" si="260"/>
        <v>0.80298013245033117</v>
      </c>
      <c r="AK925" s="150">
        <f t="shared" si="261"/>
        <v>1.1801225012901293</v>
      </c>
      <c r="AL925" s="143">
        <v>460</v>
      </c>
      <c r="AM925" s="145">
        <f t="shared" si="262"/>
        <v>0.15231788079470199</v>
      </c>
      <c r="AN925" s="151">
        <f t="shared" si="263"/>
        <v>0.627085775900592</v>
      </c>
      <c r="AO925" s="143">
        <v>100</v>
      </c>
      <c r="AP925" s="143">
        <v>0</v>
      </c>
      <c r="AQ925" s="144">
        <f t="shared" si="264"/>
        <v>100</v>
      </c>
      <c r="AR925" s="145">
        <f t="shared" si="265"/>
        <v>3.3112582781456956E-2</v>
      </c>
      <c r="AS925" s="151">
        <f t="shared" si="266"/>
        <v>0.49583837890203741</v>
      </c>
      <c r="AT925" s="143">
        <v>25</v>
      </c>
      <c r="AU925" s="153" t="s">
        <v>6</v>
      </c>
      <c r="AV925" s="316" t="s">
        <v>6</v>
      </c>
    </row>
    <row r="926" spans="1:48" x14ac:dyDescent="0.2">
      <c r="A926" s="227"/>
      <c r="B926" s="272"/>
      <c r="C926" s="135">
        <v>5350561</v>
      </c>
      <c r="D926" s="136"/>
      <c r="E926" s="136"/>
      <c r="F926" s="137"/>
      <c r="G926" s="355"/>
      <c r="H926" s="139"/>
      <c r="I926" s="139"/>
      <c r="J926" s="139"/>
      <c r="K926" s="138"/>
      <c r="L926" s="139"/>
      <c r="M926" s="140"/>
      <c r="N926" s="220" t="s">
        <v>889</v>
      </c>
      <c r="O926" s="141">
        <v>4.6500000000000004</v>
      </c>
      <c r="P926" s="142">
        <f t="shared" si="269"/>
        <v>465.00000000000006</v>
      </c>
      <c r="Q926" s="143">
        <v>6447</v>
      </c>
      <c r="R926" s="143">
        <v>5852</v>
      </c>
      <c r="S926" s="143">
        <v>5099</v>
      </c>
      <c r="T926" s="144">
        <f t="shared" si="270"/>
        <v>1348</v>
      </c>
      <c r="U926" s="145">
        <f t="shared" si="277"/>
        <v>0.26436556187487742</v>
      </c>
      <c r="V926" s="146">
        <v>1387</v>
      </c>
      <c r="W926" s="139">
        <v>2378</v>
      </c>
      <c r="X926" s="219">
        <v>1767</v>
      </c>
      <c r="Y926" s="147">
        <f t="shared" si="271"/>
        <v>611</v>
      </c>
      <c r="Z926" s="275">
        <f t="shared" si="267"/>
        <v>0.34578381437464628</v>
      </c>
      <c r="AA926" s="279">
        <v>2322</v>
      </c>
      <c r="AB926" s="143">
        <v>1705</v>
      </c>
      <c r="AC926" s="144">
        <f t="shared" si="272"/>
        <v>617</v>
      </c>
      <c r="AD926" s="148">
        <f t="shared" si="268"/>
        <v>0.36187683284457478</v>
      </c>
      <c r="AE926" s="149">
        <f t="shared" si="273"/>
        <v>4.9935483870967738</v>
      </c>
      <c r="AF926" s="143">
        <v>3205</v>
      </c>
      <c r="AG926" s="138">
        <v>2200</v>
      </c>
      <c r="AH926" s="143">
        <v>275</v>
      </c>
      <c r="AI926" s="144">
        <f t="shared" si="259"/>
        <v>2475</v>
      </c>
      <c r="AJ926" s="145">
        <f t="shared" si="260"/>
        <v>0.77223088923556937</v>
      </c>
      <c r="AK926" s="150">
        <f t="shared" si="261"/>
        <v>1.1349310048272603</v>
      </c>
      <c r="AL926" s="143">
        <v>595</v>
      </c>
      <c r="AM926" s="145">
        <f t="shared" si="262"/>
        <v>0.18564742589703589</v>
      </c>
      <c r="AN926" s="151">
        <f t="shared" si="263"/>
        <v>0.76430199465222393</v>
      </c>
      <c r="AO926" s="143">
        <v>75</v>
      </c>
      <c r="AP926" s="143">
        <v>35</v>
      </c>
      <c r="AQ926" s="144">
        <f t="shared" si="264"/>
        <v>110</v>
      </c>
      <c r="AR926" s="145">
        <f t="shared" si="265"/>
        <v>3.4321372854914198E-2</v>
      </c>
      <c r="AS926" s="151">
        <f t="shared" si="266"/>
        <v>0.51393918711780595</v>
      </c>
      <c r="AT926" s="143">
        <v>30</v>
      </c>
      <c r="AU926" s="153" t="s">
        <v>6</v>
      </c>
      <c r="AV926" s="316" t="s">
        <v>6</v>
      </c>
    </row>
    <row r="927" spans="1:48" x14ac:dyDescent="0.2">
      <c r="A927" s="227"/>
      <c r="B927" s="272"/>
      <c r="C927" s="135">
        <v>5350562.0199999996</v>
      </c>
      <c r="D927" s="136"/>
      <c r="E927" s="136"/>
      <c r="F927" s="137"/>
      <c r="G927" s="355"/>
      <c r="H927" s="139"/>
      <c r="I927" s="139"/>
      <c r="J927" s="139"/>
      <c r="K927" s="138"/>
      <c r="L927" s="139"/>
      <c r="M927" s="140"/>
      <c r="N927" s="220" t="s">
        <v>891</v>
      </c>
      <c r="O927" s="141">
        <v>2.0499999999999998</v>
      </c>
      <c r="P927" s="142">
        <f t="shared" si="269"/>
        <v>204.99999999999997</v>
      </c>
      <c r="Q927" s="143">
        <v>6494</v>
      </c>
      <c r="R927" s="143">
        <v>6616</v>
      </c>
      <c r="S927" s="143">
        <v>6856</v>
      </c>
      <c r="T927" s="144">
        <f t="shared" si="270"/>
        <v>-362</v>
      </c>
      <c r="U927" s="145">
        <f t="shared" si="277"/>
        <v>-5.280046674445741E-2</v>
      </c>
      <c r="V927" s="146">
        <v>3169.2</v>
      </c>
      <c r="W927" s="139">
        <v>2174</v>
      </c>
      <c r="X927" s="219">
        <v>2179</v>
      </c>
      <c r="Y927" s="147">
        <f t="shared" si="271"/>
        <v>-5</v>
      </c>
      <c r="Z927" s="275">
        <f t="shared" si="267"/>
        <v>-2.294630564479119E-3</v>
      </c>
      <c r="AA927" s="279">
        <v>2125</v>
      </c>
      <c r="AB927" s="143">
        <v>2135</v>
      </c>
      <c r="AC927" s="144">
        <f t="shared" si="272"/>
        <v>-10</v>
      </c>
      <c r="AD927" s="148">
        <f t="shared" si="268"/>
        <v>-4.6838407494145199E-3</v>
      </c>
      <c r="AE927" s="149">
        <f t="shared" si="273"/>
        <v>10.365853658536587</v>
      </c>
      <c r="AF927" s="143">
        <v>3385</v>
      </c>
      <c r="AG927" s="138">
        <v>2565</v>
      </c>
      <c r="AH927" s="143">
        <v>280</v>
      </c>
      <c r="AI927" s="144">
        <f t="shared" si="259"/>
        <v>2845</v>
      </c>
      <c r="AJ927" s="145">
        <f t="shared" si="260"/>
        <v>0.8404726735598228</v>
      </c>
      <c r="AK927" s="150">
        <f t="shared" si="261"/>
        <v>1.2352244765517566</v>
      </c>
      <c r="AL927" s="143">
        <v>430</v>
      </c>
      <c r="AM927" s="145">
        <f t="shared" si="262"/>
        <v>0.12703101920236337</v>
      </c>
      <c r="AN927" s="151">
        <f t="shared" si="263"/>
        <v>0.5229809187492831</v>
      </c>
      <c r="AO927" s="143">
        <v>70</v>
      </c>
      <c r="AP927" s="143">
        <v>10</v>
      </c>
      <c r="AQ927" s="144">
        <f t="shared" si="264"/>
        <v>80</v>
      </c>
      <c r="AR927" s="145">
        <f t="shared" si="265"/>
        <v>2.3633677991137372E-2</v>
      </c>
      <c r="AS927" s="151">
        <f t="shared" si="266"/>
        <v>0.35389823439507306</v>
      </c>
      <c r="AT927" s="143">
        <v>30</v>
      </c>
      <c r="AU927" s="153" t="s">
        <v>6</v>
      </c>
      <c r="AV927" s="316" t="s">
        <v>6</v>
      </c>
    </row>
    <row r="928" spans="1:48" x14ac:dyDescent="0.2">
      <c r="A928" s="227"/>
      <c r="B928" s="272"/>
      <c r="C928" s="135">
        <v>5350562.03</v>
      </c>
      <c r="D928" s="136"/>
      <c r="E928" s="136"/>
      <c r="F928" s="137"/>
      <c r="G928" s="355"/>
      <c r="H928" s="139"/>
      <c r="I928" s="139"/>
      <c r="J928" s="139"/>
      <c r="K928" s="138"/>
      <c r="L928" s="139"/>
      <c r="M928" s="140"/>
      <c r="N928" s="220" t="s">
        <v>892</v>
      </c>
      <c r="O928" s="141">
        <v>1.07</v>
      </c>
      <c r="P928" s="142">
        <f t="shared" si="269"/>
        <v>107</v>
      </c>
      <c r="Q928" s="143">
        <v>4824</v>
      </c>
      <c r="R928" s="143">
        <v>5058</v>
      </c>
      <c r="S928" s="143">
        <v>5161</v>
      </c>
      <c r="T928" s="144">
        <f t="shared" si="270"/>
        <v>-337</v>
      </c>
      <c r="U928" s="145">
        <f t="shared" si="277"/>
        <v>-6.5297422980042624E-2</v>
      </c>
      <c r="V928" s="146">
        <v>4516.8999999999996</v>
      </c>
      <c r="W928" s="139">
        <v>1655</v>
      </c>
      <c r="X928" s="219">
        <v>1576</v>
      </c>
      <c r="Y928" s="147">
        <f t="shared" si="271"/>
        <v>79</v>
      </c>
      <c r="Z928" s="275">
        <f t="shared" si="267"/>
        <v>5.012690355329949E-2</v>
      </c>
      <c r="AA928" s="279">
        <v>1589</v>
      </c>
      <c r="AB928" s="143">
        <v>1530</v>
      </c>
      <c r="AC928" s="144">
        <f t="shared" si="272"/>
        <v>59</v>
      </c>
      <c r="AD928" s="148">
        <f t="shared" si="268"/>
        <v>3.8562091503267976E-2</v>
      </c>
      <c r="AE928" s="149">
        <f t="shared" si="273"/>
        <v>14.850467289719626</v>
      </c>
      <c r="AF928" s="143">
        <v>2475</v>
      </c>
      <c r="AG928" s="138">
        <v>1815</v>
      </c>
      <c r="AH928" s="143">
        <v>165</v>
      </c>
      <c r="AI928" s="144">
        <f t="shared" si="259"/>
        <v>1980</v>
      </c>
      <c r="AJ928" s="145">
        <f t="shared" si="260"/>
        <v>0.8</v>
      </c>
      <c r="AK928" s="150">
        <f t="shared" si="261"/>
        <v>1.1757426652028671</v>
      </c>
      <c r="AL928" s="143">
        <v>420</v>
      </c>
      <c r="AM928" s="145">
        <f t="shared" si="262"/>
        <v>0.16969696969696971</v>
      </c>
      <c r="AN928" s="151">
        <f t="shared" si="263"/>
        <v>0.69863469315090987</v>
      </c>
      <c r="AO928" s="143">
        <v>60</v>
      </c>
      <c r="AP928" s="143">
        <v>10</v>
      </c>
      <c r="AQ928" s="144">
        <f t="shared" si="264"/>
        <v>70</v>
      </c>
      <c r="AR928" s="145">
        <f t="shared" si="265"/>
        <v>2.8282828282828285E-2</v>
      </c>
      <c r="AS928" s="151">
        <f t="shared" si="266"/>
        <v>0.42351609414097252</v>
      </c>
      <c r="AT928" s="143">
        <v>10</v>
      </c>
      <c r="AU928" s="153" t="s">
        <v>6</v>
      </c>
      <c r="AV928" s="316" t="s">
        <v>6</v>
      </c>
    </row>
    <row r="929" spans="1:49" x14ac:dyDescent="0.2">
      <c r="A929" s="227"/>
      <c r="B929" s="272"/>
      <c r="C929" s="135">
        <v>5350562.04</v>
      </c>
      <c r="D929" s="136"/>
      <c r="E929" s="136"/>
      <c r="F929" s="137"/>
      <c r="G929" s="355"/>
      <c r="H929" s="139"/>
      <c r="I929" s="139"/>
      <c r="J929" s="139"/>
      <c r="K929" s="138"/>
      <c r="L929" s="139"/>
      <c r="M929" s="140"/>
      <c r="N929" s="220" t="s">
        <v>893</v>
      </c>
      <c r="O929" s="141">
        <v>1.05</v>
      </c>
      <c r="P929" s="142">
        <f t="shared" si="269"/>
        <v>105</v>
      </c>
      <c r="Q929" s="143">
        <v>4528</v>
      </c>
      <c r="R929" s="143">
        <v>4688</v>
      </c>
      <c r="S929" s="143">
        <v>4730</v>
      </c>
      <c r="T929" s="144">
        <f t="shared" si="270"/>
        <v>-202</v>
      </c>
      <c r="U929" s="145">
        <f t="shared" si="277"/>
        <v>-4.2706131078224102E-2</v>
      </c>
      <c r="V929" s="146">
        <v>4329.3</v>
      </c>
      <c r="W929" s="139">
        <v>1513</v>
      </c>
      <c r="X929" s="219">
        <v>1467</v>
      </c>
      <c r="Y929" s="147">
        <f t="shared" si="271"/>
        <v>46</v>
      </c>
      <c r="Z929" s="275">
        <f t="shared" si="267"/>
        <v>3.1356509884117249E-2</v>
      </c>
      <c r="AA929" s="279">
        <v>1451</v>
      </c>
      <c r="AB929" s="143">
        <v>1410</v>
      </c>
      <c r="AC929" s="144">
        <f t="shared" si="272"/>
        <v>41</v>
      </c>
      <c r="AD929" s="148">
        <f t="shared" si="268"/>
        <v>2.9078014184397163E-2</v>
      </c>
      <c r="AE929" s="149">
        <f t="shared" si="273"/>
        <v>13.81904761904762</v>
      </c>
      <c r="AF929" s="143">
        <v>2065</v>
      </c>
      <c r="AG929" s="138">
        <v>1615</v>
      </c>
      <c r="AH929" s="143">
        <v>155</v>
      </c>
      <c r="AI929" s="144">
        <f t="shared" si="259"/>
        <v>1770</v>
      </c>
      <c r="AJ929" s="145">
        <f t="shared" si="260"/>
        <v>0.8571428571428571</v>
      </c>
      <c r="AK929" s="150">
        <f t="shared" si="261"/>
        <v>1.2597242841459289</v>
      </c>
      <c r="AL929" s="143">
        <v>235</v>
      </c>
      <c r="AM929" s="145">
        <f t="shared" si="262"/>
        <v>0.11380145278450363</v>
      </c>
      <c r="AN929" s="151">
        <f t="shared" si="263"/>
        <v>0.46851539652242352</v>
      </c>
      <c r="AO929" s="143">
        <v>35</v>
      </c>
      <c r="AP929" s="143">
        <v>0</v>
      </c>
      <c r="AQ929" s="144">
        <f t="shared" si="264"/>
        <v>35</v>
      </c>
      <c r="AR929" s="145">
        <f t="shared" si="265"/>
        <v>1.6949152542372881E-2</v>
      </c>
      <c r="AS929" s="151">
        <f t="shared" si="266"/>
        <v>0.25380201767528016</v>
      </c>
      <c r="AT929" s="143">
        <v>25</v>
      </c>
      <c r="AU929" s="153" t="s">
        <v>6</v>
      </c>
      <c r="AV929" s="316" t="s">
        <v>6</v>
      </c>
    </row>
    <row r="930" spans="1:49" x14ac:dyDescent="0.2">
      <c r="A930" s="227"/>
      <c r="B930" s="272"/>
      <c r="C930" s="135">
        <v>5350562.05</v>
      </c>
      <c r="D930" s="136"/>
      <c r="E930" s="136"/>
      <c r="F930" s="137"/>
      <c r="G930" s="355"/>
      <c r="H930" s="139"/>
      <c r="I930" s="139"/>
      <c r="J930" s="139"/>
      <c r="K930" s="138"/>
      <c r="L930" s="139"/>
      <c r="M930" s="140"/>
      <c r="N930" s="220" t="s">
        <v>894</v>
      </c>
      <c r="O930" s="141">
        <v>1.29</v>
      </c>
      <c r="P930" s="142">
        <f t="shared" si="269"/>
        <v>129</v>
      </c>
      <c r="Q930" s="143">
        <v>5659</v>
      </c>
      <c r="R930" s="143">
        <v>5513</v>
      </c>
      <c r="S930" s="143">
        <v>5378</v>
      </c>
      <c r="T930" s="144">
        <f t="shared" si="270"/>
        <v>281</v>
      </c>
      <c r="U930" s="145">
        <f t="shared" si="277"/>
        <v>5.2249907028635183E-2</v>
      </c>
      <c r="V930" s="146">
        <v>4376.3</v>
      </c>
      <c r="W930" s="139">
        <v>2297</v>
      </c>
      <c r="X930" s="219">
        <v>2207</v>
      </c>
      <c r="Y930" s="147">
        <f t="shared" si="271"/>
        <v>90</v>
      </c>
      <c r="Z930" s="275">
        <f t="shared" si="267"/>
        <v>4.0779338468509285E-2</v>
      </c>
      <c r="AA930" s="279">
        <v>2249</v>
      </c>
      <c r="AB930" s="143">
        <v>2120</v>
      </c>
      <c r="AC930" s="144">
        <f t="shared" si="272"/>
        <v>129</v>
      </c>
      <c r="AD930" s="148">
        <f t="shared" si="268"/>
        <v>6.0849056603773585E-2</v>
      </c>
      <c r="AE930" s="149">
        <f t="shared" si="273"/>
        <v>17.434108527131784</v>
      </c>
      <c r="AF930" s="143">
        <v>2470</v>
      </c>
      <c r="AG930" s="138">
        <v>1745</v>
      </c>
      <c r="AH930" s="143">
        <v>205</v>
      </c>
      <c r="AI930" s="144">
        <f t="shared" si="259"/>
        <v>1950</v>
      </c>
      <c r="AJ930" s="145">
        <f t="shared" si="260"/>
        <v>0.78947368421052633</v>
      </c>
      <c r="AK930" s="150">
        <f t="shared" si="261"/>
        <v>1.1602723669765134</v>
      </c>
      <c r="AL930" s="143">
        <v>415</v>
      </c>
      <c r="AM930" s="145">
        <f t="shared" si="262"/>
        <v>0.16801619433198381</v>
      </c>
      <c r="AN930" s="151">
        <f t="shared" si="263"/>
        <v>0.6917150175463932</v>
      </c>
      <c r="AO930" s="143">
        <v>95</v>
      </c>
      <c r="AP930" s="143">
        <v>0</v>
      </c>
      <c r="AQ930" s="144">
        <f t="shared" si="264"/>
        <v>95</v>
      </c>
      <c r="AR930" s="145">
        <f t="shared" si="265"/>
        <v>3.8461538461538464E-2</v>
      </c>
      <c r="AS930" s="151">
        <f t="shared" si="266"/>
        <v>0.57593534780159727</v>
      </c>
      <c r="AT930" s="143">
        <v>15</v>
      </c>
      <c r="AU930" s="153" t="s">
        <v>6</v>
      </c>
      <c r="AV930" s="316" t="s">
        <v>6</v>
      </c>
    </row>
    <row r="931" spans="1:49" x14ac:dyDescent="0.2">
      <c r="A931" s="227"/>
      <c r="B931" s="272"/>
      <c r="C931" s="135">
        <v>5350562.0599999996</v>
      </c>
      <c r="D931" s="136"/>
      <c r="E931" s="136"/>
      <c r="F931" s="137"/>
      <c r="G931" s="355"/>
      <c r="H931" s="139"/>
      <c r="I931" s="139"/>
      <c r="J931" s="139"/>
      <c r="K931" s="138"/>
      <c r="L931" s="139"/>
      <c r="M931" s="140"/>
      <c r="N931" s="220" t="s">
        <v>895</v>
      </c>
      <c r="O931" s="141">
        <v>0.83</v>
      </c>
      <c r="P931" s="142">
        <f t="shared" si="269"/>
        <v>83</v>
      </c>
      <c r="Q931" s="143">
        <v>3036</v>
      </c>
      <c r="R931" s="143">
        <v>3120</v>
      </c>
      <c r="S931" s="143">
        <v>3195</v>
      </c>
      <c r="T931" s="144">
        <f t="shared" si="270"/>
        <v>-159</v>
      </c>
      <c r="U931" s="145">
        <f t="shared" si="277"/>
        <v>-4.9765258215962442E-2</v>
      </c>
      <c r="V931" s="146">
        <v>3646</v>
      </c>
      <c r="W931" s="139">
        <v>1007</v>
      </c>
      <c r="X931" s="219">
        <v>975</v>
      </c>
      <c r="Y931" s="147">
        <f t="shared" si="271"/>
        <v>32</v>
      </c>
      <c r="Z931" s="275">
        <f t="shared" si="267"/>
        <v>3.282051282051282E-2</v>
      </c>
      <c r="AA931" s="279">
        <v>953</v>
      </c>
      <c r="AB931" s="143">
        <v>960</v>
      </c>
      <c r="AC931" s="144">
        <f t="shared" si="272"/>
        <v>-7</v>
      </c>
      <c r="AD931" s="148">
        <f t="shared" si="268"/>
        <v>-7.2916666666666668E-3</v>
      </c>
      <c r="AE931" s="149">
        <f t="shared" si="273"/>
        <v>11.481927710843374</v>
      </c>
      <c r="AF931" s="143">
        <v>1540</v>
      </c>
      <c r="AG931" s="138">
        <v>1165</v>
      </c>
      <c r="AH931" s="143">
        <v>120</v>
      </c>
      <c r="AI931" s="144">
        <f t="shared" si="259"/>
        <v>1285</v>
      </c>
      <c r="AJ931" s="145">
        <f t="shared" si="260"/>
        <v>0.83441558441558439</v>
      </c>
      <c r="AK931" s="150">
        <f t="shared" si="261"/>
        <v>1.2263225038844838</v>
      </c>
      <c r="AL931" s="143">
        <v>210</v>
      </c>
      <c r="AM931" s="145">
        <f t="shared" si="262"/>
        <v>0.13636363636363635</v>
      </c>
      <c r="AN931" s="151">
        <f t="shared" si="263"/>
        <v>0.56140287842483816</v>
      </c>
      <c r="AO931" s="143">
        <v>15</v>
      </c>
      <c r="AP931" s="143">
        <v>15</v>
      </c>
      <c r="AQ931" s="144">
        <f t="shared" si="264"/>
        <v>30</v>
      </c>
      <c r="AR931" s="145">
        <f t="shared" si="265"/>
        <v>1.948051948051948E-2</v>
      </c>
      <c r="AS931" s="151">
        <f t="shared" si="266"/>
        <v>0.29170751382158822</v>
      </c>
      <c r="AT931" s="143">
        <v>20</v>
      </c>
      <c r="AU931" s="153" t="s">
        <v>6</v>
      </c>
      <c r="AV931" s="316" t="s">
        <v>6</v>
      </c>
    </row>
    <row r="932" spans="1:49" x14ac:dyDescent="0.2">
      <c r="A932" s="227"/>
      <c r="B932" s="272"/>
      <c r="C932" s="135">
        <v>5350562.07</v>
      </c>
      <c r="D932" s="136"/>
      <c r="E932" s="136"/>
      <c r="F932" s="137"/>
      <c r="G932" s="355"/>
      <c r="H932" s="139"/>
      <c r="I932" s="139"/>
      <c r="J932" s="139"/>
      <c r="K932" s="138"/>
      <c r="L932" s="139"/>
      <c r="M932" s="140"/>
      <c r="N932" s="220" t="s">
        <v>896</v>
      </c>
      <c r="O932" s="141">
        <v>1.1100000000000001</v>
      </c>
      <c r="P932" s="142">
        <f t="shared" si="269"/>
        <v>111.00000000000001</v>
      </c>
      <c r="Q932" s="143">
        <v>4480</v>
      </c>
      <c r="R932" s="143">
        <v>4719</v>
      </c>
      <c r="S932" s="143">
        <v>4660</v>
      </c>
      <c r="T932" s="144">
        <f t="shared" si="270"/>
        <v>-180</v>
      </c>
      <c r="U932" s="145">
        <f t="shared" si="277"/>
        <v>-3.8626609442060089E-2</v>
      </c>
      <c r="V932" s="146">
        <v>4040.8</v>
      </c>
      <c r="W932" s="139">
        <v>1472</v>
      </c>
      <c r="X932" s="219">
        <v>1454</v>
      </c>
      <c r="Y932" s="147">
        <f t="shared" si="271"/>
        <v>18</v>
      </c>
      <c r="Z932" s="275">
        <f t="shared" si="267"/>
        <v>1.2379642365887207E-2</v>
      </c>
      <c r="AA932" s="279">
        <v>1400</v>
      </c>
      <c r="AB932" s="143">
        <v>1400</v>
      </c>
      <c r="AC932" s="144">
        <f t="shared" si="272"/>
        <v>0</v>
      </c>
      <c r="AD932" s="148">
        <f t="shared" si="268"/>
        <v>0</v>
      </c>
      <c r="AE932" s="149">
        <f t="shared" si="273"/>
        <v>12.612612612612612</v>
      </c>
      <c r="AF932" s="143">
        <v>2110</v>
      </c>
      <c r="AG932" s="138">
        <v>1570</v>
      </c>
      <c r="AH932" s="143">
        <v>200</v>
      </c>
      <c r="AI932" s="144">
        <f t="shared" si="259"/>
        <v>1770</v>
      </c>
      <c r="AJ932" s="145">
        <f t="shared" si="260"/>
        <v>0.83886255924170616</v>
      </c>
      <c r="AK932" s="150">
        <f t="shared" si="261"/>
        <v>1.2328581264271767</v>
      </c>
      <c r="AL932" s="143">
        <v>245</v>
      </c>
      <c r="AM932" s="145">
        <f t="shared" si="262"/>
        <v>0.11611374407582939</v>
      </c>
      <c r="AN932" s="151">
        <f t="shared" si="263"/>
        <v>0.4780349944249413</v>
      </c>
      <c r="AO932" s="143">
        <v>75</v>
      </c>
      <c r="AP932" s="143">
        <v>0</v>
      </c>
      <c r="AQ932" s="144">
        <f t="shared" si="264"/>
        <v>75</v>
      </c>
      <c r="AR932" s="145">
        <f t="shared" si="265"/>
        <v>3.5545023696682464E-2</v>
      </c>
      <c r="AS932" s="151">
        <f t="shared" si="266"/>
        <v>0.53226252521948558</v>
      </c>
      <c r="AT932" s="143">
        <v>10</v>
      </c>
      <c r="AU932" s="153" t="s">
        <v>6</v>
      </c>
      <c r="AV932" s="316" t="s">
        <v>6</v>
      </c>
    </row>
    <row r="933" spans="1:49" x14ac:dyDescent="0.2">
      <c r="A933" s="227"/>
      <c r="B933" s="272"/>
      <c r="C933" s="135">
        <v>5350562.08</v>
      </c>
      <c r="D933" s="136"/>
      <c r="E933" s="136"/>
      <c r="F933" s="137"/>
      <c r="G933" s="355"/>
      <c r="H933" s="139"/>
      <c r="I933" s="139"/>
      <c r="J933" s="139"/>
      <c r="K933" s="138"/>
      <c r="L933" s="139"/>
      <c r="M933" s="140"/>
      <c r="N933" s="220" t="s">
        <v>897</v>
      </c>
      <c r="O933" s="141">
        <v>1.04</v>
      </c>
      <c r="P933" s="142">
        <f t="shared" si="269"/>
        <v>104</v>
      </c>
      <c r="Q933" s="143">
        <v>4103</v>
      </c>
      <c r="R933" s="143">
        <v>4147</v>
      </c>
      <c r="S933" s="143">
        <v>4359</v>
      </c>
      <c r="T933" s="144">
        <f t="shared" si="270"/>
        <v>-256</v>
      </c>
      <c r="U933" s="145">
        <f t="shared" si="277"/>
        <v>-5.872906629961E-2</v>
      </c>
      <c r="V933" s="146">
        <v>3945.2</v>
      </c>
      <c r="W933" s="139">
        <v>1437</v>
      </c>
      <c r="X933" s="219">
        <v>1431</v>
      </c>
      <c r="Y933" s="147">
        <f t="shared" si="271"/>
        <v>6</v>
      </c>
      <c r="Z933" s="275">
        <f t="shared" si="267"/>
        <v>4.1928721174004195E-3</v>
      </c>
      <c r="AA933" s="279">
        <v>1393</v>
      </c>
      <c r="AB933" s="143">
        <v>1390</v>
      </c>
      <c r="AC933" s="144">
        <f t="shared" si="272"/>
        <v>3</v>
      </c>
      <c r="AD933" s="148">
        <f t="shared" si="268"/>
        <v>2.158273381294964E-3</v>
      </c>
      <c r="AE933" s="149">
        <f t="shared" si="273"/>
        <v>13.39423076923077</v>
      </c>
      <c r="AF933" s="143">
        <v>2040</v>
      </c>
      <c r="AG933" s="138">
        <v>1545</v>
      </c>
      <c r="AH933" s="143">
        <v>140</v>
      </c>
      <c r="AI933" s="144">
        <f t="shared" si="259"/>
        <v>1685</v>
      </c>
      <c r="AJ933" s="145">
        <f t="shared" si="260"/>
        <v>0.8259803921568627</v>
      </c>
      <c r="AK933" s="150">
        <f t="shared" si="261"/>
        <v>1.2139254845997738</v>
      </c>
      <c r="AL933" s="143">
        <v>275</v>
      </c>
      <c r="AM933" s="145">
        <f t="shared" si="262"/>
        <v>0.13480392156862744</v>
      </c>
      <c r="AN933" s="151">
        <f t="shared" si="263"/>
        <v>0.55498160367161298</v>
      </c>
      <c r="AO933" s="143">
        <v>40</v>
      </c>
      <c r="AP933" s="143">
        <v>0</v>
      </c>
      <c r="AQ933" s="144">
        <f t="shared" si="264"/>
        <v>40</v>
      </c>
      <c r="AR933" s="145">
        <f t="shared" si="265"/>
        <v>1.9607843137254902E-2</v>
      </c>
      <c r="AS933" s="151">
        <f t="shared" si="266"/>
        <v>0.29361409887924567</v>
      </c>
      <c r="AT933" s="143">
        <v>25</v>
      </c>
      <c r="AU933" s="153" t="s">
        <v>6</v>
      </c>
      <c r="AV933" s="316" t="s">
        <v>6</v>
      </c>
    </row>
    <row r="934" spans="1:49" x14ac:dyDescent="0.2">
      <c r="A934" s="227"/>
      <c r="B934" s="272"/>
      <c r="C934" s="135">
        <v>5350562.09</v>
      </c>
      <c r="D934" s="136"/>
      <c r="E934" s="136"/>
      <c r="F934" s="137"/>
      <c r="G934" s="355"/>
      <c r="H934" s="139"/>
      <c r="I934" s="139"/>
      <c r="J934" s="139"/>
      <c r="K934" s="138"/>
      <c r="L934" s="139"/>
      <c r="M934" s="140"/>
      <c r="N934" s="220" t="s">
        <v>898</v>
      </c>
      <c r="O934" s="141">
        <v>1</v>
      </c>
      <c r="P934" s="142">
        <f t="shared" si="269"/>
        <v>100</v>
      </c>
      <c r="Q934" s="143">
        <v>3880</v>
      </c>
      <c r="R934" s="143">
        <v>4027</v>
      </c>
      <c r="S934" s="143">
        <v>4004</v>
      </c>
      <c r="T934" s="144">
        <f t="shared" si="270"/>
        <v>-124</v>
      </c>
      <c r="U934" s="145">
        <f t="shared" si="277"/>
        <v>-3.0969030969030968E-2</v>
      </c>
      <c r="V934" s="146">
        <v>3886.6</v>
      </c>
      <c r="W934" s="139">
        <v>1335</v>
      </c>
      <c r="X934" s="219">
        <v>1287</v>
      </c>
      <c r="Y934" s="147">
        <f t="shared" si="271"/>
        <v>48</v>
      </c>
      <c r="Z934" s="275">
        <f t="shared" si="267"/>
        <v>3.7296037296037296E-2</v>
      </c>
      <c r="AA934" s="279">
        <v>1286</v>
      </c>
      <c r="AB934" s="143">
        <v>1255</v>
      </c>
      <c r="AC934" s="144">
        <f t="shared" si="272"/>
        <v>31</v>
      </c>
      <c r="AD934" s="148">
        <f t="shared" si="268"/>
        <v>2.4701195219123506E-2</v>
      </c>
      <c r="AE934" s="149">
        <f t="shared" si="273"/>
        <v>12.86</v>
      </c>
      <c r="AF934" s="143">
        <v>1960</v>
      </c>
      <c r="AG934" s="138">
        <v>1430</v>
      </c>
      <c r="AH934" s="143">
        <v>180</v>
      </c>
      <c r="AI934" s="144">
        <f t="shared" si="259"/>
        <v>1610</v>
      </c>
      <c r="AJ934" s="145">
        <f t="shared" si="260"/>
        <v>0.8214285714285714</v>
      </c>
      <c r="AK934" s="150">
        <f t="shared" si="261"/>
        <v>1.207235772306515</v>
      </c>
      <c r="AL934" s="143">
        <v>280</v>
      </c>
      <c r="AM934" s="145">
        <f t="shared" si="262"/>
        <v>0.14285714285714285</v>
      </c>
      <c r="AN934" s="151">
        <f t="shared" si="263"/>
        <v>0.58813634882602095</v>
      </c>
      <c r="AO934" s="143">
        <v>45</v>
      </c>
      <c r="AP934" s="143">
        <v>10</v>
      </c>
      <c r="AQ934" s="144">
        <f t="shared" si="264"/>
        <v>55</v>
      </c>
      <c r="AR934" s="145">
        <f t="shared" si="265"/>
        <v>2.8061224489795918E-2</v>
      </c>
      <c r="AS934" s="151">
        <f t="shared" si="266"/>
        <v>0.42019772824300206</v>
      </c>
      <c r="AT934" s="143">
        <v>25</v>
      </c>
      <c r="AU934" s="153" t="s">
        <v>6</v>
      </c>
      <c r="AV934" s="316" t="s">
        <v>6</v>
      </c>
    </row>
    <row r="935" spans="1:49" x14ac:dyDescent="0.2">
      <c r="A935" s="227"/>
      <c r="B935" s="272"/>
      <c r="C935" s="135">
        <v>5350562.1100000003</v>
      </c>
      <c r="D935" s="136"/>
      <c r="E935" s="136"/>
      <c r="F935" s="137"/>
      <c r="G935" s="355"/>
      <c r="H935" s="139"/>
      <c r="I935" s="139"/>
      <c r="J935" s="139"/>
      <c r="K935" s="138"/>
      <c r="L935" s="139"/>
      <c r="M935" s="140"/>
      <c r="N935" s="220" t="s">
        <v>900</v>
      </c>
      <c r="O935" s="141">
        <v>0.77</v>
      </c>
      <c r="P935" s="142">
        <f t="shared" si="269"/>
        <v>77</v>
      </c>
      <c r="Q935" s="143">
        <v>3030</v>
      </c>
      <c r="R935" s="143">
        <v>3113</v>
      </c>
      <c r="S935" s="143">
        <v>3187</v>
      </c>
      <c r="T935" s="144">
        <f t="shared" si="270"/>
        <v>-157</v>
      </c>
      <c r="U935" s="145">
        <f t="shared" si="277"/>
        <v>-4.9262629432067773E-2</v>
      </c>
      <c r="V935" s="146">
        <v>3915.7</v>
      </c>
      <c r="W935" s="139">
        <v>1025</v>
      </c>
      <c r="X935" s="219">
        <v>1016</v>
      </c>
      <c r="Y935" s="147">
        <f t="shared" si="271"/>
        <v>9</v>
      </c>
      <c r="Z935" s="275">
        <f t="shared" si="267"/>
        <v>8.8582677165354329E-3</v>
      </c>
      <c r="AA935" s="279">
        <v>1000</v>
      </c>
      <c r="AB935" s="143">
        <v>1000</v>
      </c>
      <c r="AC935" s="144">
        <f t="shared" si="272"/>
        <v>0</v>
      </c>
      <c r="AD935" s="148">
        <f t="shared" si="268"/>
        <v>0</v>
      </c>
      <c r="AE935" s="149">
        <f t="shared" si="273"/>
        <v>12.987012987012987</v>
      </c>
      <c r="AF935" s="143">
        <v>1550</v>
      </c>
      <c r="AG935" s="138">
        <v>1190</v>
      </c>
      <c r="AH935" s="143">
        <v>140</v>
      </c>
      <c r="AI935" s="144">
        <f t="shared" si="259"/>
        <v>1330</v>
      </c>
      <c r="AJ935" s="145">
        <f t="shared" si="260"/>
        <v>0.85806451612903223</v>
      </c>
      <c r="AK935" s="150">
        <f t="shared" si="261"/>
        <v>1.2610788263869459</v>
      </c>
      <c r="AL935" s="143">
        <v>185</v>
      </c>
      <c r="AM935" s="145">
        <f t="shared" si="262"/>
        <v>0.11935483870967742</v>
      </c>
      <c r="AN935" s="151">
        <f t="shared" si="263"/>
        <v>0.49137843337399822</v>
      </c>
      <c r="AO935" s="143">
        <v>25</v>
      </c>
      <c r="AP935" s="143">
        <v>0</v>
      </c>
      <c r="AQ935" s="144">
        <f t="shared" si="264"/>
        <v>25</v>
      </c>
      <c r="AR935" s="145">
        <f t="shared" si="265"/>
        <v>1.6129032258064516E-2</v>
      </c>
      <c r="AS935" s="151">
        <f t="shared" si="266"/>
        <v>0.24152127488454078</v>
      </c>
      <c r="AT935" s="143">
        <v>0</v>
      </c>
      <c r="AU935" s="153" t="s">
        <v>6</v>
      </c>
      <c r="AV935" s="316" t="s">
        <v>6</v>
      </c>
    </row>
    <row r="936" spans="1:49" x14ac:dyDescent="0.2">
      <c r="A936" s="227"/>
      <c r="B936" s="272"/>
      <c r="C936" s="135">
        <v>5350562.12</v>
      </c>
      <c r="D936" s="136">
        <v>5350562.01</v>
      </c>
      <c r="E936" s="152">
        <v>0.82791743900000003</v>
      </c>
      <c r="F936" s="137"/>
      <c r="G936" s="358"/>
      <c r="H936" s="139">
        <v>7500</v>
      </c>
      <c r="I936" s="219">
        <v>2949</v>
      </c>
      <c r="J936" s="143">
        <v>2825</v>
      </c>
      <c r="K936" s="138"/>
      <c r="L936" s="139"/>
      <c r="M936" s="140"/>
      <c r="N936" s="220"/>
      <c r="O936" s="141">
        <v>0.92</v>
      </c>
      <c r="P936" s="142">
        <f t="shared" si="269"/>
        <v>92</v>
      </c>
      <c r="Q936" s="143">
        <v>7092</v>
      </c>
      <c r="R936" s="143">
        <v>6568</v>
      </c>
      <c r="S936" s="143">
        <f>H936*E936</f>
        <v>6209.3807925000001</v>
      </c>
      <c r="T936" s="144">
        <f t="shared" si="270"/>
        <v>882.6192074999999</v>
      </c>
      <c r="U936" s="145">
        <f t="shared" si="277"/>
        <v>0.14214287011775337</v>
      </c>
      <c r="V936" s="146">
        <v>7739.8</v>
      </c>
      <c r="W936" s="139">
        <v>3010</v>
      </c>
      <c r="X936" s="219">
        <f>I936*E936</f>
        <v>2441.5285276110003</v>
      </c>
      <c r="Y936" s="147">
        <f t="shared" si="271"/>
        <v>568.4714723889997</v>
      </c>
      <c r="Z936" s="275">
        <f t="shared" si="267"/>
        <v>0.23283425360802179</v>
      </c>
      <c r="AA936" s="279">
        <v>2741</v>
      </c>
      <c r="AB936" s="143">
        <f>J936*E936</f>
        <v>2338.8667651750002</v>
      </c>
      <c r="AC936" s="144">
        <f t="shared" si="272"/>
        <v>402.13323482499982</v>
      </c>
      <c r="AD936" s="148">
        <f t="shared" si="268"/>
        <v>0.1719350759148143</v>
      </c>
      <c r="AE936" s="149">
        <f t="shared" si="273"/>
        <v>29.793478260869566</v>
      </c>
      <c r="AF936" s="143">
        <v>2895</v>
      </c>
      <c r="AG936" s="138">
        <v>1755</v>
      </c>
      <c r="AH936" s="143">
        <v>160</v>
      </c>
      <c r="AI936" s="144">
        <f t="shared" si="259"/>
        <v>1915</v>
      </c>
      <c r="AJ936" s="145">
        <f t="shared" si="260"/>
        <v>0.66148531951640754</v>
      </c>
      <c r="AK936" s="150">
        <f t="shared" si="261"/>
        <v>0.9721706407009888</v>
      </c>
      <c r="AL936" s="143">
        <v>640</v>
      </c>
      <c r="AM936" s="145">
        <f t="shared" si="262"/>
        <v>0.22107081174438686</v>
      </c>
      <c r="AN936" s="151">
        <f t="shared" si="263"/>
        <v>0.91013846035943835</v>
      </c>
      <c r="AO936" s="143">
        <v>250</v>
      </c>
      <c r="AP936" s="143">
        <v>30</v>
      </c>
      <c r="AQ936" s="144">
        <f t="shared" si="264"/>
        <v>280</v>
      </c>
      <c r="AR936" s="145">
        <f t="shared" si="265"/>
        <v>9.6718480138169263E-2</v>
      </c>
      <c r="AS936" s="151">
        <f t="shared" si="266"/>
        <v>1.4482933789276782</v>
      </c>
      <c r="AT936" s="143">
        <v>55</v>
      </c>
      <c r="AU936" s="153" t="s">
        <v>6</v>
      </c>
      <c r="AV936" s="316" t="s">
        <v>6</v>
      </c>
      <c r="AW936" s="123" t="s">
        <v>51</v>
      </c>
    </row>
    <row r="937" spans="1:49" x14ac:dyDescent="0.2">
      <c r="A937" s="227"/>
      <c r="B937" s="272"/>
      <c r="C937" s="135">
        <v>5350562.13</v>
      </c>
      <c r="D937" s="136">
        <v>5350562.01</v>
      </c>
      <c r="E937" s="152">
        <v>0.17208256099999999</v>
      </c>
      <c r="F937" s="137"/>
      <c r="G937" s="358"/>
      <c r="H937" s="139">
        <v>7500</v>
      </c>
      <c r="I937" s="219">
        <v>2949</v>
      </c>
      <c r="J937" s="143">
        <v>2825</v>
      </c>
      <c r="K937" s="138"/>
      <c r="L937" s="139"/>
      <c r="M937" s="140"/>
      <c r="N937" s="220"/>
      <c r="O937" s="141">
        <v>5.97</v>
      </c>
      <c r="P937" s="142">
        <f t="shared" si="269"/>
        <v>597</v>
      </c>
      <c r="Q937" s="143">
        <v>1227</v>
      </c>
      <c r="R937" s="143">
        <v>1230</v>
      </c>
      <c r="S937" s="143">
        <f>H937*E937</f>
        <v>1290.6192074999999</v>
      </c>
      <c r="T937" s="144">
        <f t="shared" si="270"/>
        <v>-63.619207499999902</v>
      </c>
      <c r="U937" s="145">
        <f t="shared" si="277"/>
        <v>-4.929355392380514E-2</v>
      </c>
      <c r="V937" s="146">
        <v>205.6</v>
      </c>
      <c r="W937" s="139">
        <v>373</v>
      </c>
      <c r="X937" s="219">
        <f>I937*E937</f>
        <v>507.47147238899998</v>
      </c>
      <c r="Y937" s="147">
        <f t="shared" si="271"/>
        <v>-134.47147238899998</v>
      </c>
      <c r="Z937" s="275">
        <f t="shared" si="267"/>
        <v>-0.2649833137534901</v>
      </c>
      <c r="AA937" s="279">
        <v>370</v>
      </c>
      <c r="AB937" s="143">
        <f>J937*E937</f>
        <v>486.13323482499999</v>
      </c>
      <c r="AC937" s="144">
        <f t="shared" si="272"/>
        <v>-116.13323482499999</v>
      </c>
      <c r="AD937" s="148">
        <f t="shared" si="268"/>
        <v>-0.23889178214035511</v>
      </c>
      <c r="AE937" s="149">
        <f t="shared" si="273"/>
        <v>0.61976549413735338</v>
      </c>
      <c r="AF937" s="143">
        <v>595</v>
      </c>
      <c r="AG937" s="138">
        <v>380</v>
      </c>
      <c r="AH937" s="143">
        <v>70</v>
      </c>
      <c r="AI937" s="144">
        <f t="shared" si="259"/>
        <v>450</v>
      </c>
      <c r="AJ937" s="145">
        <f t="shared" si="260"/>
        <v>0.75630252100840334</v>
      </c>
      <c r="AK937" s="150">
        <f t="shared" si="261"/>
        <v>1.1115214271875842</v>
      </c>
      <c r="AL937" s="143">
        <v>100</v>
      </c>
      <c r="AM937" s="145">
        <f t="shared" si="262"/>
        <v>0.16806722689075632</v>
      </c>
      <c r="AN937" s="151">
        <f t="shared" si="263"/>
        <v>0.69192511626590714</v>
      </c>
      <c r="AO937" s="143">
        <v>40</v>
      </c>
      <c r="AP937" s="143">
        <v>0</v>
      </c>
      <c r="AQ937" s="144">
        <f t="shared" si="264"/>
        <v>40</v>
      </c>
      <c r="AR937" s="145">
        <f t="shared" si="265"/>
        <v>6.7226890756302518E-2</v>
      </c>
      <c r="AS937" s="151">
        <f t="shared" si="266"/>
        <v>1.0066769104431279</v>
      </c>
      <c r="AT937" s="143">
        <v>0</v>
      </c>
      <c r="AU937" s="153" t="s">
        <v>6</v>
      </c>
      <c r="AV937" s="316" t="s">
        <v>6</v>
      </c>
      <c r="AW937" s="123" t="s">
        <v>51</v>
      </c>
    </row>
    <row r="938" spans="1:49" x14ac:dyDescent="0.2">
      <c r="A938" s="227"/>
      <c r="B938" s="272"/>
      <c r="C938" s="135">
        <v>5350562.1399999997</v>
      </c>
      <c r="D938" s="136">
        <v>5350562.0999999996</v>
      </c>
      <c r="E938" s="152">
        <v>0.52704494300000004</v>
      </c>
      <c r="F938" s="137"/>
      <c r="G938" s="358"/>
      <c r="H938" s="139">
        <v>7840</v>
      </c>
      <c r="I938" s="219">
        <v>2154</v>
      </c>
      <c r="J938" s="143">
        <v>2105</v>
      </c>
      <c r="K938" s="138"/>
      <c r="L938" s="139"/>
      <c r="M938" s="140"/>
      <c r="N938" s="220"/>
      <c r="O938" s="141">
        <v>0.99</v>
      </c>
      <c r="P938" s="142">
        <f t="shared" si="269"/>
        <v>99</v>
      </c>
      <c r="Q938" s="143">
        <v>3924</v>
      </c>
      <c r="R938" s="143">
        <v>4034</v>
      </c>
      <c r="S938" s="143">
        <f>H938*E938</f>
        <v>4132.0323531200002</v>
      </c>
      <c r="T938" s="144">
        <f t="shared" si="270"/>
        <v>-208.03235312000015</v>
      </c>
      <c r="U938" s="145">
        <f t="shared" si="277"/>
        <v>-5.0346254661563776E-2</v>
      </c>
      <c r="V938" s="146">
        <v>3974.9</v>
      </c>
      <c r="W938" s="139">
        <v>1160</v>
      </c>
      <c r="X938" s="219">
        <f>I938*E938</f>
        <v>1135.2548072220002</v>
      </c>
      <c r="Y938" s="147">
        <f t="shared" si="271"/>
        <v>24.745192777999819</v>
      </c>
      <c r="Z938" s="275">
        <f t="shared" si="267"/>
        <v>2.1797038533183564E-2</v>
      </c>
      <c r="AA938" s="279">
        <v>1118</v>
      </c>
      <c r="AB938" s="143">
        <f>J938*E938</f>
        <v>1109.4296050150001</v>
      </c>
      <c r="AC938" s="144">
        <f t="shared" si="272"/>
        <v>8.5703949849998935</v>
      </c>
      <c r="AD938" s="148">
        <f t="shared" si="268"/>
        <v>7.725046227591896E-3</v>
      </c>
      <c r="AE938" s="149">
        <f t="shared" si="273"/>
        <v>11.292929292929292</v>
      </c>
      <c r="AF938" s="143">
        <v>1865</v>
      </c>
      <c r="AG938" s="138">
        <v>1345</v>
      </c>
      <c r="AH938" s="143">
        <v>175</v>
      </c>
      <c r="AI938" s="144">
        <f t="shared" ref="AI938:AI1001" si="278">AG938+AH938</f>
        <v>1520</v>
      </c>
      <c r="AJ938" s="145">
        <f t="shared" ref="AJ938:AJ1001" si="279">AI938/AF938</f>
        <v>0.81501340482573725</v>
      </c>
      <c r="AK938" s="150">
        <f t="shared" ref="AK938:AK1001" si="280">AJ938/0.680421</f>
        <v>1.1978075409573443</v>
      </c>
      <c r="AL938" s="143">
        <v>290</v>
      </c>
      <c r="AM938" s="145">
        <f t="shared" ref="AM938:AM1001" si="281">AL938/AF938</f>
        <v>0.15549597855227881</v>
      </c>
      <c r="AN938" s="151">
        <f t="shared" ref="AN938:AN1001" si="282">AM938/0.242898</f>
        <v>0.64016985958006578</v>
      </c>
      <c r="AO938" s="143">
        <v>40</v>
      </c>
      <c r="AP938" s="143">
        <v>10</v>
      </c>
      <c r="AQ938" s="144">
        <f t="shared" ref="AQ938:AQ1001" si="283">AO938+AP938</f>
        <v>50</v>
      </c>
      <c r="AR938" s="145">
        <f t="shared" ref="AR938:AR1001" si="284">AQ938/AF938</f>
        <v>2.6809651474530832E-2</v>
      </c>
      <c r="AS938" s="151">
        <f t="shared" ref="AS938:AS1001" si="285">AR938/0.066781</f>
        <v>0.4014562746070115</v>
      </c>
      <c r="AT938" s="143">
        <v>10</v>
      </c>
      <c r="AU938" s="153" t="s">
        <v>6</v>
      </c>
      <c r="AV938" s="316" t="s">
        <v>6</v>
      </c>
      <c r="AW938" s="123" t="s">
        <v>51</v>
      </c>
    </row>
    <row r="939" spans="1:49" x14ac:dyDescent="0.2">
      <c r="A939" s="227"/>
      <c r="B939" s="272"/>
      <c r="C939" s="135">
        <v>5350562.1500000004</v>
      </c>
      <c r="D939" s="136">
        <v>5350562.0999999996</v>
      </c>
      <c r="E939" s="152">
        <v>0.47295505700000001</v>
      </c>
      <c r="F939" s="137"/>
      <c r="G939" s="358"/>
      <c r="H939" s="139">
        <v>7840</v>
      </c>
      <c r="I939" s="219">
        <v>2154</v>
      </c>
      <c r="J939" s="143">
        <v>2105</v>
      </c>
      <c r="K939" s="138"/>
      <c r="L939" s="139"/>
      <c r="M939" s="140"/>
      <c r="N939" s="220"/>
      <c r="O939" s="141">
        <v>0.97</v>
      </c>
      <c r="P939" s="142">
        <f t="shared" si="269"/>
        <v>97</v>
      </c>
      <c r="Q939" s="143">
        <v>3724</v>
      </c>
      <c r="R939" s="143">
        <v>3905</v>
      </c>
      <c r="S939" s="143">
        <f>H939*E939</f>
        <v>3707.9676468800003</v>
      </c>
      <c r="T939" s="144">
        <f t="shared" si="270"/>
        <v>16.032353119999698</v>
      </c>
      <c r="U939" s="145">
        <f t="shared" si="277"/>
        <v>4.3237575531409559E-3</v>
      </c>
      <c r="V939" s="146">
        <v>3842.7</v>
      </c>
      <c r="W939" s="139">
        <v>1098</v>
      </c>
      <c r="X939" s="219">
        <f>I939*E939</f>
        <v>1018.745192778</v>
      </c>
      <c r="Y939" s="147">
        <f t="shared" si="271"/>
        <v>79.254807221999954</v>
      </c>
      <c r="Z939" s="275">
        <f t="shared" si="267"/>
        <v>7.7796496890337491E-2</v>
      </c>
      <c r="AA939" s="279">
        <v>1066</v>
      </c>
      <c r="AB939" s="143">
        <f>J939*E939</f>
        <v>995.57039498500001</v>
      </c>
      <c r="AC939" s="144">
        <f t="shared" si="272"/>
        <v>70.429605014999993</v>
      </c>
      <c r="AD939" s="148">
        <f t="shared" si="268"/>
        <v>7.0742968422701183E-2</v>
      </c>
      <c r="AE939" s="149">
        <f t="shared" si="273"/>
        <v>10.989690721649485</v>
      </c>
      <c r="AF939" s="143">
        <v>1770</v>
      </c>
      <c r="AG939" s="138">
        <v>1405</v>
      </c>
      <c r="AH939" s="143">
        <v>170</v>
      </c>
      <c r="AI939" s="144">
        <f t="shared" si="278"/>
        <v>1575</v>
      </c>
      <c r="AJ939" s="145">
        <f t="shared" si="279"/>
        <v>0.88983050847457623</v>
      </c>
      <c r="AK939" s="150">
        <f t="shared" si="280"/>
        <v>1.3077646170159007</v>
      </c>
      <c r="AL939" s="143">
        <v>140</v>
      </c>
      <c r="AM939" s="145">
        <f t="shared" si="281"/>
        <v>7.909604519774012E-2</v>
      </c>
      <c r="AN939" s="151">
        <f t="shared" si="282"/>
        <v>0.32563481460423765</v>
      </c>
      <c r="AO939" s="143">
        <v>35</v>
      </c>
      <c r="AP939" s="143">
        <v>10</v>
      </c>
      <c r="AQ939" s="144">
        <f t="shared" si="283"/>
        <v>45</v>
      </c>
      <c r="AR939" s="145">
        <f t="shared" si="284"/>
        <v>2.5423728813559324E-2</v>
      </c>
      <c r="AS939" s="151">
        <f t="shared" si="285"/>
        <v>0.38070302651292026</v>
      </c>
      <c r="AT939" s="143">
        <v>15</v>
      </c>
      <c r="AU939" s="153" t="s">
        <v>6</v>
      </c>
      <c r="AV939" s="316" t="s">
        <v>6</v>
      </c>
      <c r="AW939" s="123" t="s">
        <v>51</v>
      </c>
    </row>
    <row r="940" spans="1:49" x14ac:dyDescent="0.2">
      <c r="A940" s="227"/>
      <c r="B940" s="272"/>
      <c r="C940" s="135">
        <v>5350563.01</v>
      </c>
      <c r="D940" s="136"/>
      <c r="E940" s="136"/>
      <c r="F940" s="137"/>
      <c r="G940" s="355"/>
      <c r="H940" s="139"/>
      <c r="I940" s="139"/>
      <c r="J940" s="139"/>
      <c r="K940" s="138"/>
      <c r="L940" s="139"/>
      <c r="M940" s="140"/>
      <c r="N940" s="220" t="s">
        <v>901</v>
      </c>
      <c r="O940" s="141">
        <v>0.86</v>
      </c>
      <c r="P940" s="142">
        <f t="shared" si="269"/>
        <v>86</v>
      </c>
      <c r="Q940" s="143">
        <v>6743</v>
      </c>
      <c r="R940" s="143">
        <v>7088</v>
      </c>
      <c r="S940" s="143">
        <v>6844</v>
      </c>
      <c r="T940" s="144">
        <f t="shared" si="270"/>
        <v>-101</v>
      </c>
      <c r="U940" s="145">
        <f t="shared" si="277"/>
        <v>-1.4757451782583284E-2</v>
      </c>
      <c r="V940" s="146">
        <v>7855.3</v>
      </c>
      <c r="W940" s="139">
        <v>2540</v>
      </c>
      <c r="X940" s="219">
        <v>2543</v>
      </c>
      <c r="Y940" s="147">
        <f t="shared" si="271"/>
        <v>-3</v>
      </c>
      <c r="Z940" s="275">
        <f t="shared" si="267"/>
        <v>-1.1797090051120724E-3</v>
      </c>
      <c r="AA940" s="279">
        <v>2507</v>
      </c>
      <c r="AB940" s="143">
        <v>2475</v>
      </c>
      <c r="AC940" s="144">
        <f t="shared" si="272"/>
        <v>32</v>
      </c>
      <c r="AD940" s="148">
        <f t="shared" si="268"/>
        <v>1.2929292929292929E-2</v>
      </c>
      <c r="AE940" s="149">
        <f t="shared" si="273"/>
        <v>29.151162790697676</v>
      </c>
      <c r="AF940" s="143">
        <v>2605</v>
      </c>
      <c r="AG940" s="138">
        <v>1625</v>
      </c>
      <c r="AH940" s="143">
        <v>160</v>
      </c>
      <c r="AI940" s="144">
        <f t="shared" si="278"/>
        <v>1785</v>
      </c>
      <c r="AJ940" s="145">
        <f t="shared" si="279"/>
        <v>0.68522072936660272</v>
      </c>
      <c r="AK940" s="150">
        <f t="shared" si="280"/>
        <v>1.0070540582471774</v>
      </c>
      <c r="AL940" s="143">
        <v>690</v>
      </c>
      <c r="AM940" s="145">
        <f t="shared" si="281"/>
        <v>0.26487523992322459</v>
      </c>
      <c r="AN940" s="151">
        <f t="shared" si="282"/>
        <v>1.0904792955200313</v>
      </c>
      <c r="AO940" s="143">
        <v>115</v>
      </c>
      <c r="AP940" s="143">
        <v>10</v>
      </c>
      <c r="AQ940" s="144">
        <f t="shared" si="283"/>
        <v>125</v>
      </c>
      <c r="AR940" s="145">
        <f t="shared" si="284"/>
        <v>4.7984644913627639E-2</v>
      </c>
      <c r="AS940" s="151">
        <f t="shared" si="285"/>
        <v>0.71853738209412321</v>
      </c>
      <c r="AT940" s="143">
        <v>15</v>
      </c>
      <c r="AU940" s="153" t="s">
        <v>6</v>
      </c>
      <c r="AV940" s="316" t="s">
        <v>6</v>
      </c>
    </row>
    <row r="941" spans="1:49" x14ac:dyDescent="0.2">
      <c r="A941" s="227"/>
      <c r="B941" s="272"/>
      <c r="C941" s="135">
        <v>5350563.0199999996</v>
      </c>
      <c r="D941" s="136"/>
      <c r="E941" s="136"/>
      <c r="F941" s="137"/>
      <c r="G941" s="355"/>
      <c r="H941" s="139"/>
      <c r="I941" s="139"/>
      <c r="J941" s="139"/>
      <c r="K941" s="138"/>
      <c r="L941" s="139"/>
      <c r="M941" s="140"/>
      <c r="N941" s="220" t="s">
        <v>902</v>
      </c>
      <c r="O941" s="141">
        <v>1.01</v>
      </c>
      <c r="P941" s="142">
        <f t="shared" si="269"/>
        <v>101</v>
      </c>
      <c r="Q941" s="143">
        <v>2934</v>
      </c>
      <c r="R941" s="143">
        <v>3100</v>
      </c>
      <c r="S941" s="143">
        <v>3045</v>
      </c>
      <c r="T941" s="144">
        <f t="shared" si="270"/>
        <v>-111</v>
      </c>
      <c r="U941" s="145">
        <f t="shared" si="277"/>
        <v>-3.6453201970443348E-2</v>
      </c>
      <c r="V941" s="146">
        <v>2897.8</v>
      </c>
      <c r="W941" s="139">
        <v>1041</v>
      </c>
      <c r="X941" s="219">
        <v>1037</v>
      </c>
      <c r="Y941" s="147">
        <f t="shared" si="271"/>
        <v>4</v>
      </c>
      <c r="Z941" s="275">
        <f t="shared" si="267"/>
        <v>3.8572806171648989E-3</v>
      </c>
      <c r="AA941" s="279">
        <v>1013</v>
      </c>
      <c r="AB941" s="143">
        <v>1025</v>
      </c>
      <c r="AC941" s="144">
        <f t="shared" si="272"/>
        <v>-12</v>
      </c>
      <c r="AD941" s="148">
        <f t="shared" si="268"/>
        <v>-1.1707317073170732E-2</v>
      </c>
      <c r="AE941" s="149">
        <f t="shared" si="273"/>
        <v>10.029702970297029</v>
      </c>
      <c r="AF941" s="143">
        <v>1400</v>
      </c>
      <c r="AG941" s="138">
        <v>1010</v>
      </c>
      <c r="AH941" s="143">
        <v>100</v>
      </c>
      <c r="AI941" s="144">
        <f t="shared" si="278"/>
        <v>1110</v>
      </c>
      <c r="AJ941" s="145">
        <f t="shared" si="279"/>
        <v>0.79285714285714282</v>
      </c>
      <c r="AK941" s="150">
        <f t="shared" si="280"/>
        <v>1.1652449628349841</v>
      </c>
      <c r="AL941" s="143">
        <v>245</v>
      </c>
      <c r="AM941" s="145">
        <f t="shared" si="281"/>
        <v>0.17499999999999999</v>
      </c>
      <c r="AN941" s="151">
        <f t="shared" si="282"/>
        <v>0.72046702731187573</v>
      </c>
      <c r="AO941" s="143">
        <v>25</v>
      </c>
      <c r="AP941" s="143">
        <v>10</v>
      </c>
      <c r="AQ941" s="144">
        <f t="shared" si="283"/>
        <v>35</v>
      </c>
      <c r="AR941" s="145">
        <f t="shared" si="284"/>
        <v>2.5000000000000001E-2</v>
      </c>
      <c r="AS941" s="151">
        <f t="shared" si="285"/>
        <v>0.37435797607103821</v>
      </c>
      <c r="AT941" s="143">
        <v>15</v>
      </c>
      <c r="AU941" s="153" t="s">
        <v>6</v>
      </c>
      <c r="AV941" s="316" t="s">
        <v>6</v>
      </c>
    </row>
    <row r="942" spans="1:49" x14ac:dyDescent="0.2">
      <c r="A942" s="227"/>
      <c r="B942" s="272"/>
      <c r="C942" s="135">
        <v>5350564.01</v>
      </c>
      <c r="D942" s="136"/>
      <c r="E942" s="136"/>
      <c r="F942" s="137"/>
      <c r="G942" s="355"/>
      <c r="H942" s="139"/>
      <c r="I942" s="139"/>
      <c r="J942" s="139"/>
      <c r="K942" s="138"/>
      <c r="L942" s="139"/>
      <c r="M942" s="140"/>
      <c r="N942" s="220" t="s">
        <v>903</v>
      </c>
      <c r="O942" s="141">
        <v>0.84</v>
      </c>
      <c r="P942" s="142">
        <f t="shared" si="269"/>
        <v>84</v>
      </c>
      <c r="Q942" s="143">
        <v>2328</v>
      </c>
      <c r="R942" s="143">
        <v>2301</v>
      </c>
      <c r="S942" s="143">
        <v>2439</v>
      </c>
      <c r="T942" s="144">
        <f t="shared" si="270"/>
        <v>-111</v>
      </c>
      <c r="U942" s="145">
        <f t="shared" si="277"/>
        <v>-4.5510455104551047E-2</v>
      </c>
      <c r="V942" s="146">
        <v>2765.2</v>
      </c>
      <c r="W942" s="139">
        <v>764</v>
      </c>
      <c r="X942" s="219">
        <v>791</v>
      </c>
      <c r="Y942" s="147">
        <f t="shared" si="271"/>
        <v>-27</v>
      </c>
      <c r="Z942" s="275">
        <f t="shared" si="267"/>
        <v>-3.4134007585335017E-2</v>
      </c>
      <c r="AA942" s="279">
        <v>751</v>
      </c>
      <c r="AB942" s="143">
        <v>775</v>
      </c>
      <c r="AC942" s="144">
        <f t="shared" si="272"/>
        <v>-24</v>
      </c>
      <c r="AD942" s="148">
        <f t="shared" si="268"/>
        <v>-3.0967741935483871E-2</v>
      </c>
      <c r="AE942" s="149">
        <f t="shared" si="273"/>
        <v>8.9404761904761898</v>
      </c>
      <c r="AF942" s="143">
        <v>1130</v>
      </c>
      <c r="AG942" s="138">
        <v>835</v>
      </c>
      <c r="AH942" s="143">
        <v>95</v>
      </c>
      <c r="AI942" s="144">
        <f t="shared" si="278"/>
        <v>930</v>
      </c>
      <c r="AJ942" s="145">
        <f t="shared" si="279"/>
        <v>0.82300884955752207</v>
      </c>
      <c r="AK942" s="150">
        <f t="shared" si="280"/>
        <v>1.2095582728303829</v>
      </c>
      <c r="AL942" s="143">
        <v>170</v>
      </c>
      <c r="AM942" s="145">
        <f t="shared" si="281"/>
        <v>0.15044247787610621</v>
      </c>
      <c r="AN942" s="151">
        <f t="shared" si="282"/>
        <v>0.61936482752474786</v>
      </c>
      <c r="AO942" s="143">
        <v>10</v>
      </c>
      <c r="AP942" s="143">
        <v>10</v>
      </c>
      <c r="AQ942" s="144">
        <f t="shared" si="283"/>
        <v>20</v>
      </c>
      <c r="AR942" s="145">
        <f t="shared" si="284"/>
        <v>1.7699115044247787E-2</v>
      </c>
      <c r="AS942" s="151">
        <f t="shared" si="285"/>
        <v>0.26503219544852263</v>
      </c>
      <c r="AT942" s="143">
        <v>15</v>
      </c>
      <c r="AU942" s="153" t="s">
        <v>6</v>
      </c>
      <c r="AV942" s="316" t="s">
        <v>6</v>
      </c>
    </row>
    <row r="943" spans="1:49" x14ac:dyDescent="0.2">
      <c r="A943" s="227"/>
      <c r="B943" s="272"/>
      <c r="C943" s="135">
        <v>5350564.0199999996</v>
      </c>
      <c r="D943" s="136"/>
      <c r="E943" s="136"/>
      <c r="F943" s="137"/>
      <c r="G943" s="355"/>
      <c r="H943" s="139"/>
      <c r="I943" s="139"/>
      <c r="J943" s="139"/>
      <c r="K943" s="138"/>
      <c r="L943" s="139"/>
      <c r="M943" s="140"/>
      <c r="N943" s="220" t="s">
        <v>904</v>
      </c>
      <c r="O943" s="141">
        <v>0.92</v>
      </c>
      <c r="P943" s="142">
        <f t="shared" si="269"/>
        <v>92</v>
      </c>
      <c r="Q943" s="143">
        <v>4788</v>
      </c>
      <c r="R943" s="143">
        <v>5030</v>
      </c>
      <c r="S943" s="143">
        <v>4934</v>
      </c>
      <c r="T943" s="144">
        <f t="shared" si="270"/>
        <v>-146</v>
      </c>
      <c r="U943" s="145">
        <f t="shared" si="277"/>
        <v>-2.9590595865423591E-2</v>
      </c>
      <c r="V943" s="146">
        <v>5225.8999999999996</v>
      </c>
      <c r="W943" s="139">
        <v>1519</v>
      </c>
      <c r="X943" s="219">
        <v>1508</v>
      </c>
      <c r="Y943" s="147">
        <f t="shared" si="271"/>
        <v>11</v>
      </c>
      <c r="Z943" s="275">
        <f t="shared" si="267"/>
        <v>7.2944297082228118E-3</v>
      </c>
      <c r="AA943" s="279">
        <v>1455</v>
      </c>
      <c r="AB943" s="143">
        <v>1450</v>
      </c>
      <c r="AC943" s="144">
        <f t="shared" si="272"/>
        <v>5</v>
      </c>
      <c r="AD943" s="148">
        <f t="shared" si="268"/>
        <v>3.4482758620689655E-3</v>
      </c>
      <c r="AE943" s="149">
        <f t="shared" si="273"/>
        <v>15.815217391304348</v>
      </c>
      <c r="AF943" s="143">
        <v>2265</v>
      </c>
      <c r="AG943" s="138">
        <v>1550</v>
      </c>
      <c r="AH943" s="143">
        <v>180</v>
      </c>
      <c r="AI943" s="144">
        <f t="shared" si="278"/>
        <v>1730</v>
      </c>
      <c r="AJ943" s="145">
        <f t="shared" si="279"/>
        <v>0.76379690949227375</v>
      </c>
      <c r="AK943" s="150">
        <f t="shared" si="280"/>
        <v>1.1225357675501986</v>
      </c>
      <c r="AL943" s="143">
        <v>455</v>
      </c>
      <c r="AM943" s="145">
        <f t="shared" si="281"/>
        <v>0.20088300220750552</v>
      </c>
      <c r="AN943" s="151">
        <f t="shared" si="282"/>
        <v>0.8270261682167227</v>
      </c>
      <c r="AO943" s="143">
        <v>45</v>
      </c>
      <c r="AP943" s="143">
        <v>10</v>
      </c>
      <c r="AQ943" s="144">
        <f t="shared" si="283"/>
        <v>55</v>
      </c>
      <c r="AR943" s="145">
        <f t="shared" si="284"/>
        <v>2.4282560706401765E-2</v>
      </c>
      <c r="AS943" s="151">
        <f t="shared" si="285"/>
        <v>0.36361481119482736</v>
      </c>
      <c r="AT943" s="143">
        <v>25</v>
      </c>
      <c r="AU943" s="153" t="s">
        <v>6</v>
      </c>
      <c r="AV943" s="316" t="s">
        <v>6</v>
      </c>
    </row>
    <row r="944" spans="1:49" x14ac:dyDescent="0.2">
      <c r="A944" s="227"/>
      <c r="B944" s="272"/>
      <c r="C944" s="135">
        <v>5350570.01</v>
      </c>
      <c r="D944" s="136"/>
      <c r="E944" s="136"/>
      <c r="F944" s="137"/>
      <c r="G944" s="355"/>
      <c r="H944" s="139"/>
      <c r="I944" s="139"/>
      <c r="J944" s="139"/>
      <c r="K944" s="138"/>
      <c r="L944" s="139"/>
      <c r="M944" s="140"/>
      <c r="N944" s="220" t="s">
        <v>905</v>
      </c>
      <c r="O944" s="141">
        <v>8.14</v>
      </c>
      <c r="P944" s="142">
        <f t="shared" si="269"/>
        <v>814</v>
      </c>
      <c r="Q944" s="143">
        <v>3297</v>
      </c>
      <c r="R944" s="143">
        <v>3233</v>
      </c>
      <c r="S944" s="143">
        <v>3136</v>
      </c>
      <c r="T944" s="144">
        <f t="shared" si="270"/>
        <v>161</v>
      </c>
      <c r="U944" s="145">
        <f t="shared" si="277"/>
        <v>5.1339285714285712E-2</v>
      </c>
      <c r="V944" s="146">
        <v>404.9</v>
      </c>
      <c r="W944" s="139">
        <v>1354</v>
      </c>
      <c r="X944" s="219">
        <v>1358</v>
      </c>
      <c r="Y944" s="147">
        <f t="shared" si="271"/>
        <v>-4</v>
      </c>
      <c r="Z944" s="275">
        <f t="shared" si="267"/>
        <v>-2.9455081001472753E-3</v>
      </c>
      <c r="AA944" s="279">
        <v>1343</v>
      </c>
      <c r="AB944" s="143">
        <v>1255</v>
      </c>
      <c r="AC944" s="144">
        <f t="shared" si="272"/>
        <v>88</v>
      </c>
      <c r="AD944" s="148">
        <f t="shared" si="268"/>
        <v>7.0119521912350602E-2</v>
      </c>
      <c r="AE944" s="149">
        <f t="shared" si="273"/>
        <v>1.6498771498771498</v>
      </c>
      <c r="AF944" s="143">
        <v>1525</v>
      </c>
      <c r="AG944" s="138">
        <v>960</v>
      </c>
      <c r="AH944" s="143">
        <v>95</v>
      </c>
      <c r="AI944" s="144">
        <f t="shared" si="278"/>
        <v>1055</v>
      </c>
      <c r="AJ944" s="145">
        <f t="shared" si="279"/>
        <v>0.69180327868852454</v>
      </c>
      <c r="AK944" s="150">
        <f t="shared" si="280"/>
        <v>1.0167282883516595</v>
      </c>
      <c r="AL944" s="143">
        <v>410</v>
      </c>
      <c r="AM944" s="145">
        <f t="shared" si="281"/>
        <v>0.26885245901639343</v>
      </c>
      <c r="AN944" s="151">
        <f t="shared" si="282"/>
        <v>1.1068533253315935</v>
      </c>
      <c r="AO944" s="143">
        <v>40</v>
      </c>
      <c r="AP944" s="143">
        <v>10</v>
      </c>
      <c r="AQ944" s="144">
        <f t="shared" si="283"/>
        <v>50</v>
      </c>
      <c r="AR944" s="145">
        <f t="shared" si="284"/>
        <v>3.2786885245901641E-2</v>
      </c>
      <c r="AS944" s="151">
        <f t="shared" si="285"/>
        <v>0.49096128009316486</v>
      </c>
      <c r="AT944" s="143">
        <v>10</v>
      </c>
      <c r="AU944" s="153" t="s">
        <v>6</v>
      </c>
      <c r="AV944" s="316" t="s">
        <v>6</v>
      </c>
    </row>
    <row r="945" spans="1:49" x14ac:dyDescent="0.2">
      <c r="A945" s="227"/>
      <c r="B945" s="272"/>
      <c r="C945" s="135">
        <v>5350570.0199999996</v>
      </c>
      <c r="D945" s="136"/>
      <c r="E945" s="136"/>
      <c r="F945" s="137"/>
      <c r="G945" s="355"/>
      <c r="H945" s="139"/>
      <c r="I945" s="139"/>
      <c r="J945" s="139"/>
      <c r="K945" s="138"/>
      <c r="L945" s="139"/>
      <c r="M945" s="140"/>
      <c r="N945" s="220" t="s">
        <v>906</v>
      </c>
      <c r="O945" s="141">
        <v>1.31</v>
      </c>
      <c r="P945" s="142">
        <f t="shared" si="269"/>
        <v>131</v>
      </c>
      <c r="Q945" s="143">
        <v>3645</v>
      </c>
      <c r="R945" s="143">
        <v>3614</v>
      </c>
      <c r="S945" s="143">
        <v>3580</v>
      </c>
      <c r="T945" s="144">
        <f t="shared" si="270"/>
        <v>65</v>
      </c>
      <c r="U945" s="145">
        <f t="shared" si="277"/>
        <v>1.8156424581005588E-2</v>
      </c>
      <c r="V945" s="146">
        <v>2775</v>
      </c>
      <c r="W945" s="139">
        <v>1317</v>
      </c>
      <c r="X945" s="219">
        <v>1310</v>
      </c>
      <c r="Y945" s="147">
        <f t="shared" si="271"/>
        <v>7</v>
      </c>
      <c r="Z945" s="275">
        <f t="shared" si="267"/>
        <v>5.3435114503816794E-3</v>
      </c>
      <c r="AA945" s="279">
        <v>1306</v>
      </c>
      <c r="AB945" s="143">
        <v>1300</v>
      </c>
      <c r="AC945" s="144">
        <f t="shared" si="272"/>
        <v>6</v>
      </c>
      <c r="AD945" s="148">
        <f t="shared" si="268"/>
        <v>4.6153846153846158E-3</v>
      </c>
      <c r="AE945" s="149">
        <f t="shared" si="273"/>
        <v>9.9694656488549622</v>
      </c>
      <c r="AF945" s="143">
        <v>1710</v>
      </c>
      <c r="AG945" s="138">
        <v>1425</v>
      </c>
      <c r="AH945" s="143">
        <v>85</v>
      </c>
      <c r="AI945" s="144">
        <f t="shared" si="278"/>
        <v>1510</v>
      </c>
      <c r="AJ945" s="145">
        <f t="shared" si="279"/>
        <v>0.88304093567251463</v>
      </c>
      <c r="AK945" s="150">
        <f t="shared" si="280"/>
        <v>1.2977861289885446</v>
      </c>
      <c r="AL945" s="143">
        <v>150</v>
      </c>
      <c r="AM945" s="145">
        <f t="shared" si="281"/>
        <v>8.771929824561403E-2</v>
      </c>
      <c r="AN945" s="151">
        <f t="shared" si="282"/>
        <v>0.36113635454229359</v>
      </c>
      <c r="AO945" s="143">
        <v>30</v>
      </c>
      <c r="AP945" s="143">
        <v>10</v>
      </c>
      <c r="AQ945" s="144">
        <f t="shared" si="283"/>
        <v>40</v>
      </c>
      <c r="AR945" s="145">
        <f t="shared" si="284"/>
        <v>2.3391812865497075E-2</v>
      </c>
      <c r="AS945" s="151">
        <f t="shared" si="285"/>
        <v>0.3502764688383983</v>
      </c>
      <c r="AT945" s="143">
        <v>15</v>
      </c>
      <c r="AU945" s="153" t="s">
        <v>6</v>
      </c>
      <c r="AV945" s="316" t="s">
        <v>6</v>
      </c>
    </row>
    <row r="946" spans="1:49" x14ac:dyDescent="0.2">
      <c r="A946" s="227"/>
      <c r="B946" s="272"/>
      <c r="C946" s="135">
        <v>5350571.01</v>
      </c>
      <c r="D946" s="136"/>
      <c r="E946" s="136"/>
      <c r="F946" s="137"/>
      <c r="G946" s="355"/>
      <c r="H946" s="139"/>
      <c r="I946" s="139"/>
      <c r="J946" s="139"/>
      <c r="K946" s="138"/>
      <c r="L946" s="139"/>
      <c r="M946" s="140"/>
      <c r="N946" s="220" t="s">
        <v>907</v>
      </c>
      <c r="O946" s="141">
        <v>0.73</v>
      </c>
      <c r="P946" s="142">
        <f t="shared" si="269"/>
        <v>73</v>
      </c>
      <c r="Q946" s="143">
        <v>3855</v>
      </c>
      <c r="R946" s="143">
        <v>3880</v>
      </c>
      <c r="S946" s="143">
        <v>3222</v>
      </c>
      <c r="T946" s="144">
        <f t="shared" si="270"/>
        <v>633</v>
      </c>
      <c r="U946" s="145">
        <f t="shared" si="277"/>
        <v>0.19646182495344505</v>
      </c>
      <c r="V946" s="146">
        <v>5296.1</v>
      </c>
      <c r="W946" s="139">
        <v>1458</v>
      </c>
      <c r="X946" s="219">
        <v>1189</v>
      </c>
      <c r="Y946" s="147">
        <f t="shared" si="271"/>
        <v>269</v>
      </c>
      <c r="Z946" s="275">
        <f t="shared" si="267"/>
        <v>0.22624053826745164</v>
      </c>
      <c r="AA946" s="279">
        <v>1404</v>
      </c>
      <c r="AB946" s="143">
        <v>1085</v>
      </c>
      <c r="AC946" s="144">
        <f t="shared" si="272"/>
        <v>319</v>
      </c>
      <c r="AD946" s="148">
        <f t="shared" si="268"/>
        <v>0.29400921658986173</v>
      </c>
      <c r="AE946" s="149">
        <f t="shared" si="273"/>
        <v>19.232876712328768</v>
      </c>
      <c r="AF946" s="143">
        <v>1745</v>
      </c>
      <c r="AG946" s="138">
        <v>1130</v>
      </c>
      <c r="AH946" s="143">
        <v>155</v>
      </c>
      <c r="AI946" s="144">
        <f t="shared" si="278"/>
        <v>1285</v>
      </c>
      <c r="AJ946" s="145">
        <f t="shared" si="279"/>
        <v>0.73638968481375355</v>
      </c>
      <c r="AK946" s="150">
        <f t="shared" si="280"/>
        <v>1.0822559633135271</v>
      </c>
      <c r="AL946" s="143">
        <v>355</v>
      </c>
      <c r="AM946" s="145">
        <f t="shared" si="281"/>
        <v>0.20343839541547279</v>
      </c>
      <c r="AN946" s="151">
        <f t="shared" si="282"/>
        <v>0.83754660563476346</v>
      </c>
      <c r="AO946" s="143">
        <v>70</v>
      </c>
      <c r="AP946" s="143">
        <v>15</v>
      </c>
      <c r="AQ946" s="144">
        <f t="shared" si="283"/>
        <v>85</v>
      </c>
      <c r="AR946" s="145">
        <f t="shared" si="284"/>
        <v>4.8710601719197708E-2</v>
      </c>
      <c r="AS946" s="151">
        <f t="shared" si="285"/>
        <v>0.7294080909120515</v>
      </c>
      <c r="AT946" s="143">
        <v>25</v>
      </c>
      <c r="AU946" s="153" t="s">
        <v>6</v>
      </c>
      <c r="AV946" s="316" t="s">
        <v>6</v>
      </c>
    </row>
    <row r="947" spans="1:49" x14ac:dyDescent="0.2">
      <c r="A947" s="227"/>
      <c r="B947" s="272"/>
      <c r="C947" s="135">
        <v>5350571.0199999996</v>
      </c>
      <c r="D947" s="136"/>
      <c r="E947" s="136"/>
      <c r="F947" s="137"/>
      <c r="G947" s="355"/>
      <c r="H947" s="139"/>
      <c r="I947" s="139"/>
      <c r="J947" s="139"/>
      <c r="K947" s="138"/>
      <c r="L947" s="139"/>
      <c r="M947" s="140"/>
      <c r="N947" s="220" t="s">
        <v>908</v>
      </c>
      <c r="O947" s="141">
        <v>1.36</v>
      </c>
      <c r="P947" s="142">
        <f t="shared" si="269"/>
        <v>136</v>
      </c>
      <c r="Q947" s="143">
        <v>3998</v>
      </c>
      <c r="R947" s="143">
        <v>4065</v>
      </c>
      <c r="S947" s="143">
        <v>4010</v>
      </c>
      <c r="T947" s="144">
        <f t="shared" si="270"/>
        <v>-12</v>
      </c>
      <c r="U947" s="145">
        <f t="shared" si="277"/>
        <v>-2.9925187032418953E-3</v>
      </c>
      <c r="V947" s="146">
        <v>2941</v>
      </c>
      <c r="W947" s="139">
        <v>1533</v>
      </c>
      <c r="X947" s="219">
        <v>1535</v>
      </c>
      <c r="Y947" s="147">
        <f t="shared" si="271"/>
        <v>-2</v>
      </c>
      <c r="Z947" s="275">
        <f t="shared" ref="Z947:Z1010" si="286">Y947/X947</f>
        <v>-1.3029315960912053E-3</v>
      </c>
      <c r="AA947" s="279">
        <v>1484</v>
      </c>
      <c r="AB947" s="143">
        <v>1475</v>
      </c>
      <c r="AC947" s="144">
        <f t="shared" si="272"/>
        <v>9</v>
      </c>
      <c r="AD947" s="148">
        <f t="shared" ref="AD947:AD1010" si="287">AC947/AB947</f>
        <v>6.1016949152542374E-3</v>
      </c>
      <c r="AE947" s="149">
        <f t="shared" si="273"/>
        <v>10.911764705882353</v>
      </c>
      <c r="AF947" s="143">
        <v>2035</v>
      </c>
      <c r="AG947" s="138">
        <v>1560</v>
      </c>
      <c r="AH947" s="143">
        <v>195</v>
      </c>
      <c r="AI947" s="144">
        <f t="shared" si="278"/>
        <v>1755</v>
      </c>
      <c r="AJ947" s="145">
        <f t="shared" si="279"/>
        <v>0.86240786240786238</v>
      </c>
      <c r="AK947" s="150">
        <f t="shared" si="280"/>
        <v>1.2674621482991593</v>
      </c>
      <c r="AL947" s="143">
        <v>205</v>
      </c>
      <c r="AM947" s="145">
        <f t="shared" si="281"/>
        <v>0.10073710073710074</v>
      </c>
      <c r="AN947" s="151">
        <f t="shared" si="282"/>
        <v>0.4147300543318625</v>
      </c>
      <c r="AO947" s="143">
        <v>55</v>
      </c>
      <c r="AP947" s="143">
        <v>10</v>
      </c>
      <c r="AQ947" s="144">
        <f t="shared" si="283"/>
        <v>65</v>
      </c>
      <c r="AR947" s="145">
        <f t="shared" si="284"/>
        <v>3.1941031941031942E-2</v>
      </c>
      <c r="AS947" s="151">
        <f t="shared" si="285"/>
        <v>0.47829520284260413</v>
      </c>
      <c r="AT947" s="143">
        <v>15</v>
      </c>
      <c r="AU947" s="153" t="s">
        <v>6</v>
      </c>
      <c r="AV947" s="316" t="s">
        <v>6</v>
      </c>
    </row>
    <row r="948" spans="1:49" x14ac:dyDescent="0.2">
      <c r="A948" s="227"/>
      <c r="B948" s="272"/>
      <c r="C948" s="135">
        <v>5350572.01</v>
      </c>
      <c r="D948" s="136"/>
      <c r="E948" s="136"/>
      <c r="F948" s="137"/>
      <c r="G948" s="355"/>
      <c r="H948" s="139"/>
      <c r="I948" s="139"/>
      <c r="J948" s="139"/>
      <c r="K948" s="138"/>
      <c r="L948" s="139"/>
      <c r="M948" s="140"/>
      <c r="N948" s="220" t="s">
        <v>909</v>
      </c>
      <c r="O948" s="141">
        <v>2.1</v>
      </c>
      <c r="P948" s="142">
        <f t="shared" si="269"/>
        <v>210</v>
      </c>
      <c r="Q948" s="143">
        <v>6789</v>
      </c>
      <c r="R948" s="143">
        <v>6849</v>
      </c>
      <c r="S948" s="143">
        <v>7043</v>
      </c>
      <c r="T948" s="144">
        <f t="shared" si="270"/>
        <v>-254</v>
      </c>
      <c r="U948" s="145">
        <f t="shared" si="277"/>
        <v>-3.6064177197217093E-2</v>
      </c>
      <c r="V948" s="146">
        <v>3232.1</v>
      </c>
      <c r="W948" s="139">
        <v>2751</v>
      </c>
      <c r="X948" s="219">
        <v>2728</v>
      </c>
      <c r="Y948" s="147">
        <f t="shared" si="271"/>
        <v>23</v>
      </c>
      <c r="Z948" s="275">
        <f t="shared" si="286"/>
        <v>8.4310850439882692E-3</v>
      </c>
      <c r="AA948" s="279">
        <v>2634</v>
      </c>
      <c r="AB948" s="143">
        <v>2640</v>
      </c>
      <c r="AC948" s="144">
        <f t="shared" si="272"/>
        <v>-6</v>
      </c>
      <c r="AD948" s="148">
        <f t="shared" si="287"/>
        <v>-2.2727272727272726E-3</v>
      </c>
      <c r="AE948" s="149">
        <f t="shared" si="273"/>
        <v>12.542857142857143</v>
      </c>
      <c r="AF948" s="143">
        <v>3125</v>
      </c>
      <c r="AG948" s="138">
        <v>2300</v>
      </c>
      <c r="AH948" s="143">
        <v>200</v>
      </c>
      <c r="AI948" s="144">
        <f t="shared" si="278"/>
        <v>2500</v>
      </c>
      <c r="AJ948" s="145">
        <f t="shared" si="279"/>
        <v>0.8</v>
      </c>
      <c r="AK948" s="150">
        <f t="shared" si="280"/>
        <v>1.1757426652028671</v>
      </c>
      <c r="AL948" s="143">
        <v>505</v>
      </c>
      <c r="AM948" s="145">
        <f t="shared" si="281"/>
        <v>0.16159999999999999</v>
      </c>
      <c r="AN948" s="151">
        <f t="shared" si="282"/>
        <v>0.66529983779199497</v>
      </c>
      <c r="AO948" s="143">
        <v>65</v>
      </c>
      <c r="AP948" s="143">
        <v>20</v>
      </c>
      <c r="AQ948" s="144">
        <f t="shared" si="283"/>
        <v>85</v>
      </c>
      <c r="AR948" s="145">
        <f t="shared" si="284"/>
        <v>2.7199999999999998E-2</v>
      </c>
      <c r="AS948" s="151">
        <f t="shared" si="285"/>
        <v>0.40730147796528954</v>
      </c>
      <c r="AT948" s="143">
        <v>30</v>
      </c>
      <c r="AU948" s="153" t="s">
        <v>6</v>
      </c>
      <c r="AV948" s="316" t="s">
        <v>6</v>
      </c>
    </row>
    <row r="949" spans="1:49" x14ac:dyDescent="0.2">
      <c r="A949" s="227"/>
      <c r="B949" s="272"/>
      <c r="C949" s="135">
        <v>5350572.04</v>
      </c>
      <c r="D949" s="136"/>
      <c r="E949" s="136"/>
      <c r="F949" s="137"/>
      <c r="G949" s="355"/>
      <c r="H949" s="139"/>
      <c r="I949" s="139"/>
      <c r="J949" s="139"/>
      <c r="K949" s="138"/>
      <c r="L949" s="139"/>
      <c r="M949" s="140"/>
      <c r="N949" s="220" t="s">
        <v>910</v>
      </c>
      <c r="O949" s="141">
        <v>0.8</v>
      </c>
      <c r="P949" s="142">
        <f t="shared" si="269"/>
        <v>80</v>
      </c>
      <c r="Q949" s="143">
        <v>3124</v>
      </c>
      <c r="R949" s="143">
        <v>3201</v>
      </c>
      <c r="S949" s="143">
        <v>3391</v>
      </c>
      <c r="T949" s="144">
        <f t="shared" si="270"/>
        <v>-267</v>
      </c>
      <c r="U949" s="145">
        <f t="shared" si="277"/>
        <v>-7.8737835446770862E-2</v>
      </c>
      <c r="V949" s="146">
        <v>3893.3</v>
      </c>
      <c r="W949" s="139">
        <v>1043</v>
      </c>
      <c r="X949" s="219">
        <v>1035</v>
      </c>
      <c r="Y949" s="147">
        <f t="shared" si="271"/>
        <v>8</v>
      </c>
      <c r="Z949" s="275">
        <f t="shared" si="286"/>
        <v>7.7294685990338162E-3</v>
      </c>
      <c r="AA949" s="279">
        <v>1019</v>
      </c>
      <c r="AB949" s="143">
        <v>1000</v>
      </c>
      <c r="AC949" s="144">
        <f t="shared" si="272"/>
        <v>19</v>
      </c>
      <c r="AD949" s="148">
        <f t="shared" si="287"/>
        <v>1.9E-2</v>
      </c>
      <c r="AE949" s="149">
        <f t="shared" si="273"/>
        <v>12.737500000000001</v>
      </c>
      <c r="AF949" s="143">
        <v>1490</v>
      </c>
      <c r="AG949" s="138">
        <v>1110</v>
      </c>
      <c r="AH949" s="143">
        <v>115</v>
      </c>
      <c r="AI949" s="144">
        <f t="shared" si="278"/>
        <v>1225</v>
      </c>
      <c r="AJ949" s="145">
        <f t="shared" si="279"/>
        <v>0.82214765100671139</v>
      </c>
      <c r="AK949" s="150">
        <f t="shared" si="280"/>
        <v>1.2082925879811341</v>
      </c>
      <c r="AL949" s="143">
        <v>220</v>
      </c>
      <c r="AM949" s="145">
        <f t="shared" si="281"/>
        <v>0.1476510067114094</v>
      </c>
      <c r="AN949" s="151">
        <f t="shared" si="282"/>
        <v>0.60787246791414262</v>
      </c>
      <c r="AO949" s="143">
        <v>20</v>
      </c>
      <c r="AP949" s="143">
        <v>20</v>
      </c>
      <c r="AQ949" s="144">
        <f t="shared" si="283"/>
        <v>40</v>
      </c>
      <c r="AR949" s="145">
        <f t="shared" si="284"/>
        <v>2.6845637583892617E-2</v>
      </c>
      <c r="AS949" s="151">
        <f t="shared" si="285"/>
        <v>0.40199514208970544</v>
      </c>
      <c r="AT949" s="143">
        <v>10</v>
      </c>
      <c r="AU949" s="153" t="s">
        <v>6</v>
      </c>
      <c r="AV949" s="316" t="s">
        <v>6</v>
      </c>
    </row>
    <row r="950" spans="1:49" x14ac:dyDescent="0.2">
      <c r="A950" s="227"/>
      <c r="B950" s="272"/>
      <c r="C950" s="135">
        <v>5350572.05</v>
      </c>
      <c r="D950" s="136"/>
      <c r="E950" s="136"/>
      <c r="F950" s="137"/>
      <c r="G950" s="355"/>
      <c r="H950" s="139"/>
      <c r="I950" s="139"/>
      <c r="J950" s="139"/>
      <c r="K950" s="138"/>
      <c r="L950" s="139"/>
      <c r="M950" s="140"/>
      <c r="N950" s="220" t="s">
        <v>911</v>
      </c>
      <c r="O950" s="141">
        <v>0.82</v>
      </c>
      <c r="P950" s="142">
        <f t="shared" si="269"/>
        <v>82</v>
      </c>
      <c r="Q950" s="143">
        <v>5902</v>
      </c>
      <c r="R950" s="143">
        <v>6236</v>
      </c>
      <c r="S950" s="143">
        <v>5981</v>
      </c>
      <c r="T950" s="144">
        <f t="shared" si="270"/>
        <v>-79</v>
      </c>
      <c r="U950" s="145">
        <f t="shared" si="277"/>
        <v>-1.320849356294934E-2</v>
      </c>
      <c r="V950" s="146">
        <v>7161.8</v>
      </c>
      <c r="W950" s="139">
        <v>2386</v>
      </c>
      <c r="X950" s="219">
        <v>2375</v>
      </c>
      <c r="Y950" s="147">
        <f t="shared" si="271"/>
        <v>11</v>
      </c>
      <c r="Z950" s="275">
        <f t="shared" si="286"/>
        <v>4.6315789473684215E-3</v>
      </c>
      <c r="AA950" s="279">
        <v>2330</v>
      </c>
      <c r="AB950" s="143">
        <v>2245</v>
      </c>
      <c r="AC950" s="144">
        <f t="shared" si="272"/>
        <v>85</v>
      </c>
      <c r="AD950" s="148">
        <f t="shared" si="287"/>
        <v>3.7861915367483297E-2</v>
      </c>
      <c r="AE950" s="149">
        <f t="shared" si="273"/>
        <v>28.414634146341463</v>
      </c>
      <c r="AF950" s="143">
        <v>2745</v>
      </c>
      <c r="AG950" s="138">
        <v>1745</v>
      </c>
      <c r="AH950" s="143">
        <v>200</v>
      </c>
      <c r="AI950" s="144">
        <f t="shared" si="278"/>
        <v>1945</v>
      </c>
      <c r="AJ950" s="145">
        <f t="shared" si="279"/>
        <v>0.70856102003642984</v>
      </c>
      <c r="AK950" s="150">
        <f t="shared" si="280"/>
        <v>1.0413567776956176</v>
      </c>
      <c r="AL950" s="143">
        <v>660</v>
      </c>
      <c r="AM950" s="145">
        <f t="shared" si="281"/>
        <v>0.24043715846994534</v>
      </c>
      <c r="AN950" s="151">
        <f t="shared" si="282"/>
        <v>0.98986882753231953</v>
      </c>
      <c r="AO950" s="143">
        <v>110</v>
      </c>
      <c r="AP950" s="143">
        <v>15</v>
      </c>
      <c r="AQ950" s="144">
        <f t="shared" si="283"/>
        <v>125</v>
      </c>
      <c r="AR950" s="145">
        <f t="shared" si="284"/>
        <v>4.553734061930783E-2</v>
      </c>
      <c r="AS950" s="151">
        <f t="shared" si="285"/>
        <v>0.68189066679606225</v>
      </c>
      <c r="AT950" s="143">
        <v>20</v>
      </c>
      <c r="AU950" s="153" t="s">
        <v>6</v>
      </c>
      <c r="AV950" s="316" t="s">
        <v>6</v>
      </c>
    </row>
    <row r="951" spans="1:49" x14ac:dyDescent="0.2">
      <c r="A951" s="227"/>
      <c r="B951" s="272"/>
      <c r="C951" s="135">
        <v>5350572.07</v>
      </c>
      <c r="D951" s="136"/>
      <c r="E951" s="136"/>
      <c r="F951" s="137"/>
      <c r="G951" s="355"/>
      <c r="H951" s="139"/>
      <c r="I951" s="139"/>
      <c r="J951" s="139"/>
      <c r="K951" s="138"/>
      <c r="L951" s="139"/>
      <c r="M951" s="140"/>
      <c r="N951" s="220" t="s">
        <v>913</v>
      </c>
      <c r="O951" s="141">
        <v>1.19</v>
      </c>
      <c r="P951" s="142">
        <f t="shared" si="269"/>
        <v>119</v>
      </c>
      <c r="Q951" s="143">
        <v>4645</v>
      </c>
      <c r="R951" s="143">
        <v>4864</v>
      </c>
      <c r="S951" s="143">
        <v>4831</v>
      </c>
      <c r="T951" s="144">
        <f t="shared" si="270"/>
        <v>-186</v>
      </c>
      <c r="U951" s="145">
        <f t="shared" si="277"/>
        <v>-3.8501345477126886E-2</v>
      </c>
      <c r="V951" s="146">
        <v>3911.9</v>
      </c>
      <c r="W951" s="139">
        <v>1348</v>
      </c>
      <c r="X951" s="219">
        <v>1285</v>
      </c>
      <c r="Y951" s="147">
        <f t="shared" si="271"/>
        <v>63</v>
      </c>
      <c r="Z951" s="275">
        <f t="shared" si="286"/>
        <v>4.9027237354085602E-2</v>
      </c>
      <c r="AA951" s="279">
        <v>1300</v>
      </c>
      <c r="AB951" s="143">
        <v>1235</v>
      </c>
      <c r="AC951" s="144">
        <f t="shared" si="272"/>
        <v>65</v>
      </c>
      <c r="AD951" s="148">
        <f t="shared" si="287"/>
        <v>5.2631578947368418E-2</v>
      </c>
      <c r="AE951" s="149">
        <f t="shared" si="273"/>
        <v>10.92436974789916</v>
      </c>
      <c r="AF951" s="143">
        <v>2200</v>
      </c>
      <c r="AG951" s="138">
        <v>1660</v>
      </c>
      <c r="AH951" s="143">
        <v>135</v>
      </c>
      <c r="AI951" s="144">
        <f t="shared" si="278"/>
        <v>1795</v>
      </c>
      <c r="AJ951" s="145">
        <f t="shared" si="279"/>
        <v>0.81590909090909092</v>
      </c>
      <c r="AK951" s="150">
        <f t="shared" si="280"/>
        <v>1.1991239113858785</v>
      </c>
      <c r="AL951" s="143">
        <v>385</v>
      </c>
      <c r="AM951" s="145">
        <f t="shared" si="281"/>
        <v>0.17499999999999999</v>
      </c>
      <c r="AN951" s="151">
        <f t="shared" si="282"/>
        <v>0.72046702731187573</v>
      </c>
      <c r="AO951" s="143">
        <v>10</v>
      </c>
      <c r="AP951" s="143">
        <v>0</v>
      </c>
      <c r="AQ951" s="144">
        <f t="shared" si="283"/>
        <v>10</v>
      </c>
      <c r="AR951" s="145">
        <f t="shared" si="284"/>
        <v>4.5454545454545452E-3</v>
      </c>
      <c r="AS951" s="151">
        <f t="shared" si="285"/>
        <v>6.8065086558370583E-2</v>
      </c>
      <c r="AT951" s="143">
        <v>0</v>
      </c>
      <c r="AU951" s="153" t="s">
        <v>6</v>
      </c>
      <c r="AV951" s="316" t="s">
        <v>6</v>
      </c>
    </row>
    <row r="952" spans="1:49" x14ac:dyDescent="0.2">
      <c r="A952" s="227"/>
      <c r="B952" s="272"/>
      <c r="C952" s="135">
        <v>5350572.08</v>
      </c>
      <c r="D952" s="136"/>
      <c r="E952" s="136"/>
      <c r="F952" s="137"/>
      <c r="G952" s="355"/>
      <c r="H952" s="139"/>
      <c r="I952" s="139"/>
      <c r="J952" s="139"/>
      <c r="K952" s="138"/>
      <c r="L952" s="139"/>
      <c r="M952" s="140"/>
      <c r="N952" s="220" t="s">
        <v>914</v>
      </c>
      <c r="O952" s="141">
        <v>0.86</v>
      </c>
      <c r="P952" s="142">
        <f t="shared" si="269"/>
        <v>86</v>
      </c>
      <c r="Q952" s="143">
        <v>5455</v>
      </c>
      <c r="R952" s="143">
        <v>5416</v>
      </c>
      <c r="S952" s="143">
        <v>5511</v>
      </c>
      <c r="T952" s="144">
        <f t="shared" si="270"/>
        <v>-56</v>
      </c>
      <c r="U952" s="145">
        <f t="shared" si="277"/>
        <v>-1.0161495191435312E-2</v>
      </c>
      <c r="V952" s="146">
        <v>6318</v>
      </c>
      <c r="W952" s="139">
        <v>1529</v>
      </c>
      <c r="X952" s="219">
        <v>1469</v>
      </c>
      <c r="Y952" s="147">
        <f t="shared" si="271"/>
        <v>60</v>
      </c>
      <c r="Z952" s="275">
        <f t="shared" si="286"/>
        <v>4.084411164057182E-2</v>
      </c>
      <c r="AA952" s="279">
        <v>1430</v>
      </c>
      <c r="AB952" s="143">
        <v>1380</v>
      </c>
      <c r="AC952" s="144">
        <f t="shared" si="272"/>
        <v>50</v>
      </c>
      <c r="AD952" s="148">
        <f t="shared" si="287"/>
        <v>3.6231884057971016E-2</v>
      </c>
      <c r="AE952" s="149">
        <f t="shared" si="273"/>
        <v>16.627906976744185</v>
      </c>
      <c r="AF952" s="143">
        <v>2555</v>
      </c>
      <c r="AG952" s="138">
        <v>1750</v>
      </c>
      <c r="AH952" s="143">
        <v>210</v>
      </c>
      <c r="AI952" s="144">
        <f t="shared" si="278"/>
        <v>1960</v>
      </c>
      <c r="AJ952" s="145">
        <f t="shared" si="279"/>
        <v>0.76712328767123283</v>
      </c>
      <c r="AK952" s="150">
        <f t="shared" si="280"/>
        <v>1.1274244734822012</v>
      </c>
      <c r="AL952" s="143">
        <v>530</v>
      </c>
      <c r="AM952" s="145">
        <f t="shared" si="281"/>
        <v>0.20743639921722112</v>
      </c>
      <c r="AN952" s="151">
        <f t="shared" si="282"/>
        <v>0.85400620514463321</v>
      </c>
      <c r="AO952" s="143">
        <v>35</v>
      </c>
      <c r="AP952" s="143">
        <v>10</v>
      </c>
      <c r="AQ952" s="144">
        <f t="shared" si="283"/>
        <v>45</v>
      </c>
      <c r="AR952" s="145">
        <f t="shared" si="284"/>
        <v>1.7612524461839529E-2</v>
      </c>
      <c r="AS952" s="151">
        <f t="shared" si="285"/>
        <v>0.26373556044143592</v>
      </c>
      <c r="AT952" s="143">
        <v>15</v>
      </c>
      <c r="AU952" s="153" t="s">
        <v>6</v>
      </c>
      <c r="AV952" s="316" t="s">
        <v>6</v>
      </c>
    </row>
    <row r="953" spans="1:49" x14ac:dyDescent="0.2">
      <c r="A953" s="227"/>
      <c r="B953" s="272"/>
      <c r="C953" s="135">
        <v>5350572.09</v>
      </c>
      <c r="D953" s="136">
        <v>5350572.0599999996</v>
      </c>
      <c r="E953" s="152">
        <v>0.56814685600000003</v>
      </c>
      <c r="F953" s="137"/>
      <c r="G953" s="358"/>
      <c r="H953" s="139">
        <v>7552</v>
      </c>
      <c r="I953" s="219">
        <v>1947</v>
      </c>
      <c r="J953" s="143">
        <v>1870</v>
      </c>
      <c r="K953" s="138"/>
      <c r="L953" s="139"/>
      <c r="M953" s="140"/>
      <c r="N953" s="220"/>
      <c r="O953" s="141">
        <v>1.69</v>
      </c>
      <c r="P953" s="142">
        <f t="shared" si="269"/>
        <v>169</v>
      </c>
      <c r="Q953" s="143">
        <v>4810</v>
      </c>
      <c r="R953" s="143">
        <v>3996</v>
      </c>
      <c r="S953" s="143">
        <f>H953*E953</f>
        <v>4290.6450565120003</v>
      </c>
      <c r="T953" s="144">
        <f t="shared" si="270"/>
        <v>519.35494348799966</v>
      </c>
      <c r="U953" s="145">
        <f t="shared" si="277"/>
        <v>0.1210435579376961</v>
      </c>
      <c r="V953" s="146">
        <v>2845</v>
      </c>
      <c r="W953" s="139">
        <v>1311</v>
      </c>
      <c r="X953" s="219">
        <f>I953*E953</f>
        <v>1106.1819286320001</v>
      </c>
      <c r="Y953" s="147">
        <f t="shared" si="271"/>
        <v>204.81807136799989</v>
      </c>
      <c r="Z953" s="275">
        <f t="shared" si="286"/>
        <v>0.18515767259124868</v>
      </c>
      <c r="AA953" s="279">
        <v>1282</v>
      </c>
      <c r="AB953" s="143">
        <f>J953*E953</f>
        <v>1062.4346207200001</v>
      </c>
      <c r="AC953" s="144">
        <f t="shared" si="272"/>
        <v>219.56537927999989</v>
      </c>
      <c r="AD953" s="148">
        <f t="shared" si="287"/>
        <v>0.20666248538776238</v>
      </c>
      <c r="AE953" s="149">
        <f t="shared" si="273"/>
        <v>7.5857988165680474</v>
      </c>
      <c r="AF953" s="143">
        <v>2300</v>
      </c>
      <c r="AG953" s="138">
        <v>1740</v>
      </c>
      <c r="AH953" s="143">
        <v>155</v>
      </c>
      <c r="AI953" s="144">
        <f t="shared" si="278"/>
        <v>1895</v>
      </c>
      <c r="AJ953" s="145">
        <f t="shared" si="279"/>
        <v>0.82391304347826089</v>
      </c>
      <c r="AK953" s="150">
        <f t="shared" si="280"/>
        <v>1.2108871470431701</v>
      </c>
      <c r="AL953" s="143">
        <v>365</v>
      </c>
      <c r="AM953" s="145">
        <f t="shared" si="281"/>
        <v>0.15869565217391304</v>
      </c>
      <c r="AN953" s="151">
        <f t="shared" si="282"/>
        <v>0.65334277010890596</v>
      </c>
      <c r="AO953" s="143">
        <v>35</v>
      </c>
      <c r="AP953" s="143">
        <v>0</v>
      </c>
      <c r="AQ953" s="144">
        <f t="shared" si="283"/>
        <v>35</v>
      </c>
      <c r="AR953" s="145">
        <f t="shared" si="284"/>
        <v>1.5217391304347827E-2</v>
      </c>
      <c r="AS953" s="151">
        <f t="shared" si="285"/>
        <v>0.22787007239106674</v>
      </c>
      <c r="AT953" s="143">
        <v>0</v>
      </c>
      <c r="AU953" s="153" t="s">
        <v>6</v>
      </c>
      <c r="AV953" s="316" t="s">
        <v>6</v>
      </c>
      <c r="AW953" s="123" t="s">
        <v>51</v>
      </c>
    </row>
    <row r="954" spans="1:49" x14ac:dyDescent="0.2">
      <c r="A954" s="227"/>
      <c r="B954" s="272"/>
      <c r="C954" s="135">
        <v>5350572.0999999996</v>
      </c>
      <c r="D954" s="136">
        <v>5350572.0599999996</v>
      </c>
      <c r="E954" s="152">
        <v>0.43185314400000002</v>
      </c>
      <c r="F954" s="137"/>
      <c r="G954" s="358"/>
      <c r="H954" s="139">
        <v>7552</v>
      </c>
      <c r="I954" s="219">
        <v>1947</v>
      </c>
      <c r="J954" s="143">
        <v>1870</v>
      </c>
      <c r="K954" s="138"/>
      <c r="L954" s="139"/>
      <c r="M954" s="140"/>
      <c r="N954" s="220"/>
      <c r="O954" s="141">
        <v>0.48</v>
      </c>
      <c r="P954" s="142">
        <f t="shared" si="269"/>
        <v>48</v>
      </c>
      <c r="Q954" s="143">
        <v>3598</v>
      </c>
      <c r="R954" s="143">
        <v>3819</v>
      </c>
      <c r="S954" s="143">
        <f>H954*E954</f>
        <v>3261.3549434880001</v>
      </c>
      <c r="T954" s="144">
        <f t="shared" si="270"/>
        <v>336.64505651199988</v>
      </c>
      <c r="U954" s="145">
        <f t="shared" si="277"/>
        <v>0.10322245273676343</v>
      </c>
      <c r="V954" s="146">
        <v>7433.9</v>
      </c>
      <c r="W954" s="139">
        <v>978</v>
      </c>
      <c r="X954" s="219">
        <f>I954*E954</f>
        <v>840.81807136800001</v>
      </c>
      <c r="Y954" s="147">
        <f t="shared" si="271"/>
        <v>137.18192863199999</v>
      </c>
      <c r="Z954" s="275">
        <f t="shared" si="286"/>
        <v>0.16315292606497717</v>
      </c>
      <c r="AA954" s="279">
        <v>944</v>
      </c>
      <c r="AB954" s="143">
        <f>J954*E954</f>
        <v>807.56537928</v>
      </c>
      <c r="AC954" s="144">
        <f t="shared" si="272"/>
        <v>136.43462072</v>
      </c>
      <c r="AD954" s="148">
        <f t="shared" si="287"/>
        <v>0.16894560393567246</v>
      </c>
      <c r="AE954" s="149">
        <f t="shared" si="273"/>
        <v>19.666666666666668</v>
      </c>
      <c r="AF954" s="143">
        <v>1900</v>
      </c>
      <c r="AG954" s="138">
        <v>1435</v>
      </c>
      <c r="AH954" s="143">
        <v>180</v>
      </c>
      <c r="AI954" s="144">
        <f t="shared" si="278"/>
        <v>1615</v>
      </c>
      <c r="AJ954" s="145">
        <f t="shared" si="279"/>
        <v>0.85</v>
      </c>
      <c r="AK954" s="150">
        <f t="shared" si="280"/>
        <v>1.2492265817780461</v>
      </c>
      <c r="AL954" s="143">
        <v>230</v>
      </c>
      <c r="AM954" s="145">
        <f t="shared" si="281"/>
        <v>0.12105263157894737</v>
      </c>
      <c r="AN954" s="151">
        <f t="shared" si="282"/>
        <v>0.49836816926836519</v>
      </c>
      <c r="AO954" s="143">
        <v>40</v>
      </c>
      <c r="AP954" s="143">
        <v>10</v>
      </c>
      <c r="AQ954" s="144">
        <f t="shared" si="283"/>
        <v>50</v>
      </c>
      <c r="AR954" s="145">
        <f t="shared" si="284"/>
        <v>2.6315789473684209E-2</v>
      </c>
      <c r="AS954" s="151">
        <f t="shared" si="285"/>
        <v>0.3940610274431981</v>
      </c>
      <c r="AT954" s="143">
        <v>0</v>
      </c>
      <c r="AU954" s="153" t="s">
        <v>6</v>
      </c>
      <c r="AV954" s="316" t="s">
        <v>6</v>
      </c>
      <c r="AW954" s="123" t="s">
        <v>51</v>
      </c>
    </row>
    <row r="955" spans="1:49" x14ac:dyDescent="0.2">
      <c r="A955" s="227"/>
      <c r="B955" s="272"/>
      <c r="C955" s="135">
        <v>5350573.03</v>
      </c>
      <c r="D955" s="136"/>
      <c r="E955" s="136"/>
      <c r="F955" s="137"/>
      <c r="G955" s="355"/>
      <c r="H955" s="139"/>
      <c r="I955" s="139"/>
      <c r="J955" s="139"/>
      <c r="K955" s="138"/>
      <c r="L955" s="139"/>
      <c r="M955" s="140"/>
      <c r="N955" s="220" t="s">
        <v>915</v>
      </c>
      <c r="O955" s="141">
        <v>1.39</v>
      </c>
      <c r="P955" s="142">
        <f t="shared" si="269"/>
        <v>139</v>
      </c>
      <c r="Q955" s="143">
        <v>6441</v>
      </c>
      <c r="R955" s="143">
        <v>6649</v>
      </c>
      <c r="S955" s="143">
        <v>6549</v>
      </c>
      <c r="T955" s="144">
        <f t="shared" si="270"/>
        <v>-108</v>
      </c>
      <c r="U955" s="145">
        <f t="shared" si="277"/>
        <v>-1.6491067338524967E-2</v>
      </c>
      <c r="V955" s="146">
        <v>4617.5</v>
      </c>
      <c r="W955" s="139">
        <v>2108</v>
      </c>
      <c r="X955" s="219">
        <v>2019</v>
      </c>
      <c r="Y955" s="147">
        <f t="shared" si="271"/>
        <v>89</v>
      </c>
      <c r="Z955" s="275">
        <f t="shared" si="286"/>
        <v>4.4081228330856863E-2</v>
      </c>
      <c r="AA955" s="279">
        <v>2023</v>
      </c>
      <c r="AB955" s="143">
        <v>1925</v>
      </c>
      <c r="AC955" s="144">
        <f t="shared" si="272"/>
        <v>98</v>
      </c>
      <c r="AD955" s="148">
        <f t="shared" si="287"/>
        <v>5.0909090909090911E-2</v>
      </c>
      <c r="AE955" s="149">
        <f t="shared" si="273"/>
        <v>14.553956834532373</v>
      </c>
      <c r="AF955" s="143">
        <v>3125</v>
      </c>
      <c r="AG955" s="138">
        <v>2335</v>
      </c>
      <c r="AH955" s="143">
        <v>260</v>
      </c>
      <c r="AI955" s="144">
        <f t="shared" si="278"/>
        <v>2595</v>
      </c>
      <c r="AJ955" s="145">
        <f t="shared" si="279"/>
        <v>0.83040000000000003</v>
      </c>
      <c r="AK955" s="150">
        <f t="shared" si="280"/>
        <v>1.2204208864805759</v>
      </c>
      <c r="AL955" s="143">
        <v>445</v>
      </c>
      <c r="AM955" s="145">
        <f t="shared" si="281"/>
        <v>0.1424</v>
      </c>
      <c r="AN955" s="151">
        <f t="shared" si="282"/>
        <v>0.58625431250977778</v>
      </c>
      <c r="AO955" s="143">
        <v>75</v>
      </c>
      <c r="AP955" s="143">
        <v>10</v>
      </c>
      <c r="AQ955" s="144">
        <f t="shared" si="283"/>
        <v>85</v>
      </c>
      <c r="AR955" s="145">
        <f t="shared" si="284"/>
        <v>2.7199999999999998E-2</v>
      </c>
      <c r="AS955" s="151">
        <f t="shared" si="285"/>
        <v>0.40730147796528954</v>
      </c>
      <c r="AT955" s="143">
        <v>10</v>
      </c>
      <c r="AU955" s="153" t="s">
        <v>6</v>
      </c>
      <c r="AV955" s="316" t="s">
        <v>6</v>
      </c>
    </row>
    <row r="956" spans="1:49" x14ac:dyDescent="0.2">
      <c r="A956" s="227"/>
      <c r="B956" s="272"/>
      <c r="C956" s="135">
        <v>5350573.05</v>
      </c>
      <c r="D956" s="136"/>
      <c r="E956" s="136"/>
      <c r="F956" s="137"/>
      <c r="G956" s="355"/>
      <c r="H956" s="139"/>
      <c r="I956" s="139"/>
      <c r="J956" s="139"/>
      <c r="K956" s="138"/>
      <c r="L956" s="139"/>
      <c r="M956" s="140"/>
      <c r="N956" s="220" t="s">
        <v>916</v>
      </c>
      <c r="O956" s="141">
        <v>1.39</v>
      </c>
      <c r="P956" s="142">
        <f t="shared" si="269"/>
        <v>139</v>
      </c>
      <c r="Q956" s="143">
        <v>5585</v>
      </c>
      <c r="R956" s="143">
        <v>5692</v>
      </c>
      <c r="S956" s="143">
        <v>5756</v>
      </c>
      <c r="T956" s="144">
        <f t="shared" si="270"/>
        <v>-171</v>
      </c>
      <c r="U956" s="145">
        <f t="shared" si="277"/>
        <v>-2.9708130646282142E-2</v>
      </c>
      <c r="V956" s="146">
        <v>4017.7</v>
      </c>
      <c r="W956" s="139">
        <v>1875</v>
      </c>
      <c r="X956" s="219">
        <v>1817</v>
      </c>
      <c r="Y956" s="147">
        <f t="shared" si="271"/>
        <v>58</v>
      </c>
      <c r="Z956" s="275">
        <f t="shared" si="286"/>
        <v>3.1920748486516236E-2</v>
      </c>
      <c r="AA956" s="279">
        <v>1817</v>
      </c>
      <c r="AB956" s="143">
        <v>1745</v>
      </c>
      <c r="AC956" s="144">
        <f t="shared" si="272"/>
        <v>72</v>
      </c>
      <c r="AD956" s="148">
        <f t="shared" si="287"/>
        <v>4.126074498567335E-2</v>
      </c>
      <c r="AE956" s="149">
        <f t="shared" si="273"/>
        <v>13.071942446043165</v>
      </c>
      <c r="AF956" s="143">
        <v>2660</v>
      </c>
      <c r="AG956" s="138">
        <v>2050</v>
      </c>
      <c r="AH956" s="143">
        <v>205</v>
      </c>
      <c r="AI956" s="144">
        <f t="shared" si="278"/>
        <v>2255</v>
      </c>
      <c r="AJ956" s="145">
        <f t="shared" si="279"/>
        <v>0.84774436090225569</v>
      </c>
      <c r="AK956" s="150">
        <f t="shared" si="280"/>
        <v>1.245911517872399</v>
      </c>
      <c r="AL956" s="143">
        <v>335</v>
      </c>
      <c r="AM956" s="145">
        <f t="shared" si="281"/>
        <v>0.12593984962406016</v>
      </c>
      <c r="AN956" s="151">
        <f t="shared" si="282"/>
        <v>0.51848862330715018</v>
      </c>
      <c r="AO956" s="143">
        <v>35</v>
      </c>
      <c r="AP956" s="143">
        <v>0</v>
      </c>
      <c r="AQ956" s="144">
        <f t="shared" si="283"/>
        <v>35</v>
      </c>
      <c r="AR956" s="145">
        <f t="shared" si="284"/>
        <v>1.3157894736842105E-2</v>
      </c>
      <c r="AS956" s="151">
        <f t="shared" si="285"/>
        <v>0.19703051372159905</v>
      </c>
      <c r="AT956" s="143">
        <v>25</v>
      </c>
      <c r="AU956" s="153" t="s">
        <v>6</v>
      </c>
      <c r="AV956" s="316" t="s">
        <v>6</v>
      </c>
    </row>
    <row r="957" spans="1:49" x14ac:dyDescent="0.2">
      <c r="A957" s="227"/>
      <c r="B957" s="272"/>
      <c r="C957" s="135">
        <v>5350573.0599999996</v>
      </c>
      <c r="D957" s="136"/>
      <c r="E957" s="136"/>
      <c r="F957" s="137"/>
      <c r="G957" s="355"/>
      <c r="H957" s="139"/>
      <c r="I957" s="139"/>
      <c r="J957" s="139"/>
      <c r="K957" s="138"/>
      <c r="L957" s="139"/>
      <c r="M957" s="140"/>
      <c r="N957" s="220" t="s">
        <v>917</v>
      </c>
      <c r="O957" s="141">
        <v>0.83</v>
      </c>
      <c r="P957" s="142">
        <f t="shared" si="269"/>
        <v>83</v>
      </c>
      <c r="Q957" s="143">
        <v>4598</v>
      </c>
      <c r="R957" s="143">
        <v>4682</v>
      </c>
      <c r="S957" s="143">
        <v>4664</v>
      </c>
      <c r="T957" s="144">
        <f t="shared" si="270"/>
        <v>-66</v>
      </c>
      <c r="U957" s="145">
        <f t="shared" si="277"/>
        <v>-1.4150943396226415E-2</v>
      </c>
      <c r="V957" s="146">
        <v>5563.2</v>
      </c>
      <c r="W957" s="139">
        <v>1444</v>
      </c>
      <c r="X957" s="219">
        <v>1413</v>
      </c>
      <c r="Y957" s="147">
        <f t="shared" si="271"/>
        <v>31</v>
      </c>
      <c r="Z957" s="275">
        <f t="shared" si="286"/>
        <v>2.1939136588818117E-2</v>
      </c>
      <c r="AA957" s="279">
        <v>1436</v>
      </c>
      <c r="AB957" s="143">
        <v>1390</v>
      </c>
      <c r="AC957" s="144">
        <f t="shared" si="272"/>
        <v>46</v>
      </c>
      <c r="AD957" s="148">
        <f t="shared" si="287"/>
        <v>3.3093525179856115E-2</v>
      </c>
      <c r="AE957" s="149">
        <f t="shared" si="273"/>
        <v>17.301204819277107</v>
      </c>
      <c r="AF957" s="143">
        <v>2390</v>
      </c>
      <c r="AG957" s="138">
        <v>1885</v>
      </c>
      <c r="AH957" s="143">
        <v>125</v>
      </c>
      <c r="AI957" s="144">
        <f t="shared" si="278"/>
        <v>2010</v>
      </c>
      <c r="AJ957" s="145">
        <f t="shared" si="279"/>
        <v>0.84100418410041844</v>
      </c>
      <c r="AK957" s="150">
        <f t="shared" si="280"/>
        <v>1.2360056260762358</v>
      </c>
      <c r="AL957" s="143">
        <v>325</v>
      </c>
      <c r="AM957" s="145">
        <f t="shared" si="281"/>
        <v>0.13598326359832635</v>
      </c>
      <c r="AN957" s="151">
        <f t="shared" si="282"/>
        <v>0.55983690107916229</v>
      </c>
      <c r="AO957" s="143">
        <v>15</v>
      </c>
      <c r="AP957" s="143">
        <v>25</v>
      </c>
      <c r="AQ957" s="144">
        <f t="shared" si="283"/>
        <v>40</v>
      </c>
      <c r="AR957" s="145">
        <f t="shared" si="284"/>
        <v>1.6736401673640166E-2</v>
      </c>
      <c r="AS957" s="151">
        <f t="shared" si="285"/>
        <v>0.25061621829023478</v>
      </c>
      <c r="AT957" s="143">
        <v>10</v>
      </c>
      <c r="AU957" s="153" t="s">
        <v>6</v>
      </c>
      <c r="AV957" s="316" t="s">
        <v>6</v>
      </c>
    </row>
    <row r="958" spans="1:49" x14ac:dyDescent="0.2">
      <c r="A958" s="227"/>
      <c r="B958" s="272"/>
      <c r="C958" s="135">
        <v>5350573.07</v>
      </c>
      <c r="D958" s="136"/>
      <c r="E958" s="136"/>
      <c r="F958" s="137"/>
      <c r="G958" s="355"/>
      <c r="H958" s="139"/>
      <c r="I958" s="139"/>
      <c r="J958" s="139"/>
      <c r="K958" s="138"/>
      <c r="L958" s="139"/>
      <c r="M958" s="140"/>
      <c r="N958" s="220" t="s">
        <v>918</v>
      </c>
      <c r="O958" s="141">
        <v>1.54</v>
      </c>
      <c r="P958" s="142">
        <f t="shared" si="269"/>
        <v>154</v>
      </c>
      <c r="Q958" s="143">
        <v>5818</v>
      </c>
      <c r="R958" s="143">
        <v>5987</v>
      </c>
      <c r="S958" s="143">
        <v>5794</v>
      </c>
      <c r="T958" s="144">
        <f t="shared" si="270"/>
        <v>24</v>
      </c>
      <c r="U958" s="145">
        <f t="shared" si="277"/>
        <v>4.1422160856057991E-3</v>
      </c>
      <c r="V958" s="146">
        <v>3776.2</v>
      </c>
      <c r="W958" s="139">
        <v>2281</v>
      </c>
      <c r="X958" s="219">
        <v>2185</v>
      </c>
      <c r="Y958" s="147">
        <f t="shared" si="271"/>
        <v>96</v>
      </c>
      <c r="Z958" s="275">
        <f t="shared" si="286"/>
        <v>4.3935926773455376E-2</v>
      </c>
      <c r="AA958" s="279">
        <v>2225</v>
      </c>
      <c r="AB958" s="143">
        <v>2090</v>
      </c>
      <c r="AC958" s="144">
        <f t="shared" si="272"/>
        <v>135</v>
      </c>
      <c r="AD958" s="148">
        <f t="shared" si="287"/>
        <v>6.4593301435406703E-2</v>
      </c>
      <c r="AE958" s="149">
        <f t="shared" si="273"/>
        <v>14.448051948051948</v>
      </c>
      <c r="AF958" s="143">
        <v>2790</v>
      </c>
      <c r="AG958" s="138">
        <v>1980</v>
      </c>
      <c r="AH958" s="143">
        <v>170</v>
      </c>
      <c r="AI958" s="144">
        <f t="shared" si="278"/>
        <v>2150</v>
      </c>
      <c r="AJ958" s="145">
        <f t="shared" si="279"/>
        <v>0.77060931899641572</v>
      </c>
      <c r="AK958" s="150">
        <f t="shared" si="280"/>
        <v>1.1325478181837652</v>
      </c>
      <c r="AL958" s="143">
        <v>555</v>
      </c>
      <c r="AM958" s="145">
        <f t="shared" si="281"/>
        <v>0.19892473118279569</v>
      </c>
      <c r="AN958" s="151">
        <f t="shared" si="282"/>
        <v>0.8189640556233303</v>
      </c>
      <c r="AO958" s="143">
        <v>60</v>
      </c>
      <c r="AP958" s="143">
        <v>15</v>
      </c>
      <c r="AQ958" s="144">
        <f t="shared" si="283"/>
        <v>75</v>
      </c>
      <c r="AR958" s="145">
        <f t="shared" si="284"/>
        <v>2.6881720430107527E-2</v>
      </c>
      <c r="AS958" s="151">
        <f t="shared" si="285"/>
        <v>0.4025354581409013</v>
      </c>
      <c r="AT958" s="143">
        <v>15</v>
      </c>
      <c r="AU958" s="153" t="s">
        <v>6</v>
      </c>
      <c r="AV958" s="316" t="s">
        <v>6</v>
      </c>
    </row>
    <row r="959" spans="1:49" x14ac:dyDescent="0.2">
      <c r="A959" s="227"/>
      <c r="B959" s="272"/>
      <c r="C959" s="135">
        <v>5350573.09</v>
      </c>
      <c r="D959" s="136"/>
      <c r="E959" s="136"/>
      <c r="F959" s="137"/>
      <c r="G959" s="355"/>
      <c r="H959" s="139"/>
      <c r="I959" s="139"/>
      <c r="J959" s="139"/>
      <c r="K959" s="138"/>
      <c r="L959" s="139"/>
      <c r="M959" s="140"/>
      <c r="N959" s="220" t="s">
        <v>920</v>
      </c>
      <c r="O959" s="141">
        <v>1.38</v>
      </c>
      <c r="P959" s="142">
        <f t="shared" si="269"/>
        <v>138</v>
      </c>
      <c r="Q959" s="143">
        <v>6060</v>
      </c>
      <c r="R959" s="143">
        <v>5976</v>
      </c>
      <c r="S959" s="143">
        <v>5374</v>
      </c>
      <c r="T959" s="144">
        <f t="shared" si="270"/>
        <v>686</v>
      </c>
      <c r="U959" s="145">
        <f t="shared" si="277"/>
        <v>0.12765165612206922</v>
      </c>
      <c r="V959" s="146">
        <v>4393.2</v>
      </c>
      <c r="W959" s="139">
        <v>1726</v>
      </c>
      <c r="X959" s="219">
        <v>1522</v>
      </c>
      <c r="Y959" s="147">
        <f t="shared" si="271"/>
        <v>204</v>
      </c>
      <c r="Z959" s="275">
        <f t="shared" si="286"/>
        <v>0.13403416557161629</v>
      </c>
      <c r="AA959" s="279">
        <v>1669</v>
      </c>
      <c r="AB959" s="143">
        <v>1470</v>
      </c>
      <c r="AC959" s="144">
        <f t="shared" si="272"/>
        <v>199</v>
      </c>
      <c r="AD959" s="148">
        <f t="shared" si="287"/>
        <v>0.13537414965986394</v>
      </c>
      <c r="AE959" s="149">
        <f t="shared" si="273"/>
        <v>12.094202898550725</v>
      </c>
      <c r="AF959" s="143">
        <v>2840</v>
      </c>
      <c r="AG959" s="138">
        <v>2180</v>
      </c>
      <c r="AH959" s="143">
        <v>195</v>
      </c>
      <c r="AI959" s="144">
        <f t="shared" si="278"/>
        <v>2375</v>
      </c>
      <c r="AJ959" s="145">
        <f t="shared" si="279"/>
        <v>0.83626760563380287</v>
      </c>
      <c r="AK959" s="150">
        <f t="shared" si="280"/>
        <v>1.2290443793383843</v>
      </c>
      <c r="AL959" s="143">
        <v>430</v>
      </c>
      <c r="AM959" s="145">
        <f t="shared" si="281"/>
        <v>0.15140845070422534</v>
      </c>
      <c r="AN959" s="151">
        <f t="shared" si="282"/>
        <v>0.62334169365011383</v>
      </c>
      <c r="AO959" s="143">
        <v>20</v>
      </c>
      <c r="AP959" s="143">
        <v>0</v>
      </c>
      <c r="AQ959" s="144">
        <f t="shared" si="283"/>
        <v>20</v>
      </c>
      <c r="AR959" s="145">
        <f t="shared" si="284"/>
        <v>7.0422535211267607E-3</v>
      </c>
      <c r="AS959" s="151">
        <f t="shared" si="285"/>
        <v>0.10545295100592626</v>
      </c>
      <c r="AT959" s="143">
        <v>10</v>
      </c>
      <c r="AU959" s="153" t="s">
        <v>6</v>
      </c>
      <c r="AV959" s="316" t="s">
        <v>6</v>
      </c>
    </row>
    <row r="960" spans="1:49" x14ac:dyDescent="0.2">
      <c r="A960" s="227"/>
      <c r="B960" s="272"/>
      <c r="C960" s="135">
        <v>5350573.0999999996</v>
      </c>
      <c r="D960" s="136">
        <v>5350573.08</v>
      </c>
      <c r="E960" s="152">
        <v>0.42766978900000002</v>
      </c>
      <c r="F960" s="137"/>
      <c r="G960" s="358"/>
      <c r="H960" s="139">
        <v>7687</v>
      </c>
      <c r="I960" s="219">
        <v>2062</v>
      </c>
      <c r="J960" s="143">
        <v>2015</v>
      </c>
      <c r="K960" s="138"/>
      <c r="L960" s="139"/>
      <c r="M960" s="140"/>
      <c r="N960" s="220"/>
      <c r="O960" s="141">
        <v>0.8</v>
      </c>
      <c r="P960" s="142">
        <f t="shared" si="269"/>
        <v>80</v>
      </c>
      <c r="Q960" s="143">
        <v>3196</v>
      </c>
      <c r="R960" s="143">
        <v>3163</v>
      </c>
      <c r="S960" s="143">
        <f>H960*E960</f>
        <v>3287.497668043</v>
      </c>
      <c r="T960" s="144">
        <f t="shared" si="270"/>
        <v>-91.497668042999976</v>
      </c>
      <c r="U960" s="145">
        <f t="shared" si="277"/>
        <v>-2.7832010021612341E-2</v>
      </c>
      <c r="V960" s="146">
        <v>3973.6</v>
      </c>
      <c r="W960" s="139">
        <v>854</v>
      </c>
      <c r="X960" s="219">
        <f>I960*E960</f>
        <v>881.85510491800005</v>
      </c>
      <c r="Y960" s="147">
        <f t="shared" si="271"/>
        <v>-27.855104918000052</v>
      </c>
      <c r="Z960" s="275">
        <f t="shared" si="286"/>
        <v>-3.1586940714699585E-2</v>
      </c>
      <c r="AA960" s="279">
        <v>845</v>
      </c>
      <c r="AB960" s="143">
        <f>J960*E960</f>
        <v>861.75462483500007</v>
      </c>
      <c r="AC960" s="144">
        <f t="shared" si="272"/>
        <v>-16.754624835000072</v>
      </c>
      <c r="AD960" s="148">
        <f t="shared" si="287"/>
        <v>-1.9442454211612819E-2</v>
      </c>
      <c r="AE960" s="149">
        <f t="shared" si="273"/>
        <v>10.5625</v>
      </c>
      <c r="AF960" s="143">
        <v>1660</v>
      </c>
      <c r="AG960" s="138">
        <v>1310</v>
      </c>
      <c r="AH960" s="143">
        <v>115</v>
      </c>
      <c r="AI960" s="144">
        <f t="shared" si="278"/>
        <v>1425</v>
      </c>
      <c r="AJ960" s="145">
        <f t="shared" si="279"/>
        <v>0.85843373493975905</v>
      </c>
      <c r="AK960" s="150">
        <f t="shared" si="280"/>
        <v>1.2616214592726547</v>
      </c>
      <c r="AL960" s="143">
        <v>205</v>
      </c>
      <c r="AM960" s="145">
        <f t="shared" si="281"/>
        <v>0.12349397590361445</v>
      </c>
      <c r="AN960" s="151">
        <f t="shared" si="282"/>
        <v>0.50841907262972297</v>
      </c>
      <c r="AO960" s="143">
        <v>25</v>
      </c>
      <c r="AP960" s="143">
        <v>0</v>
      </c>
      <c r="AQ960" s="144">
        <f t="shared" si="283"/>
        <v>25</v>
      </c>
      <c r="AR960" s="145">
        <f t="shared" si="284"/>
        <v>1.5060240963855422E-2</v>
      </c>
      <c r="AS960" s="151">
        <f t="shared" si="285"/>
        <v>0.22551685305484229</v>
      </c>
      <c r="AT960" s="143">
        <v>0</v>
      </c>
      <c r="AU960" s="153" t="s">
        <v>6</v>
      </c>
      <c r="AV960" s="316" t="s">
        <v>6</v>
      </c>
      <c r="AW960" s="123" t="s">
        <v>51</v>
      </c>
    </row>
    <row r="961" spans="1:49" x14ac:dyDescent="0.2">
      <c r="A961" s="227"/>
      <c r="B961" s="272"/>
      <c r="C961" s="135">
        <v>5350573.1100000003</v>
      </c>
      <c r="D961" s="136">
        <v>5350573.08</v>
      </c>
      <c r="E961" s="152">
        <v>0.57233021100000003</v>
      </c>
      <c r="F961" s="137"/>
      <c r="G961" s="358"/>
      <c r="H961" s="139">
        <v>7687</v>
      </c>
      <c r="I961" s="219">
        <v>2062</v>
      </c>
      <c r="J961" s="143">
        <v>2015</v>
      </c>
      <c r="K961" s="138"/>
      <c r="L961" s="139"/>
      <c r="M961" s="140"/>
      <c r="N961" s="220"/>
      <c r="O961" s="141">
        <v>0.68</v>
      </c>
      <c r="P961" s="142">
        <f t="shared" si="269"/>
        <v>68</v>
      </c>
      <c r="Q961" s="143">
        <v>5082</v>
      </c>
      <c r="R961" s="143">
        <v>5139</v>
      </c>
      <c r="S961" s="143">
        <f>H961*E961</f>
        <v>4399.502331957</v>
      </c>
      <c r="T961" s="144">
        <f t="shared" si="270"/>
        <v>682.49766804299998</v>
      </c>
      <c r="U961" s="145">
        <f t="shared" si="277"/>
        <v>0.15513065263893366</v>
      </c>
      <c r="V961" s="146">
        <v>7470.2</v>
      </c>
      <c r="W961" s="139">
        <v>1305</v>
      </c>
      <c r="X961" s="219">
        <f>I961*E961</f>
        <v>1180.1448950820002</v>
      </c>
      <c r="Y961" s="147">
        <f t="shared" si="271"/>
        <v>124.85510491799982</v>
      </c>
      <c r="Z961" s="275">
        <f t="shared" si="286"/>
        <v>0.10579641994665791</v>
      </c>
      <c r="AA961" s="279">
        <v>1277</v>
      </c>
      <c r="AB961" s="143">
        <f>J961*E961</f>
        <v>1153.245375165</v>
      </c>
      <c r="AC961" s="144">
        <f t="shared" si="272"/>
        <v>123.75462483499996</v>
      </c>
      <c r="AD961" s="148">
        <f t="shared" si="287"/>
        <v>0.10730988174766695</v>
      </c>
      <c r="AE961" s="149">
        <f t="shared" si="273"/>
        <v>18.779411764705884</v>
      </c>
      <c r="AF961" s="143">
        <v>2320</v>
      </c>
      <c r="AG961" s="138">
        <v>1765</v>
      </c>
      <c r="AH961" s="143">
        <v>135</v>
      </c>
      <c r="AI961" s="144">
        <f t="shared" si="278"/>
        <v>1900</v>
      </c>
      <c r="AJ961" s="145">
        <f t="shared" si="279"/>
        <v>0.81896551724137934</v>
      </c>
      <c r="AK961" s="150">
        <f t="shared" si="280"/>
        <v>1.2036158749382797</v>
      </c>
      <c r="AL961" s="143">
        <v>370</v>
      </c>
      <c r="AM961" s="145">
        <f t="shared" si="281"/>
        <v>0.15948275862068967</v>
      </c>
      <c r="AN961" s="151">
        <f t="shared" si="282"/>
        <v>0.6565832514911184</v>
      </c>
      <c r="AO961" s="143">
        <v>25</v>
      </c>
      <c r="AP961" s="143">
        <v>0</v>
      </c>
      <c r="AQ961" s="144">
        <f t="shared" si="283"/>
        <v>25</v>
      </c>
      <c r="AR961" s="145">
        <f t="shared" si="284"/>
        <v>1.0775862068965518E-2</v>
      </c>
      <c r="AS961" s="151">
        <f t="shared" si="285"/>
        <v>0.16136119658234407</v>
      </c>
      <c r="AT961" s="143">
        <v>25</v>
      </c>
      <c r="AU961" s="153" t="s">
        <v>6</v>
      </c>
      <c r="AV961" s="316" t="s">
        <v>6</v>
      </c>
      <c r="AW961" s="123" t="s">
        <v>51</v>
      </c>
    </row>
    <row r="962" spans="1:49" x14ac:dyDescent="0.2">
      <c r="A962" s="227"/>
      <c r="B962" s="272"/>
      <c r="C962" s="135">
        <v>5350574</v>
      </c>
      <c r="D962" s="136"/>
      <c r="E962" s="136"/>
      <c r="F962" s="137"/>
      <c r="G962" s="355"/>
      <c r="H962" s="139"/>
      <c r="I962" s="139"/>
      <c r="J962" s="139"/>
      <c r="K962" s="138"/>
      <c r="L962" s="139"/>
      <c r="M962" s="140"/>
      <c r="N962" s="220" t="s">
        <v>921</v>
      </c>
      <c r="O962" s="141">
        <v>1.99</v>
      </c>
      <c r="P962" s="142">
        <f t="shared" ref="P962:P1025" si="288">O962*100</f>
        <v>199</v>
      </c>
      <c r="Q962" s="143">
        <v>6619</v>
      </c>
      <c r="R962" s="143">
        <v>6071</v>
      </c>
      <c r="S962" s="143">
        <v>4971</v>
      </c>
      <c r="T962" s="144">
        <f t="shared" ref="T962:T1025" si="289">Q962-S962</f>
        <v>1648</v>
      </c>
      <c r="U962" s="145">
        <f t="shared" si="277"/>
        <v>0.33152283242808289</v>
      </c>
      <c r="V962" s="146">
        <v>3331</v>
      </c>
      <c r="W962" s="139">
        <v>3714</v>
      </c>
      <c r="X962" s="219">
        <v>2430</v>
      </c>
      <c r="Y962" s="147">
        <f t="shared" ref="Y962:Y1025" si="290">W962-X962</f>
        <v>1284</v>
      </c>
      <c r="Z962" s="275">
        <f t="shared" si="286"/>
        <v>0.52839506172839501</v>
      </c>
      <c r="AA962" s="279">
        <v>3524</v>
      </c>
      <c r="AB962" s="143">
        <v>2250</v>
      </c>
      <c r="AC962" s="144">
        <f t="shared" ref="AC962:AC1025" si="291">AA962-AB962</f>
        <v>1274</v>
      </c>
      <c r="AD962" s="148">
        <f t="shared" si="287"/>
        <v>0.56622222222222218</v>
      </c>
      <c r="AE962" s="149">
        <f t="shared" ref="AE962:AE1025" si="292">AA962/P962</f>
        <v>17.708542713567841</v>
      </c>
      <c r="AF962" s="143">
        <v>3080</v>
      </c>
      <c r="AG962" s="138">
        <v>2225</v>
      </c>
      <c r="AH962" s="143">
        <v>145</v>
      </c>
      <c r="AI962" s="144">
        <f t="shared" si="278"/>
        <v>2370</v>
      </c>
      <c r="AJ962" s="145">
        <f t="shared" si="279"/>
        <v>0.76948051948051943</v>
      </c>
      <c r="AK962" s="150">
        <f t="shared" si="280"/>
        <v>1.1308888459946407</v>
      </c>
      <c r="AL962" s="143">
        <v>515</v>
      </c>
      <c r="AM962" s="145">
        <f t="shared" si="281"/>
        <v>0.16720779220779219</v>
      </c>
      <c r="AN962" s="151">
        <f t="shared" si="282"/>
        <v>0.68838686283045636</v>
      </c>
      <c r="AO962" s="143">
        <v>140</v>
      </c>
      <c r="AP962" s="143">
        <v>15</v>
      </c>
      <c r="AQ962" s="144">
        <f t="shared" si="283"/>
        <v>155</v>
      </c>
      <c r="AR962" s="145">
        <f t="shared" si="284"/>
        <v>5.0324675324675328E-2</v>
      </c>
      <c r="AS962" s="151">
        <f t="shared" si="285"/>
        <v>0.75357774403910294</v>
      </c>
      <c r="AT962" s="143">
        <v>40</v>
      </c>
      <c r="AU962" s="153" t="s">
        <v>6</v>
      </c>
      <c r="AV962" s="316" t="s">
        <v>6</v>
      </c>
    </row>
    <row r="963" spans="1:49" x14ac:dyDescent="0.2">
      <c r="A963" s="227"/>
      <c r="B963" s="272"/>
      <c r="C963" s="135">
        <v>5350575.01</v>
      </c>
      <c r="D963" s="136"/>
      <c r="E963" s="136"/>
      <c r="F963" s="137"/>
      <c r="G963" s="355"/>
      <c r="H963" s="139"/>
      <c r="I963" s="139"/>
      <c r="J963" s="139"/>
      <c r="K963" s="138"/>
      <c r="L963" s="139"/>
      <c r="M963" s="140"/>
      <c r="N963" s="220" t="s">
        <v>922</v>
      </c>
      <c r="O963" s="141">
        <v>1.21</v>
      </c>
      <c r="P963" s="142">
        <f t="shared" si="288"/>
        <v>121</v>
      </c>
      <c r="Q963" s="143">
        <v>5892</v>
      </c>
      <c r="R963" s="143">
        <v>6189</v>
      </c>
      <c r="S963" s="143">
        <v>6200</v>
      </c>
      <c r="T963" s="144">
        <f t="shared" si="289"/>
        <v>-308</v>
      </c>
      <c r="U963" s="145">
        <f t="shared" si="277"/>
        <v>-4.9677419354838707E-2</v>
      </c>
      <c r="V963" s="146">
        <v>4873.8999999999996</v>
      </c>
      <c r="W963" s="139">
        <v>2139</v>
      </c>
      <c r="X963" s="219">
        <v>2034</v>
      </c>
      <c r="Y963" s="147">
        <f t="shared" si="290"/>
        <v>105</v>
      </c>
      <c r="Z963" s="275">
        <f t="shared" si="286"/>
        <v>5.1622418879056046E-2</v>
      </c>
      <c r="AA963" s="279">
        <v>2011</v>
      </c>
      <c r="AB963" s="143">
        <v>1930</v>
      </c>
      <c r="AC963" s="144">
        <f t="shared" si="291"/>
        <v>81</v>
      </c>
      <c r="AD963" s="148">
        <f t="shared" si="287"/>
        <v>4.1968911917098443E-2</v>
      </c>
      <c r="AE963" s="149">
        <f t="shared" si="292"/>
        <v>16.619834710743802</v>
      </c>
      <c r="AF963" s="143">
        <v>2625</v>
      </c>
      <c r="AG963" s="138">
        <v>1855</v>
      </c>
      <c r="AH963" s="143">
        <v>180</v>
      </c>
      <c r="AI963" s="144">
        <f t="shared" si="278"/>
        <v>2035</v>
      </c>
      <c r="AJ963" s="145">
        <f t="shared" si="279"/>
        <v>0.77523809523809528</v>
      </c>
      <c r="AK963" s="150">
        <f t="shared" si="280"/>
        <v>1.1393506303275402</v>
      </c>
      <c r="AL963" s="143">
        <v>515</v>
      </c>
      <c r="AM963" s="145">
        <f t="shared" si="281"/>
        <v>0.19619047619047619</v>
      </c>
      <c r="AN963" s="151">
        <f t="shared" si="282"/>
        <v>0.80770725238773555</v>
      </c>
      <c r="AO963" s="143">
        <v>45</v>
      </c>
      <c r="AP963" s="143">
        <v>0</v>
      </c>
      <c r="AQ963" s="144">
        <f t="shared" si="283"/>
        <v>45</v>
      </c>
      <c r="AR963" s="145">
        <f t="shared" si="284"/>
        <v>1.7142857142857144E-2</v>
      </c>
      <c r="AS963" s="151">
        <f t="shared" si="285"/>
        <v>0.25670261216299767</v>
      </c>
      <c r="AT963" s="143">
        <v>35</v>
      </c>
      <c r="AU963" s="153" t="s">
        <v>6</v>
      </c>
      <c r="AV963" s="316" t="s">
        <v>6</v>
      </c>
    </row>
    <row r="964" spans="1:49" x14ac:dyDescent="0.2">
      <c r="A964" s="227"/>
      <c r="B964" s="272"/>
      <c r="C964" s="135">
        <v>5350575.0199999996</v>
      </c>
      <c r="D964" s="136"/>
      <c r="E964" s="136"/>
      <c r="F964" s="137"/>
      <c r="G964" s="355"/>
      <c r="H964" s="139"/>
      <c r="I964" s="139"/>
      <c r="J964" s="139"/>
      <c r="K964" s="138"/>
      <c r="L964" s="139"/>
      <c r="M964" s="140"/>
      <c r="N964" s="220" t="s">
        <v>923</v>
      </c>
      <c r="O964" s="141">
        <v>1</v>
      </c>
      <c r="P964" s="142">
        <f t="shared" si="288"/>
        <v>100</v>
      </c>
      <c r="Q964" s="143">
        <v>4698</v>
      </c>
      <c r="R964" s="143">
        <v>4527</v>
      </c>
      <c r="S964" s="143">
        <v>4464</v>
      </c>
      <c r="T964" s="144">
        <f t="shared" si="289"/>
        <v>234</v>
      </c>
      <c r="U964" s="145">
        <f t="shared" si="277"/>
        <v>5.2419354838709679E-2</v>
      </c>
      <c r="V964" s="146">
        <v>4691</v>
      </c>
      <c r="W964" s="139">
        <v>1954</v>
      </c>
      <c r="X964" s="219">
        <v>1989</v>
      </c>
      <c r="Y964" s="147">
        <f t="shared" si="290"/>
        <v>-35</v>
      </c>
      <c r="Z964" s="275">
        <f t="shared" si="286"/>
        <v>-1.7596782302664656E-2</v>
      </c>
      <c r="AA964" s="279">
        <v>1866</v>
      </c>
      <c r="AB964" s="143">
        <v>1855</v>
      </c>
      <c r="AC964" s="144">
        <f t="shared" si="291"/>
        <v>11</v>
      </c>
      <c r="AD964" s="148">
        <f t="shared" si="287"/>
        <v>5.9299191374663071E-3</v>
      </c>
      <c r="AE964" s="149">
        <f t="shared" si="292"/>
        <v>18.66</v>
      </c>
      <c r="AF964" s="143">
        <v>2180</v>
      </c>
      <c r="AG964" s="138">
        <v>1440</v>
      </c>
      <c r="AH964" s="143">
        <v>175</v>
      </c>
      <c r="AI964" s="144">
        <f t="shared" si="278"/>
        <v>1615</v>
      </c>
      <c r="AJ964" s="145">
        <f t="shared" si="279"/>
        <v>0.74082568807339455</v>
      </c>
      <c r="AK964" s="150">
        <f t="shared" si="280"/>
        <v>1.0887754611827007</v>
      </c>
      <c r="AL964" s="143">
        <v>440</v>
      </c>
      <c r="AM964" s="145">
        <f t="shared" si="281"/>
        <v>0.20183486238532111</v>
      </c>
      <c r="AN964" s="151">
        <f t="shared" si="282"/>
        <v>0.83094493320373619</v>
      </c>
      <c r="AO964" s="143">
        <v>80</v>
      </c>
      <c r="AP964" s="143">
        <v>20</v>
      </c>
      <c r="AQ964" s="144">
        <f t="shared" si="283"/>
        <v>100</v>
      </c>
      <c r="AR964" s="145">
        <f t="shared" si="284"/>
        <v>4.5871559633027525E-2</v>
      </c>
      <c r="AS964" s="151">
        <f t="shared" si="285"/>
        <v>0.68689536893768477</v>
      </c>
      <c r="AT964" s="143">
        <v>25</v>
      </c>
      <c r="AU964" s="153" t="s">
        <v>6</v>
      </c>
      <c r="AV964" s="316" t="s">
        <v>6</v>
      </c>
    </row>
    <row r="965" spans="1:49" x14ac:dyDescent="0.2">
      <c r="A965" s="227"/>
      <c r="B965" s="272"/>
      <c r="C965" s="135">
        <v>5350575.03</v>
      </c>
      <c r="D965" s="136"/>
      <c r="E965" s="136"/>
      <c r="F965" s="137"/>
      <c r="G965" s="355"/>
      <c r="H965" s="139"/>
      <c r="I965" s="139"/>
      <c r="J965" s="139"/>
      <c r="K965" s="138"/>
      <c r="L965" s="139"/>
      <c r="M965" s="140"/>
      <c r="N965" s="220" t="s">
        <v>924</v>
      </c>
      <c r="O965" s="141">
        <v>1.08</v>
      </c>
      <c r="P965" s="142">
        <f t="shared" si="288"/>
        <v>108</v>
      </c>
      <c r="Q965" s="143">
        <v>6703</v>
      </c>
      <c r="R965" s="143">
        <v>6795</v>
      </c>
      <c r="S965" s="143">
        <v>6837</v>
      </c>
      <c r="T965" s="144">
        <f t="shared" si="289"/>
        <v>-134</v>
      </c>
      <c r="U965" s="145">
        <f t="shared" si="277"/>
        <v>-1.9599239432499634E-2</v>
      </c>
      <c r="V965" s="146">
        <v>6230.1</v>
      </c>
      <c r="W965" s="139">
        <v>2220</v>
      </c>
      <c r="X965" s="219">
        <v>2114</v>
      </c>
      <c r="Y965" s="147">
        <f t="shared" si="290"/>
        <v>106</v>
      </c>
      <c r="Z965" s="275">
        <f t="shared" si="286"/>
        <v>5.0141911069063384E-2</v>
      </c>
      <c r="AA965" s="279">
        <v>2092</v>
      </c>
      <c r="AB965" s="143">
        <v>2040</v>
      </c>
      <c r="AC965" s="144">
        <f t="shared" si="291"/>
        <v>52</v>
      </c>
      <c r="AD965" s="148">
        <f t="shared" si="287"/>
        <v>2.5490196078431372E-2</v>
      </c>
      <c r="AE965" s="149">
        <f t="shared" si="292"/>
        <v>19.37037037037037</v>
      </c>
      <c r="AF965" s="143">
        <v>3205</v>
      </c>
      <c r="AG965" s="138">
        <v>2310</v>
      </c>
      <c r="AH965" s="143">
        <v>280</v>
      </c>
      <c r="AI965" s="144">
        <f t="shared" si="278"/>
        <v>2590</v>
      </c>
      <c r="AJ965" s="145">
        <f t="shared" si="279"/>
        <v>0.80811232449297976</v>
      </c>
      <c r="AK965" s="150">
        <f t="shared" si="280"/>
        <v>1.1876651727283252</v>
      </c>
      <c r="AL965" s="143">
        <v>530</v>
      </c>
      <c r="AM965" s="145">
        <f t="shared" si="281"/>
        <v>0.16536661466458658</v>
      </c>
      <c r="AN965" s="151">
        <f t="shared" si="282"/>
        <v>0.68080681876584648</v>
      </c>
      <c r="AO965" s="143">
        <v>50</v>
      </c>
      <c r="AP965" s="143">
        <v>15</v>
      </c>
      <c r="AQ965" s="144">
        <f t="shared" si="283"/>
        <v>65</v>
      </c>
      <c r="AR965" s="145">
        <f t="shared" si="284"/>
        <v>2.0280811232449299E-2</v>
      </c>
      <c r="AS965" s="151">
        <f t="shared" si="285"/>
        <v>0.30369133784233993</v>
      </c>
      <c r="AT965" s="143">
        <v>25</v>
      </c>
      <c r="AU965" s="153" t="s">
        <v>6</v>
      </c>
      <c r="AV965" s="316" t="s">
        <v>6</v>
      </c>
    </row>
    <row r="966" spans="1:49" x14ac:dyDescent="0.2">
      <c r="A966" s="227"/>
      <c r="B966" s="272"/>
      <c r="C966" s="135">
        <v>5350575.04</v>
      </c>
      <c r="D966" s="136"/>
      <c r="E966" s="136"/>
      <c r="F966" s="137"/>
      <c r="G966" s="355"/>
      <c r="H966" s="139"/>
      <c r="I966" s="139"/>
      <c r="J966" s="139"/>
      <c r="K966" s="138"/>
      <c r="L966" s="139"/>
      <c r="M966" s="140"/>
      <c r="N966" s="220" t="s">
        <v>925</v>
      </c>
      <c r="O966" s="141">
        <v>1.57</v>
      </c>
      <c r="P966" s="142">
        <f t="shared" si="288"/>
        <v>157</v>
      </c>
      <c r="Q966" s="143">
        <v>6198</v>
      </c>
      <c r="R966" s="143">
        <v>6354</v>
      </c>
      <c r="S966" s="143">
        <v>6423</v>
      </c>
      <c r="T966" s="144">
        <f t="shared" si="289"/>
        <v>-225</v>
      </c>
      <c r="U966" s="145">
        <f t="shared" si="277"/>
        <v>-3.503035964502569E-2</v>
      </c>
      <c r="V966" s="146">
        <v>3949.5</v>
      </c>
      <c r="W966" s="139">
        <v>2125</v>
      </c>
      <c r="X966" s="219">
        <v>2184</v>
      </c>
      <c r="Y966" s="147">
        <f t="shared" si="290"/>
        <v>-59</v>
      </c>
      <c r="Z966" s="275">
        <f t="shared" si="286"/>
        <v>-2.7014652014652016E-2</v>
      </c>
      <c r="AA966" s="279">
        <v>2058</v>
      </c>
      <c r="AB966" s="143">
        <v>2080</v>
      </c>
      <c r="AC966" s="144">
        <f t="shared" si="291"/>
        <v>-22</v>
      </c>
      <c r="AD966" s="148">
        <f t="shared" si="287"/>
        <v>-1.0576923076923078E-2</v>
      </c>
      <c r="AE966" s="149">
        <f t="shared" si="292"/>
        <v>13.108280254777069</v>
      </c>
      <c r="AF966" s="143">
        <v>3045</v>
      </c>
      <c r="AG966" s="138">
        <v>2150</v>
      </c>
      <c r="AH966" s="143">
        <v>245</v>
      </c>
      <c r="AI966" s="144">
        <f t="shared" si="278"/>
        <v>2395</v>
      </c>
      <c r="AJ966" s="145">
        <f t="shared" si="279"/>
        <v>0.78653530377668313</v>
      </c>
      <c r="AK966" s="150">
        <f t="shared" si="280"/>
        <v>1.1559538929231801</v>
      </c>
      <c r="AL966" s="143">
        <v>465</v>
      </c>
      <c r="AM966" s="145">
        <f t="shared" si="281"/>
        <v>0.15270935960591134</v>
      </c>
      <c r="AN966" s="151">
        <f t="shared" si="282"/>
        <v>0.62869747633126394</v>
      </c>
      <c r="AO966" s="143">
        <v>105</v>
      </c>
      <c r="AP966" s="143">
        <v>30</v>
      </c>
      <c r="AQ966" s="144">
        <f t="shared" si="283"/>
        <v>135</v>
      </c>
      <c r="AR966" s="145">
        <f t="shared" si="284"/>
        <v>4.4334975369458129E-2</v>
      </c>
      <c r="AS966" s="151">
        <f t="shared" si="285"/>
        <v>0.66388606593878696</v>
      </c>
      <c r="AT966" s="143">
        <v>45</v>
      </c>
      <c r="AU966" s="153" t="s">
        <v>6</v>
      </c>
      <c r="AV966" s="316" t="s">
        <v>6</v>
      </c>
    </row>
    <row r="967" spans="1:49" x14ac:dyDescent="0.2">
      <c r="A967" s="227"/>
      <c r="B967" s="272"/>
      <c r="C967" s="135">
        <v>5350575.05</v>
      </c>
      <c r="D967" s="136"/>
      <c r="E967" s="136"/>
      <c r="F967" s="137"/>
      <c r="G967" s="355"/>
      <c r="H967" s="139"/>
      <c r="I967" s="139"/>
      <c r="J967" s="139"/>
      <c r="K967" s="138"/>
      <c r="L967" s="139"/>
      <c r="M967" s="140"/>
      <c r="N967" s="220" t="s">
        <v>926</v>
      </c>
      <c r="O967" s="141">
        <v>1.56</v>
      </c>
      <c r="P967" s="142">
        <f t="shared" si="288"/>
        <v>156</v>
      </c>
      <c r="Q967" s="143">
        <v>6932</v>
      </c>
      <c r="R967" s="143">
        <v>7001</v>
      </c>
      <c r="S967" s="143">
        <v>7039</v>
      </c>
      <c r="T967" s="144">
        <f t="shared" si="289"/>
        <v>-107</v>
      </c>
      <c r="U967" s="145">
        <f t="shared" si="277"/>
        <v>-1.5201022872567126E-2</v>
      </c>
      <c r="V967" s="146">
        <v>4441.6000000000004</v>
      </c>
      <c r="W967" s="139">
        <v>2265</v>
      </c>
      <c r="X967" s="219">
        <v>2182</v>
      </c>
      <c r="Y967" s="147">
        <f t="shared" si="290"/>
        <v>83</v>
      </c>
      <c r="Z967" s="275">
        <f t="shared" si="286"/>
        <v>3.8038496791934003E-2</v>
      </c>
      <c r="AA967" s="279">
        <v>2209</v>
      </c>
      <c r="AB967" s="143">
        <v>2140</v>
      </c>
      <c r="AC967" s="144">
        <f t="shared" si="291"/>
        <v>69</v>
      </c>
      <c r="AD967" s="148">
        <f t="shared" si="287"/>
        <v>3.2242990654205606E-2</v>
      </c>
      <c r="AE967" s="149">
        <f t="shared" si="292"/>
        <v>14.160256410256411</v>
      </c>
      <c r="AF967" s="143">
        <v>3505</v>
      </c>
      <c r="AG967" s="138">
        <v>2570</v>
      </c>
      <c r="AH967" s="143">
        <v>245</v>
      </c>
      <c r="AI967" s="144">
        <f t="shared" si="278"/>
        <v>2815</v>
      </c>
      <c r="AJ967" s="145">
        <f t="shared" si="279"/>
        <v>0.80313837375178321</v>
      </c>
      <c r="AK967" s="150">
        <f t="shared" si="280"/>
        <v>1.1803550651020223</v>
      </c>
      <c r="AL967" s="143">
        <v>555</v>
      </c>
      <c r="AM967" s="145">
        <f t="shared" si="281"/>
        <v>0.15834522111269614</v>
      </c>
      <c r="AN967" s="151">
        <f t="shared" si="282"/>
        <v>0.65190006139489065</v>
      </c>
      <c r="AO967" s="143">
        <v>90</v>
      </c>
      <c r="AP967" s="143">
        <v>25</v>
      </c>
      <c r="AQ967" s="144">
        <f t="shared" si="283"/>
        <v>115</v>
      </c>
      <c r="AR967" s="145">
        <f t="shared" si="284"/>
        <v>3.2810271041369472E-2</v>
      </c>
      <c r="AS967" s="151">
        <f t="shared" si="285"/>
        <v>0.49131146645557083</v>
      </c>
      <c r="AT967" s="143">
        <v>25</v>
      </c>
      <c r="AU967" s="153" t="s">
        <v>6</v>
      </c>
      <c r="AV967" s="316" t="s">
        <v>6</v>
      </c>
    </row>
    <row r="968" spans="1:49" x14ac:dyDescent="0.2">
      <c r="A968" s="227"/>
      <c r="B968" s="272"/>
      <c r="C968" s="135">
        <v>5350575.07</v>
      </c>
      <c r="D968" s="136">
        <v>5350575.0599999996</v>
      </c>
      <c r="E968" s="152">
        <v>0.54176834399999996</v>
      </c>
      <c r="F968" s="137"/>
      <c r="G968" s="358"/>
      <c r="H968" s="139">
        <v>8125</v>
      </c>
      <c r="I968" s="219">
        <v>2722</v>
      </c>
      <c r="J968" s="143">
        <v>2475</v>
      </c>
      <c r="K968" s="138"/>
      <c r="L968" s="139"/>
      <c r="M968" s="140"/>
      <c r="N968" s="220"/>
      <c r="O968" s="141">
        <v>0.74</v>
      </c>
      <c r="P968" s="142">
        <f t="shared" si="288"/>
        <v>74</v>
      </c>
      <c r="Q968" s="143">
        <v>4075</v>
      </c>
      <c r="R968" s="143">
        <v>3929</v>
      </c>
      <c r="S968" s="143">
        <f>H968*E968</f>
        <v>4401.8677949999992</v>
      </c>
      <c r="T968" s="144">
        <f t="shared" si="289"/>
        <v>-326.86779499999921</v>
      </c>
      <c r="U968" s="145">
        <f t="shared" si="277"/>
        <v>-7.4256613379275568E-2</v>
      </c>
      <c r="V968" s="146">
        <v>5486.7</v>
      </c>
      <c r="W968" s="139">
        <v>1023</v>
      </c>
      <c r="X968" s="219">
        <f>I968*E968</f>
        <v>1474.6934323679998</v>
      </c>
      <c r="Y968" s="147">
        <f t="shared" si="290"/>
        <v>-451.69343236799978</v>
      </c>
      <c r="Z968" s="275">
        <f t="shared" si="286"/>
        <v>-0.30629649692186511</v>
      </c>
      <c r="AA968" s="279">
        <v>1004</v>
      </c>
      <c r="AB968" s="143">
        <f>J968*E968</f>
        <v>1340.8766513999999</v>
      </c>
      <c r="AC968" s="144">
        <f t="shared" si="291"/>
        <v>-336.8766513999999</v>
      </c>
      <c r="AD968" s="148">
        <f t="shared" si="287"/>
        <v>-0.25123612306043913</v>
      </c>
      <c r="AE968" s="149">
        <f t="shared" si="292"/>
        <v>13.567567567567568</v>
      </c>
      <c r="AF968" s="143">
        <v>1825</v>
      </c>
      <c r="AG968" s="138">
        <v>1480</v>
      </c>
      <c r="AH968" s="143">
        <v>135</v>
      </c>
      <c r="AI968" s="144">
        <f t="shared" si="278"/>
        <v>1615</v>
      </c>
      <c r="AJ968" s="145">
        <f t="shared" si="279"/>
        <v>0.8849315068493151</v>
      </c>
      <c r="AK968" s="150">
        <f t="shared" si="280"/>
        <v>1.3005646604812535</v>
      </c>
      <c r="AL968" s="143">
        <v>180</v>
      </c>
      <c r="AM968" s="145">
        <f t="shared" si="281"/>
        <v>9.8630136986301367E-2</v>
      </c>
      <c r="AN968" s="151">
        <f t="shared" si="282"/>
        <v>0.40605578055933506</v>
      </c>
      <c r="AO968" s="143">
        <v>15</v>
      </c>
      <c r="AP968" s="143">
        <v>0</v>
      </c>
      <c r="AQ968" s="144">
        <f t="shared" si="283"/>
        <v>15</v>
      </c>
      <c r="AR968" s="145">
        <f t="shared" si="284"/>
        <v>8.21917808219178E-3</v>
      </c>
      <c r="AS968" s="151">
        <f t="shared" si="285"/>
        <v>0.12307659487267009</v>
      </c>
      <c r="AT968" s="143">
        <v>20</v>
      </c>
      <c r="AU968" s="153" t="s">
        <v>6</v>
      </c>
      <c r="AV968" s="316" t="s">
        <v>6</v>
      </c>
      <c r="AW968" s="123" t="s">
        <v>51</v>
      </c>
    </row>
    <row r="969" spans="1:49" x14ac:dyDescent="0.2">
      <c r="A969" s="227"/>
      <c r="B969" s="272"/>
      <c r="C969" s="135">
        <v>5350575.08</v>
      </c>
      <c r="D969" s="136">
        <v>5350575.0599999996</v>
      </c>
      <c r="E969" s="152">
        <v>0.45823165599999999</v>
      </c>
      <c r="F969" s="137"/>
      <c r="G969" s="358"/>
      <c r="H969" s="139">
        <v>8125</v>
      </c>
      <c r="I969" s="219">
        <v>2722</v>
      </c>
      <c r="J969" s="143">
        <v>2475</v>
      </c>
      <c r="K969" s="138"/>
      <c r="L969" s="139"/>
      <c r="M969" s="140"/>
      <c r="N969" s="220"/>
      <c r="O969" s="141">
        <v>1</v>
      </c>
      <c r="P969" s="142">
        <f t="shared" si="288"/>
        <v>100</v>
      </c>
      <c r="Q969" s="143">
        <v>5561</v>
      </c>
      <c r="R969" s="143">
        <v>5901</v>
      </c>
      <c r="S969" s="143">
        <f>H969*E969</f>
        <v>3723.1322049999999</v>
      </c>
      <c r="T969" s="144">
        <f t="shared" si="289"/>
        <v>1837.8677950000001</v>
      </c>
      <c r="U969" s="145">
        <f t="shared" si="277"/>
        <v>0.49363484663043283</v>
      </c>
      <c r="V969" s="146">
        <v>5567.7</v>
      </c>
      <c r="W969" s="139">
        <v>1719</v>
      </c>
      <c r="X969" s="219">
        <f>I969*E969</f>
        <v>1247.306567632</v>
      </c>
      <c r="Y969" s="147">
        <f t="shared" si="290"/>
        <v>471.693432368</v>
      </c>
      <c r="Z969" s="275">
        <f t="shared" si="286"/>
        <v>0.37816960529880445</v>
      </c>
      <c r="AA969" s="279">
        <v>1631</v>
      </c>
      <c r="AB969" s="143">
        <f>J969*E969</f>
        <v>1134.1233485999999</v>
      </c>
      <c r="AC969" s="144">
        <f t="shared" si="291"/>
        <v>496.87665140000013</v>
      </c>
      <c r="AD969" s="148">
        <f t="shared" si="287"/>
        <v>0.43811517681331702</v>
      </c>
      <c r="AE969" s="149">
        <f t="shared" si="292"/>
        <v>16.309999999999999</v>
      </c>
      <c r="AF969" s="143">
        <v>2765</v>
      </c>
      <c r="AG969" s="138">
        <v>2190</v>
      </c>
      <c r="AH969" s="143">
        <v>185</v>
      </c>
      <c r="AI969" s="144">
        <f t="shared" si="278"/>
        <v>2375</v>
      </c>
      <c r="AJ969" s="145">
        <f t="shared" si="279"/>
        <v>0.8589511754068716</v>
      </c>
      <c r="AK969" s="150">
        <f t="shared" si="280"/>
        <v>1.262381930315013</v>
      </c>
      <c r="AL969" s="143">
        <v>330</v>
      </c>
      <c r="AM969" s="145">
        <f t="shared" si="281"/>
        <v>0.11934900542495479</v>
      </c>
      <c r="AN969" s="151">
        <f t="shared" si="282"/>
        <v>0.49135441800654922</v>
      </c>
      <c r="AO969" s="143">
        <v>30</v>
      </c>
      <c r="AP969" s="143">
        <v>10</v>
      </c>
      <c r="AQ969" s="144">
        <f t="shared" si="283"/>
        <v>40</v>
      </c>
      <c r="AR969" s="145">
        <f t="shared" si="284"/>
        <v>1.4466546112115732E-2</v>
      </c>
      <c r="AS969" s="151">
        <f t="shared" si="285"/>
        <v>0.21662667693079968</v>
      </c>
      <c r="AT969" s="143">
        <v>30</v>
      </c>
      <c r="AU969" s="153" t="s">
        <v>6</v>
      </c>
      <c r="AV969" s="316" t="s">
        <v>6</v>
      </c>
      <c r="AW969" s="123" t="s">
        <v>51</v>
      </c>
    </row>
    <row r="970" spans="1:49" x14ac:dyDescent="0.2">
      <c r="A970" s="227"/>
      <c r="B970" s="272"/>
      <c r="C970" s="135">
        <v>5350576.04</v>
      </c>
      <c r="D970" s="136"/>
      <c r="E970" s="136"/>
      <c r="F970" s="137"/>
      <c r="G970" s="355"/>
      <c r="H970" s="139"/>
      <c r="I970" s="139"/>
      <c r="J970" s="139"/>
      <c r="K970" s="138"/>
      <c r="L970" s="139"/>
      <c r="M970" s="140"/>
      <c r="N970" s="220" t="s">
        <v>928</v>
      </c>
      <c r="O970" s="141">
        <v>3.24</v>
      </c>
      <c r="P970" s="142">
        <f t="shared" si="288"/>
        <v>324</v>
      </c>
      <c r="Q970" s="143">
        <v>4398</v>
      </c>
      <c r="R970" s="143">
        <v>4527</v>
      </c>
      <c r="S970" s="143">
        <v>4762</v>
      </c>
      <c r="T970" s="144">
        <f t="shared" si="289"/>
        <v>-364</v>
      </c>
      <c r="U970" s="145">
        <f t="shared" si="277"/>
        <v>-7.6438471230575386E-2</v>
      </c>
      <c r="V970" s="146">
        <v>1358.6</v>
      </c>
      <c r="W970" s="139">
        <v>1437</v>
      </c>
      <c r="X970" s="219">
        <v>1435</v>
      </c>
      <c r="Y970" s="147">
        <f t="shared" si="290"/>
        <v>2</v>
      </c>
      <c r="Z970" s="275">
        <f t="shared" si="286"/>
        <v>1.3937282229965157E-3</v>
      </c>
      <c r="AA970" s="279">
        <v>1416</v>
      </c>
      <c r="AB970" s="143">
        <v>1395</v>
      </c>
      <c r="AC970" s="144">
        <f t="shared" si="291"/>
        <v>21</v>
      </c>
      <c r="AD970" s="148">
        <f t="shared" si="287"/>
        <v>1.5053763440860216E-2</v>
      </c>
      <c r="AE970" s="149">
        <f t="shared" si="292"/>
        <v>4.3703703703703702</v>
      </c>
      <c r="AF970" s="143">
        <v>2285</v>
      </c>
      <c r="AG970" s="138">
        <v>1890</v>
      </c>
      <c r="AH970" s="143">
        <v>135</v>
      </c>
      <c r="AI970" s="144">
        <f t="shared" si="278"/>
        <v>2025</v>
      </c>
      <c r="AJ970" s="145">
        <f t="shared" si="279"/>
        <v>0.88621444201312916</v>
      </c>
      <c r="AK970" s="150">
        <f t="shared" si="280"/>
        <v>1.3024501624922351</v>
      </c>
      <c r="AL970" s="143">
        <v>180</v>
      </c>
      <c r="AM970" s="145">
        <f t="shared" si="281"/>
        <v>7.8774617067833702E-2</v>
      </c>
      <c r="AN970" s="151">
        <f t="shared" si="282"/>
        <v>0.3243115096371057</v>
      </c>
      <c r="AO970" s="143">
        <v>50</v>
      </c>
      <c r="AP970" s="143">
        <v>10</v>
      </c>
      <c r="AQ970" s="144">
        <f t="shared" si="283"/>
        <v>60</v>
      </c>
      <c r="AR970" s="145">
        <f t="shared" si="284"/>
        <v>2.6258205689277898E-2</v>
      </c>
      <c r="AS970" s="151">
        <f t="shared" si="285"/>
        <v>0.39319874948380379</v>
      </c>
      <c r="AT970" s="143">
        <v>25</v>
      </c>
      <c r="AU970" s="153" t="s">
        <v>6</v>
      </c>
      <c r="AV970" s="316" t="s">
        <v>6</v>
      </c>
    </row>
    <row r="971" spans="1:49" x14ac:dyDescent="0.2">
      <c r="A971" s="227"/>
      <c r="B971" s="272"/>
      <c r="C971" s="135">
        <v>5350576.05</v>
      </c>
      <c r="D971" s="136"/>
      <c r="E971" s="136"/>
      <c r="F971" s="137"/>
      <c r="G971" s="355"/>
      <c r="H971" s="139"/>
      <c r="I971" s="139"/>
      <c r="J971" s="139"/>
      <c r="K971" s="138"/>
      <c r="L971" s="139"/>
      <c r="M971" s="140"/>
      <c r="N971" s="220" t="s">
        <v>929</v>
      </c>
      <c r="O971" s="141">
        <v>1.53</v>
      </c>
      <c r="P971" s="142">
        <f t="shared" si="288"/>
        <v>153</v>
      </c>
      <c r="Q971" s="143">
        <v>7022</v>
      </c>
      <c r="R971" s="143">
        <v>7161</v>
      </c>
      <c r="S971" s="143">
        <v>7277</v>
      </c>
      <c r="T971" s="144">
        <f t="shared" si="289"/>
        <v>-255</v>
      </c>
      <c r="U971" s="145">
        <f t="shared" si="277"/>
        <v>-3.5041912876185244E-2</v>
      </c>
      <c r="V971" s="146">
        <v>4575.2</v>
      </c>
      <c r="W971" s="139">
        <v>2066</v>
      </c>
      <c r="X971" s="219">
        <v>1958</v>
      </c>
      <c r="Y971" s="147">
        <f t="shared" si="290"/>
        <v>108</v>
      </c>
      <c r="Z971" s="275">
        <f t="shared" si="286"/>
        <v>5.515832482124617E-2</v>
      </c>
      <c r="AA971" s="279">
        <v>1965</v>
      </c>
      <c r="AB971" s="143">
        <v>1885</v>
      </c>
      <c r="AC971" s="144">
        <f t="shared" si="291"/>
        <v>80</v>
      </c>
      <c r="AD971" s="148">
        <f t="shared" si="287"/>
        <v>4.2440318302387266E-2</v>
      </c>
      <c r="AE971" s="149">
        <f t="shared" si="292"/>
        <v>12.843137254901961</v>
      </c>
      <c r="AF971" s="143">
        <v>3270</v>
      </c>
      <c r="AG971" s="138">
        <v>2465</v>
      </c>
      <c r="AH971" s="143">
        <v>245</v>
      </c>
      <c r="AI971" s="144">
        <f t="shared" si="278"/>
        <v>2710</v>
      </c>
      <c r="AJ971" s="145">
        <f t="shared" si="279"/>
        <v>0.82874617737003053</v>
      </c>
      <c r="AK971" s="150">
        <f t="shared" si="280"/>
        <v>1.2179902991971594</v>
      </c>
      <c r="AL971" s="143">
        <v>460</v>
      </c>
      <c r="AM971" s="145">
        <f t="shared" si="281"/>
        <v>0.14067278287461774</v>
      </c>
      <c r="AN971" s="151">
        <f t="shared" si="282"/>
        <v>0.579143438293513</v>
      </c>
      <c r="AO971" s="143">
        <v>55</v>
      </c>
      <c r="AP971" s="143">
        <v>25</v>
      </c>
      <c r="AQ971" s="144">
        <f t="shared" si="283"/>
        <v>80</v>
      </c>
      <c r="AR971" s="145">
        <f t="shared" si="284"/>
        <v>2.4464831804281346E-2</v>
      </c>
      <c r="AS971" s="151">
        <f t="shared" si="285"/>
        <v>0.36634419676676522</v>
      </c>
      <c r="AT971" s="143">
        <v>25</v>
      </c>
      <c r="AU971" s="153" t="s">
        <v>6</v>
      </c>
      <c r="AV971" s="316" t="s">
        <v>6</v>
      </c>
    </row>
    <row r="972" spans="1:49" x14ac:dyDescent="0.2">
      <c r="A972" s="227"/>
      <c r="B972" s="272"/>
      <c r="C972" s="135">
        <v>5350576.0599999996</v>
      </c>
      <c r="D972" s="136"/>
      <c r="E972" s="136"/>
      <c r="F972" s="137"/>
      <c r="G972" s="355"/>
      <c r="H972" s="139"/>
      <c r="I972" s="139"/>
      <c r="J972" s="139"/>
      <c r="K972" s="138"/>
      <c r="L972" s="139"/>
      <c r="M972" s="140"/>
      <c r="N972" s="220" t="s">
        <v>930</v>
      </c>
      <c r="O972" s="141">
        <v>2.23</v>
      </c>
      <c r="P972" s="142">
        <f t="shared" si="288"/>
        <v>223</v>
      </c>
      <c r="Q972" s="143">
        <v>7300</v>
      </c>
      <c r="R972" s="143">
        <v>6967</v>
      </c>
      <c r="S972" s="143">
        <v>6970</v>
      </c>
      <c r="T972" s="144">
        <f t="shared" si="289"/>
        <v>330</v>
      </c>
      <c r="U972" s="145">
        <f t="shared" si="277"/>
        <v>4.7345767575322814E-2</v>
      </c>
      <c r="V972" s="146">
        <v>3270.9</v>
      </c>
      <c r="W972" s="139">
        <v>2330</v>
      </c>
      <c r="X972" s="219">
        <v>2027</v>
      </c>
      <c r="Y972" s="147">
        <f t="shared" si="290"/>
        <v>303</v>
      </c>
      <c r="Z972" s="275">
        <f t="shared" si="286"/>
        <v>0.14948199309324126</v>
      </c>
      <c r="AA972" s="279">
        <v>2212</v>
      </c>
      <c r="AB972" s="143">
        <v>1980</v>
      </c>
      <c r="AC972" s="144">
        <f t="shared" si="291"/>
        <v>232</v>
      </c>
      <c r="AD972" s="148">
        <f t="shared" si="287"/>
        <v>0.11717171717171718</v>
      </c>
      <c r="AE972" s="149">
        <f t="shared" si="292"/>
        <v>9.9192825112107617</v>
      </c>
      <c r="AF972" s="143">
        <v>3775</v>
      </c>
      <c r="AG972" s="138">
        <v>2965</v>
      </c>
      <c r="AH972" s="143">
        <v>275</v>
      </c>
      <c r="AI972" s="144">
        <f t="shared" si="278"/>
        <v>3240</v>
      </c>
      <c r="AJ972" s="145">
        <f t="shared" si="279"/>
        <v>0.8582781456953642</v>
      </c>
      <c r="AK972" s="150">
        <f t="shared" si="280"/>
        <v>1.2613927931315525</v>
      </c>
      <c r="AL972" s="143">
        <v>445</v>
      </c>
      <c r="AM972" s="145">
        <f t="shared" si="281"/>
        <v>0.11788079470198676</v>
      </c>
      <c r="AN972" s="151">
        <f t="shared" si="282"/>
        <v>0.48530986134915377</v>
      </c>
      <c r="AO972" s="143">
        <v>70</v>
      </c>
      <c r="AP972" s="143">
        <v>10</v>
      </c>
      <c r="AQ972" s="144">
        <f t="shared" si="283"/>
        <v>80</v>
      </c>
      <c r="AR972" s="145">
        <f t="shared" si="284"/>
        <v>2.119205298013245E-2</v>
      </c>
      <c r="AS972" s="151">
        <f t="shared" si="285"/>
        <v>0.31733656249730391</v>
      </c>
      <c r="AT972" s="143">
        <v>10</v>
      </c>
      <c r="AU972" s="153" t="s">
        <v>6</v>
      </c>
      <c r="AV972" s="316" t="s">
        <v>6</v>
      </c>
    </row>
    <row r="973" spans="1:49" x14ac:dyDescent="0.2">
      <c r="A973" s="227"/>
      <c r="B973" s="272"/>
      <c r="C973" s="135">
        <v>5350576.07</v>
      </c>
      <c r="D973" s="136"/>
      <c r="E973" s="136"/>
      <c r="F973" s="137"/>
      <c r="G973" s="355"/>
      <c r="H973" s="139"/>
      <c r="I973" s="139"/>
      <c r="J973" s="139"/>
      <c r="K973" s="138"/>
      <c r="L973" s="139"/>
      <c r="M973" s="140"/>
      <c r="N973" s="220" t="s">
        <v>931</v>
      </c>
      <c r="O973" s="141">
        <v>3.55</v>
      </c>
      <c r="P973" s="142">
        <f t="shared" si="288"/>
        <v>355</v>
      </c>
      <c r="Q973" s="143">
        <v>4573</v>
      </c>
      <c r="R973" s="143">
        <v>4696</v>
      </c>
      <c r="S973" s="143">
        <v>4694</v>
      </c>
      <c r="T973" s="144">
        <f t="shared" si="289"/>
        <v>-121</v>
      </c>
      <c r="U973" s="145">
        <f t="shared" si="277"/>
        <v>-2.5777588410737112E-2</v>
      </c>
      <c r="V973" s="146">
        <v>1289.2</v>
      </c>
      <c r="W973" s="139">
        <v>1378</v>
      </c>
      <c r="X973" s="219">
        <v>1332</v>
      </c>
      <c r="Y973" s="147">
        <f t="shared" si="290"/>
        <v>46</v>
      </c>
      <c r="Z973" s="275">
        <f t="shared" si="286"/>
        <v>3.4534534534534533E-2</v>
      </c>
      <c r="AA973" s="279">
        <v>1347</v>
      </c>
      <c r="AB973" s="143">
        <v>1310</v>
      </c>
      <c r="AC973" s="144">
        <f t="shared" si="291"/>
        <v>37</v>
      </c>
      <c r="AD973" s="148">
        <f t="shared" si="287"/>
        <v>2.8244274809160305E-2</v>
      </c>
      <c r="AE973" s="149">
        <f t="shared" si="292"/>
        <v>3.7943661971830984</v>
      </c>
      <c r="AF973" s="143">
        <v>2435</v>
      </c>
      <c r="AG973" s="138">
        <v>1800</v>
      </c>
      <c r="AH973" s="143">
        <v>210</v>
      </c>
      <c r="AI973" s="144">
        <f t="shared" si="278"/>
        <v>2010</v>
      </c>
      <c r="AJ973" s="145">
        <f t="shared" si="279"/>
        <v>0.82546201232032856</v>
      </c>
      <c r="AK973" s="150">
        <f t="shared" si="280"/>
        <v>1.2131636329865312</v>
      </c>
      <c r="AL973" s="143">
        <v>345</v>
      </c>
      <c r="AM973" s="145">
        <f t="shared" si="281"/>
        <v>0.14168377823408623</v>
      </c>
      <c r="AN973" s="151">
        <f t="shared" si="282"/>
        <v>0.58330566012929808</v>
      </c>
      <c r="AO973" s="143">
        <v>40</v>
      </c>
      <c r="AP973" s="143">
        <v>10</v>
      </c>
      <c r="AQ973" s="144">
        <f t="shared" si="283"/>
        <v>50</v>
      </c>
      <c r="AR973" s="145">
        <f t="shared" si="284"/>
        <v>2.0533880903490759E-2</v>
      </c>
      <c r="AS973" s="151">
        <f t="shared" si="285"/>
        <v>0.30748088383658168</v>
      </c>
      <c r="AT973" s="143">
        <v>30</v>
      </c>
      <c r="AU973" s="153" t="s">
        <v>6</v>
      </c>
      <c r="AV973" s="316" t="s">
        <v>6</v>
      </c>
    </row>
    <row r="974" spans="1:49" x14ac:dyDescent="0.2">
      <c r="A974" s="227"/>
      <c r="B974" s="272"/>
      <c r="C974" s="135">
        <v>5350576.09</v>
      </c>
      <c r="D974" s="136"/>
      <c r="E974" s="136"/>
      <c r="F974" s="137"/>
      <c r="G974" s="355"/>
      <c r="H974" s="139"/>
      <c r="I974" s="139"/>
      <c r="J974" s="139"/>
      <c r="K974" s="138"/>
      <c r="L974" s="139"/>
      <c r="M974" s="140"/>
      <c r="N974" s="220" t="s">
        <v>932</v>
      </c>
      <c r="O974" s="141">
        <v>1.87</v>
      </c>
      <c r="P974" s="142">
        <f t="shared" si="288"/>
        <v>187</v>
      </c>
      <c r="Q974" s="143">
        <v>3782</v>
      </c>
      <c r="R974" s="143">
        <v>3893</v>
      </c>
      <c r="S974" s="143">
        <v>4025</v>
      </c>
      <c r="T974" s="144">
        <f t="shared" si="289"/>
        <v>-243</v>
      </c>
      <c r="U974" s="145">
        <f t="shared" si="277"/>
        <v>-6.0372670807453413E-2</v>
      </c>
      <c r="V974" s="146">
        <v>2027</v>
      </c>
      <c r="W974" s="139">
        <v>1282</v>
      </c>
      <c r="X974" s="219">
        <v>1283</v>
      </c>
      <c r="Y974" s="147">
        <f t="shared" si="290"/>
        <v>-1</v>
      </c>
      <c r="Z974" s="275">
        <f t="shared" si="286"/>
        <v>-7.7942322681215901E-4</v>
      </c>
      <c r="AA974" s="279">
        <v>1271</v>
      </c>
      <c r="AB974" s="143">
        <v>1260</v>
      </c>
      <c r="AC974" s="144">
        <f t="shared" si="291"/>
        <v>11</v>
      </c>
      <c r="AD974" s="148">
        <f t="shared" si="287"/>
        <v>8.7301587301587304E-3</v>
      </c>
      <c r="AE974" s="149">
        <f t="shared" si="292"/>
        <v>6.7967914438502675</v>
      </c>
      <c r="AF974" s="143">
        <v>1890</v>
      </c>
      <c r="AG974" s="138">
        <v>1515</v>
      </c>
      <c r="AH974" s="143">
        <v>145</v>
      </c>
      <c r="AI974" s="144">
        <f t="shared" si="278"/>
        <v>1660</v>
      </c>
      <c r="AJ974" s="145">
        <f t="shared" si="279"/>
        <v>0.87830687830687826</v>
      </c>
      <c r="AK974" s="150">
        <f t="shared" si="280"/>
        <v>1.290828587458174</v>
      </c>
      <c r="AL974" s="143">
        <v>145</v>
      </c>
      <c r="AM974" s="145">
        <f t="shared" si="281"/>
        <v>7.6719576719576715E-2</v>
      </c>
      <c r="AN974" s="151">
        <f t="shared" si="282"/>
        <v>0.31585100214730755</v>
      </c>
      <c r="AO974" s="143">
        <v>70</v>
      </c>
      <c r="AP974" s="143">
        <v>0</v>
      </c>
      <c r="AQ974" s="144">
        <f t="shared" si="283"/>
        <v>70</v>
      </c>
      <c r="AR974" s="145">
        <f t="shared" si="284"/>
        <v>3.7037037037037035E-2</v>
      </c>
      <c r="AS974" s="151">
        <f t="shared" si="285"/>
        <v>0.55460440899413066</v>
      </c>
      <c r="AT974" s="143">
        <v>15</v>
      </c>
      <c r="AU974" s="153" t="s">
        <v>6</v>
      </c>
      <c r="AV974" s="316" t="s">
        <v>6</v>
      </c>
    </row>
    <row r="975" spans="1:49" x14ac:dyDescent="0.2">
      <c r="A975" s="227" t="s">
        <v>1125</v>
      </c>
      <c r="B975" s="272" t="s">
        <v>1126</v>
      </c>
      <c r="C975" s="135">
        <v>5350576.0999999996</v>
      </c>
      <c r="D975" s="136"/>
      <c r="E975" s="136"/>
      <c r="F975" s="137"/>
      <c r="G975" s="355"/>
      <c r="H975" s="139"/>
      <c r="I975" s="139"/>
      <c r="J975" s="139"/>
      <c r="K975" s="138"/>
      <c r="L975" s="139"/>
      <c r="M975" s="140"/>
      <c r="N975" s="220" t="s">
        <v>933</v>
      </c>
      <c r="O975" s="141">
        <v>5.87</v>
      </c>
      <c r="P975" s="142">
        <f t="shared" si="288"/>
        <v>587</v>
      </c>
      <c r="Q975" s="143">
        <v>12449</v>
      </c>
      <c r="R975" s="143">
        <v>7135</v>
      </c>
      <c r="S975" s="143">
        <v>5981</v>
      </c>
      <c r="T975" s="144">
        <f t="shared" si="289"/>
        <v>6468</v>
      </c>
      <c r="U975" s="145">
        <f t="shared" si="277"/>
        <v>1.0814245109513458</v>
      </c>
      <c r="V975" s="146">
        <v>2120.5</v>
      </c>
      <c r="W975" s="139">
        <v>3613</v>
      </c>
      <c r="X975" s="219">
        <v>1752</v>
      </c>
      <c r="Y975" s="147">
        <f t="shared" si="290"/>
        <v>1861</v>
      </c>
      <c r="Z975" s="275">
        <f t="shared" si="286"/>
        <v>1.0622146118721461</v>
      </c>
      <c r="AA975" s="279">
        <v>3546</v>
      </c>
      <c r="AB975" s="143">
        <v>1675</v>
      </c>
      <c r="AC975" s="144">
        <f t="shared" si="291"/>
        <v>1871</v>
      </c>
      <c r="AD975" s="148">
        <f t="shared" si="287"/>
        <v>1.1170149253731343</v>
      </c>
      <c r="AE975" s="149">
        <f t="shared" si="292"/>
        <v>6.040885860306644</v>
      </c>
      <c r="AF975" s="143">
        <v>5230</v>
      </c>
      <c r="AG975" s="138">
        <v>4050</v>
      </c>
      <c r="AH975" s="143">
        <v>425</v>
      </c>
      <c r="AI975" s="144">
        <f t="shared" si="278"/>
        <v>4475</v>
      </c>
      <c r="AJ975" s="145">
        <f t="shared" si="279"/>
        <v>0.8556405353728489</v>
      </c>
      <c r="AK975" s="150">
        <f t="shared" si="280"/>
        <v>1.2575163543936017</v>
      </c>
      <c r="AL975" s="143">
        <v>645</v>
      </c>
      <c r="AM975" s="145">
        <f t="shared" si="281"/>
        <v>0.12332695984703633</v>
      </c>
      <c r="AN975" s="151">
        <f t="shared" si="282"/>
        <v>0.50773147513374473</v>
      </c>
      <c r="AO975" s="143">
        <v>65</v>
      </c>
      <c r="AP975" s="143">
        <v>15</v>
      </c>
      <c r="AQ975" s="144">
        <f t="shared" si="283"/>
        <v>80</v>
      </c>
      <c r="AR975" s="145">
        <f t="shared" si="284"/>
        <v>1.5296367112810707E-2</v>
      </c>
      <c r="AS975" s="151">
        <f t="shared" si="285"/>
        <v>0.22905268134365625</v>
      </c>
      <c r="AT975" s="143">
        <v>30</v>
      </c>
      <c r="AU975" s="153" t="s">
        <v>6</v>
      </c>
      <c r="AV975" s="316" t="s">
        <v>6</v>
      </c>
    </row>
    <row r="976" spans="1:49" x14ac:dyDescent="0.2">
      <c r="A976" s="227"/>
      <c r="B976" s="272"/>
      <c r="C976" s="135">
        <v>5350576.16</v>
      </c>
      <c r="D976" s="136"/>
      <c r="E976" s="136"/>
      <c r="F976" s="137"/>
      <c r="G976" s="355"/>
      <c r="H976" s="139"/>
      <c r="I976" s="139"/>
      <c r="J976" s="139"/>
      <c r="K976" s="138"/>
      <c r="L976" s="139"/>
      <c r="M976" s="140"/>
      <c r="N976" s="220" t="s">
        <v>936</v>
      </c>
      <c r="O976" s="141">
        <v>0.99</v>
      </c>
      <c r="P976" s="142">
        <f t="shared" si="288"/>
        <v>99</v>
      </c>
      <c r="Q976" s="143">
        <v>6468</v>
      </c>
      <c r="R976" s="143">
        <v>6667</v>
      </c>
      <c r="S976" s="143">
        <v>6266</v>
      </c>
      <c r="T976" s="144">
        <f t="shared" si="289"/>
        <v>202</v>
      </c>
      <c r="U976" s="145">
        <f t="shared" si="277"/>
        <v>3.2237472071496971E-2</v>
      </c>
      <c r="V976" s="146">
        <v>6566.5</v>
      </c>
      <c r="W976" s="139">
        <v>1659</v>
      </c>
      <c r="X976" s="219">
        <v>1521</v>
      </c>
      <c r="Y976" s="147">
        <f t="shared" si="290"/>
        <v>138</v>
      </c>
      <c r="Z976" s="275">
        <f t="shared" si="286"/>
        <v>9.0729783037475351E-2</v>
      </c>
      <c r="AA976" s="279">
        <v>1592</v>
      </c>
      <c r="AB976" s="143">
        <v>1500</v>
      </c>
      <c r="AC976" s="144">
        <f t="shared" si="291"/>
        <v>92</v>
      </c>
      <c r="AD976" s="148">
        <f t="shared" si="287"/>
        <v>6.133333333333333E-2</v>
      </c>
      <c r="AE976" s="149">
        <f t="shared" si="292"/>
        <v>16.08080808080808</v>
      </c>
      <c r="AF976" s="143">
        <v>3235</v>
      </c>
      <c r="AG976" s="138">
        <v>2440</v>
      </c>
      <c r="AH976" s="143">
        <v>305</v>
      </c>
      <c r="AI976" s="144">
        <f t="shared" si="278"/>
        <v>2745</v>
      </c>
      <c r="AJ976" s="145">
        <f t="shared" si="279"/>
        <v>0.84853168469860896</v>
      </c>
      <c r="AK976" s="150">
        <f t="shared" si="280"/>
        <v>1.2470686305957766</v>
      </c>
      <c r="AL976" s="143">
        <v>435</v>
      </c>
      <c r="AM976" s="145">
        <f t="shared" si="281"/>
        <v>0.13446676970633695</v>
      </c>
      <c r="AN976" s="151">
        <f t="shared" si="282"/>
        <v>0.55359356481460098</v>
      </c>
      <c r="AO976" s="143">
        <v>15</v>
      </c>
      <c r="AP976" s="143">
        <v>0</v>
      </c>
      <c r="AQ976" s="144">
        <f t="shared" si="283"/>
        <v>15</v>
      </c>
      <c r="AR976" s="145">
        <f t="shared" si="284"/>
        <v>4.6367851622874804E-3</v>
      </c>
      <c r="AS976" s="151">
        <f t="shared" si="285"/>
        <v>6.9432700353206464E-2</v>
      </c>
      <c r="AT976" s="143">
        <v>45</v>
      </c>
      <c r="AU976" s="153" t="s">
        <v>6</v>
      </c>
      <c r="AV976" s="316" t="s">
        <v>6</v>
      </c>
    </row>
    <row r="977" spans="1:49" x14ac:dyDescent="0.2">
      <c r="A977" s="227"/>
      <c r="B977" s="272"/>
      <c r="C977" s="135">
        <v>5350576.17</v>
      </c>
      <c r="D977" s="136"/>
      <c r="E977" s="136"/>
      <c r="F977" s="137"/>
      <c r="G977" s="355"/>
      <c r="H977" s="139"/>
      <c r="I977" s="139"/>
      <c r="J977" s="139"/>
      <c r="K977" s="138"/>
      <c r="L977" s="139"/>
      <c r="M977" s="140"/>
      <c r="N977" s="220" t="s">
        <v>937</v>
      </c>
      <c r="O977" s="141">
        <v>1.18</v>
      </c>
      <c r="P977" s="142">
        <f t="shared" si="288"/>
        <v>118</v>
      </c>
      <c r="Q977" s="143">
        <v>6767</v>
      </c>
      <c r="R977" s="143">
        <v>6902</v>
      </c>
      <c r="S977" s="143">
        <v>6397</v>
      </c>
      <c r="T977" s="144">
        <f t="shared" si="289"/>
        <v>370</v>
      </c>
      <c r="U977" s="145">
        <f t="shared" si="277"/>
        <v>5.783961231827419E-2</v>
      </c>
      <c r="V977" s="146">
        <v>5751.8</v>
      </c>
      <c r="W977" s="139">
        <v>1747</v>
      </c>
      <c r="X977" s="219">
        <v>1609</v>
      </c>
      <c r="Y977" s="147">
        <f t="shared" si="290"/>
        <v>138</v>
      </c>
      <c r="Z977" s="275">
        <f t="shared" si="286"/>
        <v>8.576755748912368E-2</v>
      </c>
      <c r="AA977" s="279">
        <v>1669</v>
      </c>
      <c r="AB977" s="143">
        <v>1580</v>
      </c>
      <c r="AC977" s="144">
        <f t="shared" si="291"/>
        <v>89</v>
      </c>
      <c r="AD977" s="148">
        <f t="shared" si="287"/>
        <v>5.6329113924050635E-2</v>
      </c>
      <c r="AE977" s="149">
        <f t="shared" si="292"/>
        <v>14.14406779661017</v>
      </c>
      <c r="AF977" s="143">
        <v>3135</v>
      </c>
      <c r="AG977" s="138">
        <v>2455</v>
      </c>
      <c r="AH977" s="143">
        <v>245</v>
      </c>
      <c r="AI977" s="144">
        <f t="shared" si="278"/>
        <v>2700</v>
      </c>
      <c r="AJ977" s="145">
        <f t="shared" si="279"/>
        <v>0.86124401913875603</v>
      </c>
      <c r="AK977" s="150">
        <f t="shared" si="280"/>
        <v>1.2657516730652876</v>
      </c>
      <c r="AL977" s="143">
        <v>370</v>
      </c>
      <c r="AM977" s="145">
        <f t="shared" si="281"/>
        <v>0.11802232854864433</v>
      </c>
      <c r="AN977" s="151">
        <f t="shared" si="282"/>
        <v>0.48589254974781321</v>
      </c>
      <c r="AO977" s="143">
        <v>30</v>
      </c>
      <c r="AP977" s="143">
        <v>0</v>
      </c>
      <c r="AQ977" s="144">
        <f t="shared" si="283"/>
        <v>30</v>
      </c>
      <c r="AR977" s="145">
        <f t="shared" si="284"/>
        <v>9.5693779904306216E-3</v>
      </c>
      <c r="AS977" s="151">
        <f t="shared" si="285"/>
        <v>0.14329491907025385</v>
      </c>
      <c r="AT977" s="143">
        <v>35</v>
      </c>
      <c r="AU977" s="153" t="s">
        <v>6</v>
      </c>
      <c r="AV977" s="316" t="s">
        <v>6</v>
      </c>
    </row>
    <row r="978" spans="1:49" x14ac:dyDescent="0.2">
      <c r="A978" s="227"/>
      <c r="B978" s="272"/>
      <c r="C978" s="135">
        <v>5350576.2</v>
      </c>
      <c r="D978" s="136"/>
      <c r="E978" s="136"/>
      <c r="F978" s="137"/>
      <c r="G978" s="355"/>
      <c r="H978" s="139"/>
      <c r="I978" s="139"/>
      <c r="J978" s="139"/>
      <c r="K978" s="138"/>
      <c r="L978" s="139"/>
      <c r="M978" s="140"/>
      <c r="N978" s="220" t="s">
        <v>940</v>
      </c>
      <c r="O978" s="141">
        <v>0.97</v>
      </c>
      <c r="P978" s="142">
        <f t="shared" si="288"/>
        <v>97</v>
      </c>
      <c r="Q978" s="143">
        <v>6827</v>
      </c>
      <c r="R978" s="143">
        <v>7034</v>
      </c>
      <c r="S978" s="143">
        <v>6541</v>
      </c>
      <c r="T978" s="144">
        <f t="shared" si="289"/>
        <v>286</v>
      </c>
      <c r="U978" s="145">
        <f t="shared" ref="U978:U1041" si="293">T978/S978</f>
        <v>4.3724201192478211E-2</v>
      </c>
      <c r="V978" s="146">
        <v>7029.4</v>
      </c>
      <c r="W978" s="139">
        <v>1655</v>
      </c>
      <c r="X978" s="219">
        <v>1482</v>
      </c>
      <c r="Y978" s="147">
        <f t="shared" si="290"/>
        <v>173</v>
      </c>
      <c r="Z978" s="275">
        <f t="shared" si="286"/>
        <v>0.11673414304993253</v>
      </c>
      <c r="AA978" s="279">
        <v>1565</v>
      </c>
      <c r="AB978" s="143">
        <v>1465</v>
      </c>
      <c r="AC978" s="144">
        <f t="shared" si="291"/>
        <v>100</v>
      </c>
      <c r="AD978" s="148">
        <f t="shared" si="287"/>
        <v>6.8259385665529013E-2</v>
      </c>
      <c r="AE978" s="149">
        <f t="shared" si="292"/>
        <v>16.134020618556701</v>
      </c>
      <c r="AF978" s="143">
        <v>3120</v>
      </c>
      <c r="AG978" s="138">
        <v>2265</v>
      </c>
      <c r="AH978" s="143">
        <v>280</v>
      </c>
      <c r="AI978" s="144">
        <f t="shared" si="278"/>
        <v>2545</v>
      </c>
      <c r="AJ978" s="145">
        <f t="shared" si="279"/>
        <v>0.81570512820512819</v>
      </c>
      <c r="AK978" s="150">
        <f t="shared" si="280"/>
        <v>1.1988241518194296</v>
      </c>
      <c r="AL978" s="143">
        <v>485</v>
      </c>
      <c r="AM978" s="145">
        <f t="shared" si="281"/>
        <v>0.15544871794871795</v>
      </c>
      <c r="AN978" s="151">
        <f t="shared" si="282"/>
        <v>0.63997528982831453</v>
      </c>
      <c r="AO978" s="143">
        <v>65</v>
      </c>
      <c r="AP978" s="143">
        <v>0</v>
      </c>
      <c r="AQ978" s="144">
        <f t="shared" si="283"/>
        <v>65</v>
      </c>
      <c r="AR978" s="145">
        <f t="shared" si="284"/>
        <v>2.0833333333333332E-2</v>
      </c>
      <c r="AS978" s="151">
        <f t="shared" si="285"/>
        <v>0.31196498005919848</v>
      </c>
      <c r="AT978" s="143">
        <v>15</v>
      </c>
      <c r="AU978" s="153" t="s">
        <v>6</v>
      </c>
      <c r="AV978" s="316" t="s">
        <v>6</v>
      </c>
    </row>
    <row r="979" spans="1:49" x14ac:dyDescent="0.2">
      <c r="A979" s="227"/>
      <c r="B979" s="272"/>
      <c r="C979" s="135">
        <v>5350576.22</v>
      </c>
      <c r="D979" s="136"/>
      <c r="E979" s="136"/>
      <c r="F979" s="137"/>
      <c r="G979" s="355"/>
      <c r="H979" s="139"/>
      <c r="I979" s="139"/>
      <c r="J979" s="139"/>
      <c r="K979" s="138"/>
      <c r="L979" s="139"/>
      <c r="M979" s="140"/>
      <c r="N979" s="220" t="s">
        <v>942</v>
      </c>
      <c r="O979" s="141">
        <v>1.74</v>
      </c>
      <c r="P979" s="142">
        <f t="shared" si="288"/>
        <v>174</v>
      </c>
      <c r="Q979" s="143">
        <v>7401</v>
      </c>
      <c r="R979" s="143">
        <v>7798</v>
      </c>
      <c r="S979" s="143">
        <v>7491</v>
      </c>
      <c r="T979" s="144">
        <f t="shared" si="289"/>
        <v>-90</v>
      </c>
      <c r="U979" s="145">
        <f t="shared" si="293"/>
        <v>-1.2014417300760914E-2</v>
      </c>
      <c r="V979" s="146">
        <v>4264</v>
      </c>
      <c r="W979" s="139">
        <v>1877</v>
      </c>
      <c r="X979" s="219">
        <v>1750</v>
      </c>
      <c r="Y979" s="147">
        <f t="shared" si="290"/>
        <v>127</v>
      </c>
      <c r="Z979" s="275">
        <f t="shared" si="286"/>
        <v>7.2571428571428565E-2</v>
      </c>
      <c r="AA979" s="279">
        <v>1796</v>
      </c>
      <c r="AB979" s="143">
        <v>1725</v>
      </c>
      <c r="AC979" s="144">
        <f t="shared" si="291"/>
        <v>71</v>
      </c>
      <c r="AD979" s="148">
        <f t="shared" si="287"/>
        <v>4.1159420289855073E-2</v>
      </c>
      <c r="AE979" s="149">
        <f t="shared" si="292"/>
        <v>10.321839080459769</v>
      </c>
      <c r="AF979" s="143">
        <v>3450</v>
      </c>
      <c r="AG979" s="138">
        <v>2645</v>
      </c>
      <c r="AH979" s="143">
        <v>280</v>
      </c>
      <c r="AI979" s="144">
        <f t="shared" si="278"/>
        <v>2925</v>
      </c>
      <c r="AJ979" s="145">
        <f t="shared" si="279"/>
        <v>0.84782608695652173</v>
      </c>
      <c r="AK979" s="150">
        <f t="shared" si="280"/>
        <v>1.2460316288834732</v>
      </c>
      <c r="AL979" s="143">
        <v>425</v>
      </c>
      <c r="AM979" s="145">
        <f t="shared" si="281"/>
        <v>0.12318840579710146</v>
      </c>
      <c r="AN979" s="151">
        <f t="shared" si="282"/>
        <v>0.50716105442243842</v>
      </c>
      <c r="AO979" s="143">
        <v>55</v>
      </c>
      <c r="AP979" s="143">
        <v>10</v>
      </c>
      <c r="AQ979" s="144">
        <f t="shared" si="283"/>
        <v>65</v>
      </c>
      <c r="AR979" s="145">
        <f t="shared" si="284"/>
        <v>1.8840579710144929E-2</v>
      </c>
      <c r="AS979" s="151">
        <f t="shared" si="285"/>
        <v>0.28212485153179695</v>
      </c>
      <c r="AT979" s="143">
        <v>40</v>
      </c>
      <c r="AU979" s="153" t="s">
        <v>6</v>
      </c>
      <c r="AV979" s="316" t="s">
        <v>6</v>
      </c>
    </row>
    <row r="980" spans="1:49" x14ac:dyDescent="0.2">
      <c r="A980" s="227" t="s">
        <v>1125</v>
      </c>
      <c r="B980" s="272" t="s">
        <v>1126</v>
      </c>
      <c r="C980" s="135">
        <v>5350576.24</v>
      </c>
      <c r="D980" s="136"/>
      <c r="E980" s="136"/>
      <c r="F980" s="137"/>
      <c r="G980" s="355"/>
      <c r="H980" s="139"/>
      <c r="I980" s="139"/>
      <c r="J980" s="139"/>
      <c r="K980" s="138"/>
      <c r="L980" s="139"/>
      <c r="M980" s="140"/>
      <c r="N980" s="220" t="s">
        <v>944</v>
      </c>
      <c r="O980" s="141">
        <v>27.04</v>
      </c>
      <c r="P980" s="142">
        <f t="shared" si="288"/>
        <v>2704</v>
      </c>
      <c r="Q980" s="143">
        <v>10438</v>
      </c>
      <c r="R980" s="143">
        <v>8186</v>
      </c>
      <c r="S980" s="143">
        <v>6131</v>
      </c>
      <c r="T980" s="144">
        <f t="shared" si="289"/>
        <v>4307</v>
      </c>
      <c r="U980" s="145">
        <f t="shared" si="293"/>
        <v>0.7024955145979449</v>
      </c>
      <c r="V980" s="146">
        <v>386</v>
      </c>
      <c r="W980" s="139">
        <v>2474</v>
      </c>
      <c r="X980" s="219">
        <v>1741</v>
      </c>
      <c r="Y980" s="147">
        <f t="shared" si="290"/>
        <v>733</v>
      </c>
      <c r="Z980" s="275">
        <f t="shared" si="286"/>
        <v>0.42102240091901205</v>
      </c>
      <c r="AA980" s="279">
        <v>2414</v>
      </c>
      <c r="AB980" s="143">
        <v>1610</v>
      </c>
      <c r="AC980" s="144">
        <f t="shared" si="291"/>
        <v>804</v>
      </c>
      <c r="AD980" s="148">
        <f t="shared" si="287"/>
        <v>0.49937888198757763</v>
      </c>
      <c r="AE980" s="149">
        <f t="shared" si="292"/>
        <v>0.89275147928994081</v>
      </c>
      <c r="AF980" s="143">
        <v>4690</v>
      </c>
      <c r="AG980" s="138">
        <v>3940</v>
      </c>
      <c r="AH980" s="143">
        <v>385</v>
      </c>
      <c r="AI980" s="144">
        <f t="shared" si="278"/>
        <v>4325</v>
      </c>
      <c r="AJ980" s="145">
        <f t="shared" si="279"/>
        <v>0.92217484008528783</v>
      </c>
      <c r="AK980" s="150">
        <f t="shared" si="280"/>
        <v>1.3553003803311299</v>
      </c>
      <c r="AL980" s="143">
        <v>290</v>
      </c>
      <c r="AM980" s="145">
        <f t="shared" si="281"/>
        <v>6.1833688699360338E-2</v>
      </c>
      <c r="AN980" s="151">
        <f t="shared" si="282"/>
        <v>0.25456647934260612</v>
      </c>
      <c r="AO980" s="143">
        <v>35</v>
      </c>
      <c r="AP980" s="143">
        <v>10</v>
      </c>
      <c r="AQ980" s="144">
        <f t="shared" si="283"/>
        <v>45</v>
      </c>
      <c r="AR980" s="145">
        <f t="shared" si="284"/>
        <v>9.5948827292110881E-3</v>
      </c>
      <c r="AS980" s="151">
        <f t="shared" si="285"/>
        <v>0.14367683516585689</v>
      </c>
      <c r="AT980" s="143">
        <v>30</v>
      </c>
      <c r="AU980" s="153" t="s">
        <v>6</v>
      </c>
      <c r="AV980" s="316" t="s">
        <v>6</v>
      </c>
    </row>
    <row r="981" spans="1:49" x14ac:dyDescent="0.2">
      <c r="A981" s="227"/>
      <c r="B981" s="272"/>
      <c r="C981" s="135">
        <v>5350576.29</v>
      </c>
      <c r="D981" s="136"/>
      <c r="E981" s="136"/>
      <c r="F981" s="137"/>
      <c r="G981" s="355"/>
      <c r="H981" s="139"/>
      <c r="I981" s="139"/>
      <c r="J981" s="139"/>
      <c r="K981" s="138"/>
      <c r="L981" s="139"/>
      <c r="M981" s="140"/>
      <c r="N981" s="220" t="s">
        <v>949</v>
      </c>
      <c r="O981" s="141">
        <v>0.73</v>
      </c>
      <c r="P981" s="142">
        <f t="shared" si="288"/>
        <v>73</v>
      </c>
      <c r="Q981" s="143">
        <v>4136</v>
      </c>
      <c r="R981" s="143">
        <v>4350</v>
      </c>
      <c r="S981" s="143">
        <v>3887</v>
      </c>
      <c r="T981" s="144">
        <f t="shared" si="289"/>
        <v>249</v>
      </c>
      <c r="U981" s="145">
        <f t="shared" si="293"/>
        <v>6.4059686133264723E-2</v>
      </c>
      <c r="V981" s="146">
        <v>5660.3</v>
      </c>
      <c r="W981" s="139">
        <v>1146</v>
      </c>
      <c r="X981" s="219">
        <v>1115</v>
      </c>
      <c r="Y981" s="147">
        <f t="shared" si="290"/>
        <v>31</v>
      </c>
      <c r="Z981" s="275">
        <f t="shared" si="286"/>
        <v>2.780269058295964E-2</v>
      </c>
      <c r="AA981" s="279">
        <v>1133</v>
      </c>
      <c r="AB981" s="143">
        <v>1100</v>
      </c>
      <c r="AC981" s="144">
        <f t="shared" si="291"/>
        <v>33</v>
      </c>
      <c r="AD981" s="148">
        <f t="shared" si="287"/>
        <v>0.03</v>
      </c>
      <c r="AE981" s="149">
        <f t="shared" si="292"/>
        <v>15.520547945205479</v>
      </c>
      <c r="AF981" s="143">
        <v>1985</v>
      </c>
      <c r="AG981" s="138">
        <v>1465</v>
      </c>
      <c r="AH981" s="143">
        <v>145</v>
      </c>
      <c r="AI981" s="144">
        <f t="shared" si="278"/>
        <v>1610</v>
      </c>
      <c r="AJ981" s="145">
        <f t="shared" si="279"/>
        <v>0.81108312342569266</v>
      </c>
      <c r="AK981" s="150">
        <f t="shared" si="280"/>
        <v>1.1920312915469873</v>
      </c>
      <c r="AL981" s="143">
        <v>330</v>
      </c>
      <c r="AM981" s="145">
        <f t="shared" si="281"/>
        <v>0.16624685138539042</v>
      </c>
      <c r="AN981" s="151">
        <f t="shared" si="282"/>
        <v>0.68443071324337956</v>
      </c>
      <c r="AO981" s="143">
        <v>35</v>
      </c>
      <c r="AP981" s="143">
        <v>0</v>
      </c>
      <c r="AQ981" s="144">
        <f t="shared" si="283"/>
        <v>35</v>
      </c>
      <c r="AR981" s="145">
        <f t="shared" si="284"/>
        <v>1.7632241813602016E-2</v>
      </c>
      <c r="AS981" s="151">
        <f t="shared" si="285"/>
        <v>0.26403081435740733</v>
      </c>
      <c r="AT981" s="143">
        <v>0</v>
      </c>
      <c r="AU981" s="153" t="s">
        <v>6</v>
      </c>
      <c r="AV981" s="316" t="s">
        <v>6</v>
      </c>
    </row>
    <row r="982" spans="1:49" x14ac:dyDescent="0.2">
      <c r="A982" s="227"/>
      <c r="B982" s="272"/>
      <c r="C982" s="135">
        <v>5350576.3099999996</v>
      </c>
      <c r="D982" s="136">
        <v>5350576.1399999997</v>
      </c>
      <c r="E982" s="152">
        <v>0.40688267299999997</v>
      </c>
      <c r="F982" s="137"/>
      <c r="G982" s="358"/>
      <c r="H982" s="139">
        <v>8014</v>
      </c>
      <c r="I982" s="219">
        <v>2249</v>
      </c>
      <c r="J982" s="143">
        <v>2220</v>
      </c>
      <c r="K982" s="138"/>
      <c r="L982" s="139"/>
      <c r="M982" s="140"/>
      <c r="N982" s="220"/>
      <c r="O982" s="141">
        <v>1.62</v>
      </c>
      <c r="P982" s="142">
        <f t="shared" si="288"/>
        <v>162</v>
      </c>
      <c r="Q982" s="143">
        <v>3786</v>
      </c>
      <c r="R982" s="143">
        <v>3598</v>
      </c>
      <c r="S982" s="143">
        <f t="shared" ref="S982:S1016" si="294">H982*E982</f>
        <v>3260.757741422</v>
      </c>
      <c r="T982" s="144">
        <f t="shared" si="289"/>
        <v>525.24225857800002</v>
      </c>
      <c r="U982" s="145">
        <f t="shared" si="293"/>
        <v>0.16107981648122824</v>
      </c>
      <c r="V982" s="146">
        <v>2343.5</v>
      </c>
      <c r="W982" s="139">
        <v>1169</v>
      </c>
      <c r="X982" s="219">
        <f t="shared" ref="X982:X1016" si="295">I982*E982</f>
        <v>915.07913157699988</v>
      </c>
      <c r="Y982" s="147">
        <f t="shared" si="290"/>
        <v>253.92086842300012</v>
      </c>
      <c r="Z982" s="275">
        <f t="shared" si="286"/>
        <v>0.27748514818101694</v>
      </c>
      <c r="AA982" s="279">
        <v>1160</v>
      </c>
      <c r="AB982" s="143">
        <f t="shared" ref="AB982:AB1016" si="296">J982*E982</f>
        <v>903.27953405999995</v>
      </c>
      <c r="AC982" s="144">
        <f t="shared" si="291"/>
        <v>256.72046594000005</v>
      </c>
      <c r="AD982" s="148">
        <f t="shared" si="287"/>
        <v>0.28420932420123612</v>
      </c>
      <c r="AE982" s="149">
        <f t="shared" si="292"/>
        <v>7.1604938271604937</v>
      </c>
      <c r="AF982" s="143">
        <v>2060</v>
      </c>
      <c r="AG982" s="138">
        <v>1770</v>
      </c>
      <c r="AH982" s="143">
        <v>90</v>
      </c>
      <c r="AI982" s="144">
        <f t="shared" si="278"/>
        <v>1860</v>
      </c>
      <c r="AJ982" s="145">
        <f t="shared" si="279"/>
        <v>0.90291262135922334</v>
      </c>
      <c r="AK982" s="150">
        <f t="shared" si="280"/>
        <v>1.3269911148527505</v>
      </c>
      <c r="AL982" s="143">
        <v>155</v>
      </c>
      <c r="AM982" s="145">
        <f t="shared" si="281"/>
        <v>7.5242718446601936E-2</v>
      </c>
      <c r="AN982" s="151">
        <f t="shared" si="282"/>
        <v>0.30977084392050136</v>
      </c>
      <c r="AO982" s="143">
        <v>30</v>
      </c>
      <c r="AP982" s="143">
        <v>0</v>
      </c>
      <c r="AQ982" s="144">
        <f t="shared" si="283"/>
        <v>30</v>
      </c>
      <c r="AR982" s="145">
        <f t="shared" si="284"/>
        <v>1.4563106796116505E-2</v>
      </c>
      <c r="AS982" s="151">
        <f t="shared" si="285"/>
        <v>0.21807260742002227</v>
      </c>
      <c r="AT982" s="143">
        <v>10</v>
      </c>
      <c r="AU982" s="153" t="s">
        <v>6</v>
      </c>
      <c r="AV982" s="316" t="s">
        <v>6</v>
      </c>
      <c r="AW982" s="123" t="s">
        <v>51</v>
      </c>
    </row>
    <row r="983" spans="1:49" x14ac:dyDescent="0.2">
      <c r="A983" s="227" t="s">
        <v>1125</v>
      </c>
      <c r="B983" s="272" t="s">
        <v>1130</v>
      </c>
      <c r="C983" s="135">
        <v>5350576.32</v>
      </c>
      <c r="D983" s="136">
        <v>5350576.1399999997</v>
      </c>
      <c r="E983" s="152">
        <v>0.57626567900000003</v>
      </c>
      <c r="F983" s="137"/>
      <c r="G983" s="358"/>
      <c r="H983" s="139">
        <v>8014</v>
      </c>
      <c r="I983" s="219">
        <v>2249</v>
      </c>
      <c r="J983" s="143">
        <v>2220</v>
      </c>
      <c r="K983" s="138"/>
      <c r="L983" s="139"/>
      <c r="M983" s="140"/>
      <c r="N983" s="220"/>
      <c r="O983" s="141">
        <v>1.72</v>
      </c>
      <c r="P983" s="142">
        <f t="shared" si="288"/>
        <v>172</v>
      </c>
      <c r="Q983" s="143">
        <v>9555</v>
      </c>
      <c r="R983" s="143">
        <v>9284</v>
      </c>
      <c r="S983" s="143">
        <f t="shared" si="294"/>
        <v>4618.1931515060005</v>
      </c>
      <c r="T983" s="144">
        <f t="shared" si="289"/>
        <v>4936.8068484939995</v>
      </c>
      <c r="U983" s="145">
        <f t="shared" si="293"/>
        <v>1.0689909855511561</v>
      </c>
      <c r="V983" s="146">
        <v>5548.5</v>
      </c>
      <c r="W983" s="139">
        <v>2538</v>
      </c>
      <c r="X983" s="219">
        <f t="shared" si="295"/>
        <v>1296.021512071</v>
      </c>
      <c r="Y983" s="147">
        <f t="shared" si="290"/>
        <v>1241.978487929</v>
      </c>
      <c r="Z983" s="275">
        <f t="shared" si="286"/>
        <v>0.95830082784996296</v>
      </c>
      <c r="AA983" s="279">
        <v>2514</v>
      </c>
      <c r="AB983" s="143">
        <f t="shared" si="296"/>
        <v>1279.3098073800002</v>
      </c>
      <c r="AC983" s="144">
        <f t="shared" si="291"/>
        <v>1234.6901926199998</v>
      </c>
      <c r="AD983" s="148">
        <f t="shared" si="287"/>
        <v>0.96512211936264258</v>
      </c>
      <c r="AE983" s="149">
        <f t="shared" si="292"/>
        <v>14.616279069767442</v>
      </c>
      <c r="AF983" s="143">
        <v>4805</v>
      </c>
      <c r="AG983" s="138">
        <v>3890</v>
      </c>
      <c r="AH983" s="143">
        <v>280</v>
      </c>
      <c r="AI983" s="144">
        <f t="shared" si="278"/>
        <v>4170</v>
      </c>
      <c r="AJ983" s="145">
        <f t="shared" si="279"/>
        <v>0.86784599375650362</v>
      </c>
      <c r="AK983" s="150">
        <f t="shared" si="280"/>
        <v>1.2754544521061277</v>
      </c>
      <c r="AL983" s="143">
        <v>530</v>
      </c>
      <c r="AM983" s="145">
        <f t="shared" si="281"/>
        <v>0.11030176899063475</v>
      </c>
      <c r="AN983" s="151">
        <f t="shared" si="282"/>
        <v>0.45410735778242206</v>
      </c>
      <c r="AO983" s="143">
        <v>65</v>
      </c>
      <c r="AP983" s="143">
        <v>10</v>
      </c>
      <c r="AQ983" s="144">
        <f t="shared" si="283"/>
        <v>75</v>
      </c>
      <c r="AR983" s="145">
        <f t="shared" si="284"/>
        <v>1.5608740894901144E-2</v>
      </c>
      <c r="AS983" s="151">
        <f t="shared" si="285"/>
        <v>0.23373026601729752</v>
      </c>
      <c r="AT983" s="143">
        <v>35</v>
      </c>
      <c r="AU983" s="153" t="s">
        <v>6</v>
      </c>
      <c r="AV983" s="316" t="s">
        <v>6</v>
      </c>
      <c r="AW983" s="123" t="s">
        <v>51</v>
      </c>
    </row>
    <row r="984" spans="1:49" x14ac:dyDescent="0.2">
      <c r="A984" s="227"/>
      <c r="B984" s="272"/>
      <c r="C984" s="135">
        <v>5350576.33</v>
      </c>
      <c r="D984" s="136">
        <v>5350576.1500000004</v>
      </c>
      <c r="E984" s="152">
        <v>0.33369592399999998</v>
      </c>
      <c r="F984" s="137"/>
      <c r="G984" s="358"/>
      <c r="H984" s="139">
        <v>8473</v>
      </c>
      <c r="I984" s="219">
        <v>2462</v>
      </c>
      <c r="J984" s="143">
        <v>2430</v>
      </c>
      <c r="K984" s="138"/>
      <c r="L984" s="139"/>
      <c r="M984" s="140"/>
      <c r="N984" s="220"/>
      <c r="O984" s="141">
        <v>0.76</v>
      </c>
      <c r="P984" s="142">
        <f t="shared" si="288"/>
        <v>76</v>
      </c>
      <c r="Q984" s="143">
        <v>2518</v>
      </c>
      <c r="R984" s="143">
        <v>2731</v>
      </c>
      <c r="S984" s="143">
        <f t="shared" si="294"/>
        <v>2827.4055640519996</v>
      </c>
      <c r="T984" s="144">
        <f t="shared" si="289"/>
        <v>-309.40556405199959</v>
      </c>
      <c r="U984" s="145">
        <f t="shared" si="293"/>
        <v>-0.10943091008443288</v>
      </c>
      <c r="V984" s="146">
        <v>3295.4</v>
      </c>
      <c r="W984" s="139">
        <v>809</v>
      </c>
      <c r="X984" s="219">
        <f t="shared" si="295"/>
        <v>821.55936488799989</v>
      </c>
      <c r="Y984" s="147">
        <f t="shared" si="290"/>
        <v>-12.559364887999891</v>
      </c>
      <c r="Z984" s="275">
        <f t="shared" si="286"/>
        <v>-1.5287227466163766E-2</v>
      </c>
      <c r="AA984" s="279">
        <v>793</v>
      </c>
      <c r="AB984" s="143">
        <f t="shared" si="296"/>
        <v>810.88109531999999</v>
      </c>
      <c r="AC984" s="144">
        <f t="shared" si="291"/>
        <v>-17.881095319999986</v>
      </c>
      <c r="AD984" s="148">
        <f t="shared" si="287"/>
        <v>-2.2051439382667473E-2</v>
      </c>
      <c r="AE984" s="149">
        <f t="shared" si="292"/>
        <v>10.434210526315789</v>
      </c>
      <c r="AF984" s="143">
        <v>1395</v>
      </c>
      <c r="AG984" s="138">
        <v>1200</v>
      </c>
      <c r="AH984" s="143">
        <v>60</v>
      </c>
      <c r="AI984" s="144">
        <f t="shared" si="278"/>
        <v>1260</v>
      </c>
      <c r="AJ984" s="145">
        <f t="shared" si="279"/>
        <v>0.90322580645161288</v>
      </c>
      <c r="AK984" s="150">
        <f t="shared" si="280"/>
        <v>1.3274513961967853</v>
      </c>
      <c r="AL984" s="143">
        <v>125</v>
      </c>
      <c r="AM984" s="145">
        <f t="shared" si="281"/>
        <v>8.9605734767025089E-2</v>
      </c>
      <c r="AN984" s="151">
        <f t="shared" si="282"/>
        <v>0.36890272775825689</v>
      </c>
      <c r="AO984" s="143">
        <v>0</v>
      </c>
      <c r="AP984" s="143">
        <v>0</v>
      </c>
      <c r="AQ984" s="144">
        <f t="shared" si="283"/>
        <v>0</v>
      </c>
      <c r="AR984" s="145">
        <f t="shared" si="284"/>
        <v>0</v>
      </c>
      <c r="AS984" s="151">
        <f t="shared" si="285"/>
        <v>0</v>
      </c>
      <c r="AT984" s="143">
        <v>0</v>
      </c>
      <c r="AU984" s="153" t="s">
        <v>6</v>
      </c>
      <c r="AV984" s="316" t="s">
        <v>6</v>
      </c>
      <c r="AW984" s="123" t="s">
        <v>51</v>
      </c>
    </row>
    <row r="985" spans="1:49" x14ac:dyDescent="0.2">
      <c r="A985" s="227"/>
      <c r="B985" s="272"/>
      <c r="C985" s="135">
        <v>5350576.34</v>
      </c>
      <c r="D985" s="136">
        <v>5350576.1500000004</v>
      </c>
      <c r="E985" s="152">
        <v>0.66630407599999997</v>
      </c>
      <c r="F985" s="137"/>
      <c r="G985" s="358"/>
      <c r="H985" s="139">
        <v>8473</v>
      </c>
      <c r="I985" s="219">
        <v>2462</v>
      </c>
      <c r="J985" s="143">
        <v>2430</v>
      </c>
      <c r="K985" s="138"/>
      <c r="L985" s="139"/>
      <c r="M985" s="140"/>
      <c r="N985" s="220"/>
      <c r="O985" s="141">
        <v>1.8</v>
      </c>
      <c r="P985" s="142">
        <f t="shared" si="288"/>
        <v>180</v>
      </c>
      <c r="Q985" s="143">
        <v>6067</v>
      </c>
      <c r="R985" s="143">
        <v>5983</v>
      </c>
      <c r="S985" s="143">
        <f t="shared" si="294"/>
        <v>5645.594435948</v>
      </c>
      <c r="T985" s="144">
        <f t="shared" si="289"/>
        <v>421.40556405200005</v>
      </c>
      <c r="U985" s="145">
        <f t="shared" si="293"/>
        <v>7.4643258355351239E-2</v>
      </c>
      <c r="V985" s="146">
        <v>3374.9</v>
      </c>
      <c r="W985" s="139">
        <v>1709</v>
      </c>
      <c r="X985" s="219">
        <f t="shared" si="295"/>
        <v>1640.4406351119999</v>
      </c>
      <c r="Y985" s="147">
        <f t="shared" si="290"/>
        <v>68.559364888000118</v>
      </c>
      <c r="Z985" s="275">
        <f t="shared" si="286"/>
        <v>4.179326177403505E-2</v>
      </c>
      <c r="AA985" s="279">
        <v>1677</v>
      </c>
      <c r="AB985" s="143">
        <f t="shared" si="296"/>
        <v>1619.11890468</v>
      </c>
      <c r="AC985" s="144">
        <f t="shared" si="291"/>
        <v>57.881095319999986</v>
      </c>
      <c r="AD985" s="148">
        <f t="shared" si="287"/>
        <v>3.5748514301634636E-2</v>
      </c>
      <c r="AE985" s="149">
        <f t="shared" si="292"/>
        <v>9.3166666666666664</v>
      </c>
      <c r="AF985" s="143">
        <v>2965</v>
      </c>
      <c r="AG985" s="138">
        <v>2280</v>
      </c>
      <c r="AH985" s="143">
        <v>195</v>
      </c>
      <c r="AI985" s="144">
        <f t="shared" si="278"/>
        <v>2475</v>
      </c>
      <c r="AJ985" s="145">
        <f t="shared" si="279"/>
        <v>0.83473861720067455</v>
      </c>
      <c r="AK985" s="150">
        <f t="shared" si="280"/>
        <v>1.226797258169096</v>
      </c>
      <c r="AL985" s="143">
        <v>385</v>
      </c>
      <c r="AM985" s="145">
        <f t="shared" si="281"/>
        <v>0.12984822934232715</v>
      </c>
      <c r="AN985" s="151">
        <f t="shared" si="282"/>
        <v>0.53457924454844064</v>
      </c>
      <c r="AO985" s="143">
        <v>45</v>
      </c>
      <c r="AP985" s="143">
        <v>15</v>
      </c>
      <c r="AQ985" s="144">
        <f t="shared" si="283"/>
        <v>60</v>
      </c>
      <c r="AR985" s="145">
        <f t="shared" si="284"/>
        <v>2.0236087689713321E-2</v>
      </c>
      <c r="AS985" s="151">
        <f t="shared" si="285"/>
        <v>0.30302163324468523</v>
      </c>
      <c r="AT985" s="143">
        <v>35</v>
      </c>
      <c r="AU985" s="153" t="s">
        <v>6</v>
      </c>
      <c r="AV985" s="316" t="s">
        <v>6</v>
      </c>
      <c r="AW985" s="123" t="s">
        <v>51</v>
      </c>
    </row>
    <row r="986" spans="1:49" x14ac:dyDescent="0.2">
      <c r="A986" s="227" t="s">
        <v>1125</v>
      </c>
      <c r="B986" s="272" t="s">
        <v>1180</v>
      </c>
      <c r="C986" s="135">
        <v>5350576.4000000004</v>
      </c>
      <c r="D986" s="136">
        <v>5350576.25</v>
      </c>
      <c r="E986" s="152">
        <v>0.190610159</v>
      </c>
      <c r="F986" s="137"/>
      <c r="G986" s="358"/>
      <c r="H986" s="139">
        <v>20540</v>
      </c>
      <c r="I986" s="219">
        <v>5142</v>
      </c>
      <c r="J986" s="143">
        <v>4895</v>
      </c>
      <c r="K986" s="138"/>
      <c r="L986" s="139"/>
      <c r="M986" s="140"/>
      <c r="N986" s="220"/>
      <c r="O986" s="141">
        <v>29.19</v>
      </c>
      <c r="P986" s="142">
        <f t="shared" si="288"/>
        <v>2919</v>
      </c>
      <c r="Q986" s="143">
        <v>7968</v>
      </c>
      <c r="R986" s="143">
        <v>7409</v>
      </c>
      <c r="S986" s="143">
        <f t="shared" si="294"/>
        <v>3915.1326658600001</v>
      </c>
      <c r="T986" s="144">
        <f t="shared" si="289"/>
        <v>4052.8673341399999</v>
      </c>
      <c r="U986" s="145">
        <f t="shared" si="293"/>
        <v>1.0351800769054513</v>
      </c>
      <c r="V986" s="146">
        <v>273</v>
      </c>
      <c r="W986" s="139">
        <v>1861</v>
      </c>
      <c r="X986" s="219">
        <f t="shared" si="295"/>
        <v>980.11743757800002</v>
      </c>
      <c r="Y986" s="147">
        <f t="shared" si="290"/>
        <v>880.88256242199998</v>
      </c>
      <c r="Z986" s="275">
        <f t="shared" si="286"/>
        <v>0.89875205628294652</v>
      </c>
      <c r="AA986" s="279">
        <v>1779</v>
      </c>
      <c r="AB986" s="143">
        <f t="shared" si="296"/>
        <v>933.036728305</v>
      </c>
      <c r="AC986" s="144">
        <f t="shared" si="291"/>
        <v>845.963271695</v>
      </c>
      <c r="AD986" s="148">
        <f t="shared" si="287"/>
        <v>0.90667735366840074</v>
      </c>
      <c r="AE986" s="149">
        <f t="shared" si="292"/>
        <v>0.60945529290853029</v>
      </c>
      <c r="AF986" s="143">
        <v>3740</v>
      </c>
      <c r="AG986" s="138">
        <v>2880</v>
      </c>
      <c r="AH986" s="143">
        <v>280</v>
      </c>
      <c r="AI986" s="144">
        <f t="shared" si="278"/>
        <v>3160</v>
      </c>
      <c r="AJ986" s="145">
        <f t="shared" si="279"/>
        <v>0.84491978609625673</v>
      </c>
      <c r="AK986" s="150">
        <f t="shared" si="280"/>
        <v>1.2417603014843115</v>
      </c>
      <c r="AL986" s="143">
        <v>470</v>
      </c>
      <c r="AM986" s="145">
        <f t="shared" si="281"/>
        <v>0.12566844919786097</v>
      </c>
      <c r="AN986" s="151">
        <f t="shared" si="282"/>
        <v>0.51737128011700784</v>
      </c>
      <c r="AO986" s="143">
        <v>65</v>
      </c>
      <c r="AP986" s="143">
        <v>15</v>
      </c>
      <c r="AQ986" s="144">
        <f t="shared" si="283"/>
        <v>80</v>
      </c>
      <c r="AR986" s="145">
        <f t="shared" si="284"/>
        <v>2.1390374331550801E-2</v>
      </c>
      <c r="AS986" s="151">
        <f t="shared" si="285"/>
        <v>0.32030628968644981</v>
      </c>
      <c r="AT986" s="143">
        <v>35</v>
      </c>
      <c r="AU986" s="153" t="s">
        <v>6</v>
      </c>
      <c r="AV986" s="316" t="s">
        <v>6</v>
      </c>
      <c r="AW986" s="123" t="s">
        <v>51</v>
      </c>
    </row>
    <row r="987" spans="1:49" x14ac:dyDescent="0.2">
      <c r="A987" s="227"/>
      <c r="B987" s="272"/>
      <c r="C987" s="135">
        <v>5350576.41</v>
      </c>
      <c r="D987" s="136">
        <v>5350576.2699999996</v>
      </c>
      <c r="E987" s="152">
        <v>0.36536201899999998</v>
      </c>
      <c r="F987" s="137"/>
      <c r="G987" s="358"/>
      <c r="H987" s="139">
        <v>14603</v>
      </c>
      <c r="I987" s="219">
        <v>3960</v>
      </c>
      <c r="J987" s="143">
        <v>3840</v>
      </c>
      <c r="K987" s="138"/>
      <c r="L987" s="139"/>
      <c r="M987" s="140"/>
      <c r="N987" s="220"/>
      <c r="O987" s="141">
        <v>1.19</v>
      </c>
      <c r="P987" s="142">
        <f t="shared" si="288"/>
        <v>119</v>
      </c>
      <c r="Q987" s="143">
        <v>8197</v>
      </c>
      <c r="R987" s="143">
        <v>7948</v>
      </c>
      <c r="S987" s="143">
        <f t="shared" si="294"/>
        <v>5335.3815634570001</v>
      </c>
      <c r="T987" s="144">
        <f t="shared" si="289"/>
        <v>2861.6184365429999</v>
      </c>
      <c r="U987" s="145">
        <f t="shared" si="293"/>
        <v>0.5363474762785001</v>
      </c>
      <c r="V987" s="146">
        <v>6881.3</v>
      </c>
      <c r="W987" s="139">
        <v>2047</v>
      </c>
      <c r="X987" s="219">
        <f t="shared" si="295"/>
        <v>1446.83359524</v>
      </c>
      <c r="Y987" s="147">
        <f t="shared" si="290"/>
        <v>600.16640475999998</v>
      </c>
      <c r="Z987" s="275">
        <f t="shared" si="286"/>
        <v>0.41481370541471613</v>
      </c>
      <c r="AA987" s="279">
        <v>2029</v>
      </c>
      <c r="AB987" s="143">
        <f t="shared" si="296"/>
        <v>1402.9901529599999</v>
      </c>
      <c r="AC987" s="144">
        <f t="shared" si="291"/>
        <v>626.00984704000007</v>
      </c>
      <c r="AD987" s="148">
        <f t="shared" si="287"/>
        <v>0.44619689291422132</v>
      </c>
      <c r="AE987" s="149">
        <f t="shared" si="292"/>
        <v>17.050420168067227</v>
      </c>
      <c r="AF987" s="143">
        <v>3855</v>
      </c>
      <c r="AG987" s="138">
        <v>2920</v>
      </c>
      <c r="AH987" s="143">
        <v>305</v>
      </c>
      <c r="AI987" s="144">
        <f t="shared" si="278"/>
        <v>3225</v>
      </c>
      <c r="AJ987" s="145">
        <f t="shared" si="279"/>
        <v>0.83657587548638135</v>
      </c>
      <c r="AK987" s="150">
        <f t="shared" si="280"/>
        <v>1.2294974368609748</v>
      </c>
      <c r="AL987" s="143">
        <v>555</v>
      </c>
      <c r="AM987" s="145">
        <f t="shared" si="281"/>
        <v>0.14396887159533073</v>
      </c>
      <c r="AN987" s="151">
        <f t="shared" si="282"/>
        <v>0.59271328539276047</v>
      </c>
      <c r="AO987" s="143">
        <v>35</v>
      </c>
      <c r="AP987" s="143">
        <v>10</v>
      </c>
      <c r="AQ987" s="144">
        <f t="shared" si="283"/>
        <v>45</v>
      </c>
      <c r="AR987" s="145">
        <f t="shared" si="284"/>
        <v>1.1673151750972763E-2</v>
      </c>
      <c r="AS987" s="151">
        <f t="shared" si="285"/>
        <v>0.17479749855457039</v>
      </c>
      <c r="AT987" s="143">
        <v>30</v>
      </c>
      <c r="AU987" s="153" t="s">
        <v>6</v>
      </c>
      <c r="AV987" s="316" t="s">
        <v>6</v>
      </c>
      <c r="AW987" s="123" t="s">
        <v>51</v>
      </c>
    </row>
    <row r="988" spans="1:49" x14ac:dyDescent="0.2">
      <c r="A988" s="227" t="s">
        <v>1125</v>
      </c>
      <c r="B988" s="272" t="s">
        <v>1131</v>
      </c>
      <c r="C988" s="135">
        <v>5350576.42</v>
      </c>
      <c r="D988" s="136">
        <v>5350576.2699999996</v>
      </c>
      <c r="E988" s="152">
        <v>0.49457467300000002</v>
      </c>
      <c r="F988" s="137"/>
      <c r="G988" s="358"/>
      <c r="H988" s="139">
        <v>14603</v>
      </c>
      <c r="I988" s="219">
        <v>3960</v>
      </c>
      <c r="J988" s="143">
        <v>3840</v>
      </c>
      <c r="K988" s="138"/>
      <c r="L988" s="139"/>
      <c r="M988" s="140"/>
      <c r="N988" s="220"/>
      <c r="O988" s="141">
        <v>1.91</v>
      </c>
      <c r="P988" s="142">
        <f t="shared" si="288"/>
        <v>191</v>
      </c>
      <c r="Q988" s="143">
        <v>12430</v>
      </c>
      <c r="R988" s="143">
        <v>8877</v>
      </c>
      <c r="S988" s="143">
        <f t="shared" si="294"/>
        <v>7222.2739498190003</v>
      </c>
      <c r="T988" s="144">
        <f t="shared" si="289"/>
        <v>5207.7260501809997</v>
      </c>
      <c r="U988" s="145">
        <f t="shared" si="293"/>
        <v>0.72106459632585829</v>
      </c>
      <c r="V988" s="146">
        <v>6511.9</v>
      </c>
      <c r="W988" s="139">
        <v>3350</v>
      </c>
      <c r="X988" s="219">
        <f t="shared" si="295"/>
        <v>1958.5157050800001</v>
      </c>
      <c r="Y988" s="147">
        <f t="shared" si="290"/>
        <v>1391.4842949199999</v>
      </c>
      <c r="Z988" s="275">
        <f t="shared" si="286"/>
        <v>0.71047900780717077</v>
      </c>
      <c r="AA988" s="279">
        <v>3319</v>
      </c>
      <c r="AB988" s="143">
        <f t="shared" si="296"/>
        <v>1899.1667443200001</v>
      </c>
      <c r="AC988" s="144">
        <f t="shared" si="291"/>
        <v>1419.8332556799999</v>
      </c>
      <c r="AD988" s="148">
        <f t="shared" si="287"/>
        <v>0.74760852880686557</v>
      </c>
      <c r="AE988" s="149">
        <f t="shared" si="292"/>
        <v>17.376963350785342</v>
      </c>
      <c r="AF988" s="143">
        <v>6230</v>
      </c>
      <c r="AG988" s="138">
        <v>4610</v>
      </c>
      <c r="AH988" s="143">
        <v>370</v>
      </c>
      <c r="AI988" s="144">
        <f t="shared" si="278"/>
        <v>4980</v>
      </c>
      <c r="AJ988" s="145">
        <f t="shared" si="279"/>
        <v>0.7993579454253612</v>
      </c>
      <c r="AK988" s="150">
        <f t="shared" si="280"/>
        <v>1.1747990515068776</v>
      </c>
      <c r="AL988" s="143">
        <v>1085</v>
      </c>
      <c r="AM988" s="145">
        <f t="shared" si="281"/>
        <v>0.17415730337078653</v>
      </c>
      <c r="AN988" s="151">
        <f t="shared" si="282"/>
        <v>0.71699768368116046</v>
      </c>
      <c r="AO988" s="143">
        <v>105</v>
      </c>
      <c r="AP988" s="143">
        <v>0</v>
      </c>
      <c r="AQ988" s="144">
        <f t="shared" si="283"/>
        <v>105</v>
      </c>
      <c r="AR988" s="145">
        <f t="shared" si="284"/>
        <v>1.6853932584269662E-2</v>
      </c>
      <c r="AS988" s="151">
        <f t="shared" si="285"/>
        <v>0.25237616364339654</v>
      </c>
      <c r="AT988" s="143">
        <v>60</v>
      </c>
      <c r="AU988" s="153" t="s">
        <v>6</v>
      </c>
      <c r="AV988" s="316" t="s">
        <v>6</v>
      </c>
      <c r="AW988" s="123" t="s">
        <v>51</v>
      </c>
    </row>
    <row r="989" spans="1:49" x14ac:dyDescent="0.2">
      <c r="A989" s="227"/>
      <c r="B989" s="272"/>
      <c r="C989" s="135">
        <v>5350576.43</v>
      </c>
      <c r="D989" s="136">
        <v>5350576.28</v>
      </c>
      <c r="E989" s="152">
        <v>0.65237699400000004</v>
      </c>
      <c r="F989" s="137"/>
      <c r="G989" s="358"/>
      <c r="H989" s="139">
        <v>8489</v>
      </c>
      <c r="I989" s="219">
        <v>2362</v>
      </c>
      <c r="J989" s="143">
        <v>2335</v>
      </c>
      <c r="K989" s="138"/>
      <c r="L989" s="139"/>
      <c r="M989" s="140"/>
      <c r="N989" s="220"/>
      <c r="O989" s="141">
        <v>1.4</v>
      </c>
      <c r="P989" s="142">
        <f t="shared" si="288"/>
        <v>140</v>
      </c>
      <c r="Q989" s="143">
        <v>6463</v>
      </c>
      <c r="R989" s="143">
        <v>6382</v>
      </c>
      <c r="S989" s="143">
        <f t="shared" si="294"/>
        <v>5538.0283020659999</v>
      </c>
      <c r="T989" s="144">
        <f t="shared" si="289"/>
        <v>924.97169793400008</v>
      </c>
      <c r="U989" s="145">
        <f t="shared" si="293"/>
        <v>0.16702184378309026</v>
      </c>
      <c r="V989" s="146">
        <v>4610.5</v>
      </c>
      <c r="W989" s="139">
        <v>1735</v>
      </c>
      <c r="X989" s="219">
        <f t="shared" si="295"/>
        <v>1540.9144598280002</v>
      </c>
      <c r="Y989" s="147">
        <f t="shared" si="290"/>
        <v>194.08554017199981</v>
      </c>
      <c r="Z989" s="275">
        <f t="shared" si="286"/>
        <v>0.12595477895227489</v>
      </c>
      <c r="AA989" s="279">
        <v>1701</v>
      </c>
      <c r="AB989" s="143">
        <f t="shared" si="296"/>
        <v>1523.3002809900001</v>
      </c>
      <c r="AC989" s="144">
        <f t="shared" si="291"/>
        <v>177.69971900999985</v>
      </c>
      <c r="AD989" s="148">
        <f t="shared" si="287"/>
        <v>0.1166544254127702</v>
      </c>
      <c r="AE989" s="149">
        <f t="shared" si="292"/>
        <v>12.15</v>
      </c>
      <c r="AF989" s="143">
        <v>3020</v>
      </c>
      <c r="AG989" s="138">
        <v>2385</v>
      </c>
      <c r="AH989" s="143">
        <v>200</v>
      </c>
      <c r="AI989" s="144">
        <f t="shared" si="278"/>
        <v>2585</v>
      </c>
      <c r="AJ989" s="145">
        <f t="shared" si="279"/>
        <v>0.85596026490066224</v>
      </c>
      <c r="AK989" s="150">
        <f t="shared" si="280"/>
        <v>1.2579862539525708</v>
      </c>
      <c r="AL989" s="143">
        <v>375</v>
      </c>
      <c r="AM989" s="145">
        <f t="shared" si="281"/>
        <v>0.12417218543046357</v>
      </c>
      <c r="AN989" s="151">
        <f t="shared" si="282"/>
        <v>0.51121123035374338</v>
      </c>
      <c r="AO989" s="143">
        <v>35</v>
      </c>
      <c r="AP989" s="143">
        <v>0</v>
      </c>
      <c r="AQ989" s="144">
        <f t="shared" si="283"/>
        <v>35</v>
      </c>
      <c r="AR989" s="145">
        <f t="shared" si="284"/>
        <v>1.1589403973509934E-2</v>
      </c>
      <c r="AS989" s="151">
        <f t="shared" si="285"/>
        <v>0.17354343261571309</v>
      </c>
      <c r="AT989" s="143">
        <v>20</v>
      </c>
      <c r="AU989" s="153" t="s">
        <v>6</v>
      </c>
      <c r="AV989" s="316" t="s">
        <v>6</v>
      </c>
      <c r="AW989" s="123" t="s">
        <v>51</v>
      </c>
    </row>
    <row r="990" spans="1:49" x14ac:dyDescent="0.2">
      <c r="A990" s="227"/>
      <c r="B990" s="272"/>
      <c r="C990" s="135">
        <v>5350576.4400000004</v>
      </c>
      <c r="D990" s="136">
        <v>5350576.28</v>
      </c>
      <c r="E990" s="152">
        <v>0.25543186899999998</v>
      </c>
      <c r="F990" s="137"/>
      <c r="G990" s="358"/>
      <c r="H990" s="139">
        <v>8489</v>
      </c>
      <c r="I990" s="219">
        <v>2362</v>
      </c>
      <c r="J990" s="143">
        <v>2335</v>
      </c>
      <c r="K990" s="138"/>
      <c r="L990" s="139"/>
      <c r="M990" s="140"/>
      <c r="N990" s="220"/>
      <c r="O990" s="141">
        <v>0.87</v>
      </c>
      <c r="P990" s="142">
        <f t="shared" si="288"/>
        <v>87</v>
      </c>
      <c r="Q990" s="143">
        <v>2784</v>
      </c>
      <c r="R990" s="143">
        <v>2776</v>
      </c>
      <c r="S990" s="143">
        <f t="shared" si="294"/>
        <v>2168.3611359409997</v>
      </c>
      <c r="T990" s="144">
        <f t="shared" si="289"/>
        <v>615.6388640590003</v>
      </c>
      <c r="U990" s="145">
        <f t="shared" si="293"/>
        <v>0.2839189717315389</v>
      </c>
      <c r="V990" s="146">
        <v>3186.4</v>
      </c>
      <c r="W990" s="139">
        <v>735</v>
      </c>
      <c r="X990" s="219">
        <f t="shared" si="295"/>
        <v>603.33007457799999</v>
      </c>
      <c r="Y990" s="147">
        <f t="shared" si="290"/>
        <v>131.66992542200001</v>
      </c>
      <c r="Z990" s="275">
        <f t="shared" si="286"/>
        <v>0.21823862421261978</v>
      </c>
      <c r="AA990" s="279">
        <v>730</v>
      </c>
      <c r="AB990" s="143">
        <f t="shared" si="296"/>
        <v>596.43341411500001</v>
      </c>
      <c r="AC990" s="144">
        <f t="shared" si="291"/>
        <v>133.56658588499999</v>
      </c>
      <c r="AD990" s="148">
        <f t="shared" si="287"/>
        <v>0.22394215804154569</v>
      </c>
      <c r="AE990" s="149">
        <f t="shared" si="292"/>
        <v>8.3908045977011501</v>
      </c>
      <c r="AF990" s="143">
        <v>1305</v>
      </c>
      <c r="AG990" s="138">
        <v>1055</v>
      </c>
      <c r="AH990" s="143">
        <v>80</v>
      </c>
      <c r="AI990" s="144">
        <f t="shared" si="278"/>
        <v>1135</v>
      </c>
      <c r="AJ990" s="145">
        <f t="shared" si="279"/>
        <v>0.86973180076628354</v>
      </c>
      <c r="AK990" s="150">
        <f t="shared" si="280"/>
        <v>1.2782259818057988</v>
      </c>
      <c r="AL990" s="143">
        <v>135</v>
      </c>
      <c r="AM990" s="145">
        <f t="shared" si="281"/>
        <v>0.10344827586206896</v>
      </c>
      <c r="AN990" s="151">
        <f t="shared" si="282"/>
        <v>0.42589183880504972</v>
      </c>
      <c r="AO990" s="143">
        <v>10</v>
      </c>
      <c r="AP990" s="143">
        <v>10</v>
      </c>
      <c r="AQ990" s="144">
        <f t="shared" si="283"/>
        <v>20</v>
      </c>
      <c r="AR990" s="145">
        <f t="shared" si="284"/>
        <v>1.532567049808429E-2</v>
      </c>
      <c r="AS990" s="151">
        <f t="shared" si="285"/>
        <v>0.22949147958377819</v>
      </c>
      <c r="AT990" s="143">
        <v>20</v>
      </c>
      <c r="AU990" s="153" t="s">
        <v>6</v>
      </c>
      <c r="AV990" s="316" t="s">
        <v>6</v>
      </c>
      <c r="AW990" s="123" t="s">
        <v>51</v>
      </c>
    </row>
    <row r="991" spans="1:49" x14ac:dyDescent="0.2">
      <c r="A991" s="227"/>
      <c r="B991" s="272"/>
      <c r="C991" s="135">
        <v>5350576.45</v>
      </c>
      <c r="D991" s="136">
        <v>5350576.21</v>
      </c>
      <c r="E991" s="152">
        <v>0.40006551400000001</v>
      </c>
      <c r="F991" s="137"/>
      <c r="G991" s="358"/>
      <c r="H991" s="139">
        <v>8065</v>
      </c>
      <c r="I991" s="219">
        <v>1976</v>
      </c>
      <c r="J991" s="143">
        <v>1940</v>
      </c>
      <c r="K991" s="138"/>
      <c r="L991" s="139"/>
      <c r="M991" s="140"/>
      <c r="N991" s="220"/>
      <c r="O991" s="141">
        <v>0.55000000000000004</v>
      </c>
      <c r="P991" s="142">
        <f t="shared" si="288"/>
        <v>55.000000000000007</v>
      </c>
      <c r="Q991" s="143">
        <v>2929</v>
      </c>
      <c r="R991" s="143">
        <v>2988</v>
      </c>
      <c r="S991" s="143">
        <f t="shared" si="294"/>
        <v>3226.5283704100002</v>
      </c>
      <c r="T991" s="144">
        <f t="shared" si="289"/>
        <v>-297.52837041000021</v>
      </c>
      <c r="U991" s="145">
        <f t="shared" si="293"/>
        <v>-9.2213157999349246E-2</v>
      </c>
      <c r="V991" s="146">
        <v>5356.6</v>
      </c>
      <c r="W991" s="139">
        <v>721</v>
      </c>
      <c r="X991" s="219">
        <f t="shared" si="295"/>
        <v>790.52945566400001</v>
      </c>
      <c r="Y991" s="147">
        <f t="shared" si="290"/>
        <v>-69.529455664000011</v>
      </c>
      <c r="Z991" s="275">
        <f t="shared" si="286"/>
        <v>-8.7953023338768824E-2</v>
      </c>
      <c r="AA991" s="279">
        <v>703</v>
      </c>
      <c r="AB991" s="143">
        <f t="shared" si="296"/>
        <v>776.12709716000006</v>
      </c>
      <c r="AC991" s="144">
        <f t="shared" si="291"/>
        <v>-73.127097160000062</v>
      </c>
      <c r="AD991" s="148">
        <f t="shared" si="287"/>
        <v>-9.4220518040906351E-2</v>
      </c>
      <c r="AE991" s="149">
        <f t="shared" si="292"/>
        <v>12.78181818181818</v>
      </c>
      <c r="AF991" s="143">
        <v>1370</v>
      </c>
      <c r="AG991" s="138">
        <v>1070</v>
      </c>
      <c r="AH991" s="143">
        <v>70</v>
      </c>
      <c r="AI991" s="144">
        <f t="shared" si="278"/>
        <v>1140</v>
      </c>
      <c r="AJ991" s="145">
        <f t="shared" si="279"/>
        <v>0.83211678832116787</v>
      </c>
      <c r="AK991" s="150">
        <f t="shared" si="280"/>
        <v>1.2229440130759748</v>
      </c>
      <c r="AL991" s="143">
        <v>215</v>
      </c>
      <c r="AM991" s="145">
        <f t="shared" si="281"/>
        <v>0.15693430656934307</v>
      </c>
      <c r="AN991" s="151">
        <f t="shared" si="282"/>
        <v>0.64609139049865816</v>
      </c>
      <c r="AO991" s="143">
        <v>10</v>
      </c>
      <c r="AP991" s="143">
        <v>0</v>
      </c>
      <c r="AQ991" s="144">
        <f t="shared" si="283"/>
        <v>10</v>
      </c>
      <c r="AR991" s="145">
        <f t="shared" si="284"/>
        <v>7.2992700729927005E-3</v>
      </c>
      <c r="AS991" s="151">
        <f t="shared" si="285"/>
        <v>0.10930159885285787</v>
      </c>
      <c r="AT991" s="143">
        <v>10</v>
      </c>
      <c r="AU991" s="153" t="s">
        <v>6</v>
      </c>
      <c r="AV991" s="316" t="s">
        <v>6</v>
      </c>
      <c r="AW991" s="123" t="s">
        <v>51</v>
      </c>
    </row>
    <row r="992" spans="1:49" x14ac:dyDescent="0.2">
      <c r="A992" s="227"/>
      <c r="B992" s="272"/>
      <c r="C992" s="135">
        <v>5350576.46</v>
      </c>
      <c r="D992" s="136">
        <v>5350576.21</v>
      </c>
      <c r="E992" s="152">
        <v>0.50047709699999998</v>
      </c>
      <c r="F992" s="137"/>
      <c r="G992" s="358"/>
      <c r="H992" s="139">
        <v>8065</v>
      </c>
      <c r="I992" s="219">
        <v>1976</v>
      </c>
      <c r="J992" s="143">
        <v>1940</v>
      </c>
      <c r="K992" s="138"/>
      <c r="L992" s="139"/>
      <c r="M992" s="140"/>
      <c r="N992" s="220"/>
      <c r="O992" s="141">
        <v>0.68</v>
      </c>
      <c r="P992" s="142">
        <f t="shared" si="288"/>
        <v>68</v>
      </c>
      <c r="Q992" s="143">
        <v>5318</v>
      </c>
      <c r="R992" s="143">
        <v>5568</v>
      </c>
      <c r="S992" s="143">
        <f t="shared" si="294"/>
        <v>4036.3477873049997</v>
      </c>
      <c r="T992" s="144">
        <f t="shared" si="289"/>
        <v>1281.6522126950003</v>
      </c>
      <c r="U992" s="145">
        <f t="shared" si="293"/>
        <v>0.31752769588537799</v>
      </c>
      <c r="V992" s="146">
        <v>7796.5</v>
      </c>
      <c r="W992" s="139">
        <v>1392</v>
      </c>
      <c r="X992" s="219">
        <f t="shared" si="295"/>
        <v>988.94274367200001</v>
      </c>
      <c r="Y992" s="147">
        <f t="shared" si="290"/>
        <v>403.05725632799999</v>
      </c>
      <c r="Z992" s="275">
        <f t="shared" si="286"/>
        <v>0.40756379366456114</v>
      </c>
      <c r="AA992" s="279">
        <v>1334</v>
      </c>
      <c r="AB992" s="143">
        <f t="shared" si="296"/>
        <v>970.92556817999991</v>
      </c>
      <c r="AC992" s="144">
        <f t="shared" si="291"/>
        <v>363.07443182000009</v>
      </c>
      <c r="AD992" s="148">
        <f t="shared" si="287"/>
        <v>0.37394672024198844</v>
      </c>
      <c r="AE992" s="149">
        <f t="shared" si="292"/>
        <v>19.617647058823529</v>
      </c>
      <c r="AF992" s="143">
        <v>2475</v>
      </c>
      <c r="AG992" s="138">
        <v>1910</v>
      </c>
      <c r="AH992" s="143">
        <v>215</v>
      </c>
      <c r="AI992" s="144">
        <f t="shared" si="278"/>
        <v>2125</v>
      </c>
      <c r="AJ992" s="145">
        <f t="shared" si="279"/>
        <v>0.85858585858585856</v>
      </c>
      <c r="AK992" s="150">
        <f t="shared" si="280"/>
        <v>1.2618450320990364</v>
      </c>
      <c r="AL992" s="143">
        <v>300</v>
      </c>
      <c r="AM992" s="145">
        <f t="shared" si="281"/>
        <v>0.12121212121212122</v>
      </c>
      <c r="AN992" s="151">
        <f t="shared" si="282"/>
        <v>0.49902478082207846</v>
      </c>
      <c r="AO992" s="143">
        <v>25</v>
      </c>
      <c r="AP992" s="143">
        <v>0</v>
      </c>
      <c r="AQ992" s="144">
        <f t="shared" si="283"/>
        <v>25</v>
      </c>
      <c r="AR992" s="145">
        <f t="shared" si="284"/>
        <v>1.0101010101010102E-2</v>
      </c>
      <c r="AS992" s="151">
        <f t="shared" si="285"/>
        <v>0.15125574790749019</v>
      </c>
      <c r="AT992" s="143">
        <v>20</v>
      </c>
      <c r="AU992" s="153" t="s">
        <v>6</v>
      </c>
      <c r="AV992" s="316" t="s">
        <v>6</v>
      </c>
      <c r="AW992" s="123" t="s">
        <v>51</v>
      </c>
    </row>
    <row r="993" spans="1:50" x14ac:dyDescent="0.2">
      <c r="A993" s="227"/>
      <c r="B993" s="272"/>
      <c r="C993" s="135">
        <v>5350576.47</v>
      </c>
      <c r="D993" s="136">
        <v>5350576.2300000004</v>
      </c>
      <c r="E993" s="152">
        <v>0.46770282499999999</v>
      </c>
      <c r="F993" s="137"/>
      <c r="G993" s="358"/>
      <c r="H993" s="139">
        <v>10568</v>
      </c>
      <c r="I993" s="219">
        <v>2410</v>
      </c>
      <c r="J993" s="143">
        <v>2360</v>
      </c>
      <c r="K993" s="138"/>
      <c r="L993" s="139"/>
      <c r="M993" s="140"/>
      <c r="N993" s="220"/>
      <c r="O993" s="141">
        <v>1.54</v>
      </c>
      <c r="P993" s="142">
        <f t="shared" si="288"/>
        <v>154</v>
      </c>
      <c r="Q993" s="143">
        <v>4062</v>
      </c>
      <c r="R993" s="143">
        <v>3316</v>
      </c>
      <c r="S993" s="143">
        <f t="shared" si="294"/>
        <v>4942.6834546</v>
      </c>
      <c r="T993" s="144">
        <f t="shared" si="289"/>
        <v>-880.6834546</v>
      </c>
      <c r="U993" s="145">
        <f t="shared" si="293"/>
        <v>-0.17817921432544412</v>
      </c>
      <c r="V993" s="146">
        <v>2644.5</v>
      </c>
      <c r="W993" s="139">
        <v>921</v>
      </c>
      <c r="X993" s="219">
        <f t="shared" si="295"/>
        <v>1127.1638082499999</v>
      </c>
      <c r="Y993" s="147">
        <f t="shared" si="290"/>
        <v>-206.16380824999987</v>
      </c>
      <c r="Z993" s="275">
        <f t="shared" si="286"/>
        <v>-0.18290492184102639</v>
      </c>
      <c r="AA993" s="279">
        <v>873</v>
      </c>
      <c r="AB993" s="143">
        <f t="shared" si="296"/>
        <v>1103.778667</v>
      </c>
      <c r="AC993" s="144">
        <f t="shared" si="291"/>
        <v>-230.77866700000004</v>
      </c>
      <c r="AD993" s="148">
        <f t="shared" si="287"/>
        <v>-0.20908056469984307</v>
      </c>
      <c r="AE993" s="149">
        <f t="shared" si="292"/>
        <v>5.6688311688311686</v>
      </c>
      <c r="AF993" s="143">
        <v>1920</v>
      </c>
      <c r="AG993" s="138">
        <v>1585</v>
      </c>
      <c r="AH993" s="143">
        <v>165</v>
      </c>
      <c r="AI993" s="144">
        <f t="shared" si="278"/>
        <v>1750</v>
      </c>
      <c r="AJ993" s="145">
        <f t="shared" si="279"/>
        <v>0.91145833333333337</v>
      </c>
      <c r="AK993" s="150">
        <f t="shared" si="280"/>
        <v>1.3395505625683706</v>
      </c>
      <c r="AL993" s="143">
        <v>145</v>
      </c>
      <c r="AM993" s="145">
        <f t="shared" si="281"/>
        <v>7.5520833333333329E-2</v>
      </c>
      <c r="AN993" s="151">
        <f t="shared" si="282"/>
        <v>0.31091583023875591</v>
      </c>
      <c r="AO993" s="143">
        <v>0</v>
      </c>
      <c r="AP993" s="143">
        <v>0</v>
      </c>
      <c r="AQ993" s="144">
        <f t="shared" si="283"/>
        <v>0</v>
      </c>
      <c r="AR993" s="145">
        <f t="shared" si="284"/>
        <v>0</v>
      </c>
      <c r="AS993" s="151">
        <f t="shared" si="285"/>
        <v>0</v>
      </c>
      <c r="AT993" s="143">
        <v>20</v>
      </c>
      <c r="AU993" s="153" t="s">
        <v>6</v>
      </c>
      <c r="AV993" s="316" t="s">
        <v>6</v>
      </c>
      <c r="AW993" s="123" t="s">
        <v>51</v>
      </c>
    </row>
    <row r="994" spans="1:50" x14ac:dyDescent="0.2">
      <c r="A994" s="227"/>
      <c r="B994" s="272"/>
      <c r="C994" s="135">
        <v>5350576.49</v>
      </c>
      <c r="D994" s="136">
        <v>5350576.26</v>
      </c>
      <c r="E994" s="152">
        <v>0.213999616</v>
      </c>
      <c r="F994" s="137"/>
      <c r="G994" s="358"/>
      <c r="H994" s="139">
        <v>16360</v>
      </c>
      <c r="I994" s="219">
        <v>4747</v>
      </c>
      <c r="J994" s="143">
        <v>4520</v>
      </c>
      <c r="K994" s="138"/>
      <c r="L994" s="139"/>
      <c r="M994" s="140"/>
      <c r="N994" s="220"/>
      <c r="O994" s="141">
        <v>0.76</v>
      </c>
      <c r="P994" s="142">
        <f t="shared" si="288"/>
        <v>76</v>
      </c>
      <c r="Q994" s="143">
        <v>6039</v>
      </c>
      <c r="R994" s="143">
        <v>4817</v>
      </c>
      <c r="S994" s="143">
        <f t="shared" si="294"/>
        <v>3501.0337177599999</v>
      </c>
      <c r="T994" s="144">
        <f t="shared" si="289"/>
        <v>2537.9662822400001</v>
      </c>
      <c r="U994" s="145">
        <f t="shared" si="293"/>
        <v>0.72491912013455817</v>
      </c>
      <c r="V994" s="146">
        <v>7995.5</v>
      </c>
      <c r="W994" s="139">
        <v>1595</v>
      </c>
      <c r="X994" s="219">
        <f t="shared" si="295"/>
        <v>1015.856177152</v>
      </c>
      <c r="Y994" s="147">
        <f t="shared" si="290"/>
        <v>579.14382284800001</v>
      </c>
      <c r="Z994" s="275">
        <f t="shared" si="286"/>
        <v>0.57010415044347773</v>
      </c>
      <c r="AA994" s="279">
        <v>1534</v>
      </c>
      <c r="AB994" s="143">
        <f t="shared" si="296"/>
        <v>967.27826432000006</v>
      </c>
      <c r="AC994" s="144">
        <f t="shared" si="291"/>
        <v>566.72173567999994</v>
      </c>
      <c r="AD994" s="148">
        <f t="shared" si="287"/>
        <v>0.58589317736650193</v>
      </c>
      <c r="AE994" s="149">
        <f t="shared" si="292"/>
        <v>20.184210526315791</v>
      </c>
      <c r="AF994" s="143">
        <v>2755</v>
      </c>
      <c r="AG994" s="138">
        <v>2120</v>
      </c>
      <c r="AH994" s="143">
        <v>200</v>
      </c>
      <c r="AI994" s="144">
        <f t="shared" si="278"/>
        <v>2320</v>
      </c>
      <c r="AJ994" s="145">
        <f t="shared" si="279"/>
        <v>0.84210526315789469</v>
      </c>
      <c r="AK994" s="150">
        <f t="shared" si="280"/>
        <v>1.237623858108281</v>
      </c>
      <c r="AL994" s="143">
        <v>395</v>
      </c>
      <c r="AM994" s="145">
        <f t="shared" si="281"/>
        <v>0.14337568058076225</v>
      </c>
      <c r="AN994" s="151">
        <f t="shared" si="282"/>
        <v>0.59027114501050748</v>
      </c>
      <c r="AO994" s="143">
        <v>10</v>
      </c>
      <c r="AP994" s="143">
        <v>10</v>
      </c>
      <c r="AQ994" s="144">
        <f t="shared" si="283"/>
        <v>20</v>
      </c>
      <c r="AR994" s="145">
        <f t="shared" si="284"/>
        <v>7.2595281306715061E-3</v>
      </c>
      <c r="AS994" s="151">
        <f t="shared" si="285"/>
        <v>0.10870649032915809</v>
      </c>
      <c r="AT994" s="143">
        <v>20</v>
      </c>
      <c r="AU994" s="153" t="s">
        <v>6</v>
      </c>
      <c r="AV994" s="316" t="s">
        <v>6</v>
      </c>
      <c r="AW994" s="123" t="s">
        <v>51</v>
      </c>
    </row>
    <row r="995" spans="1:50" x14ac:dyDescent="0.2">
      <c r="A995" s="227"/>
      <c r="B995" s="272"/>
      <c r="C995" s="135">
        <v>5350576.5</v>
      </c>
      <c r="D995" s="136">
        <v>5350576.26</v>
      </c>
      <c r="E995" s="152">
        <v>0.39315105900000002</v>
      </c>
      <c r="F995" s="137"/>
      <c r="G995" s="358"/>
      <c r="H995" s="139">
        <v>16360</v>
      </c>
      <c r="I995" s="219">
        <v>4747</v>
      </c>
      <c r="J995" s="143">
        <v>4520</v>
      </c>
      <c r="K995" s="138"/>
      <c r="L995" s="139"/>
      <c r="M995" s="140"/>
      <c r="N995" s="220"/>
      <c r="O995" s="141">
        <v>1.22</v>
      </c>
      <c r="P995" s="142">
        <f t="shared" si="288"/>
        <v>122</v>
      </c>
      <c r="Q995" s="143">
        <v>6735</v>
      </c>
      <c r="R995" s="143">
        <v>6642</v>
      </c>
      <c r="S995" s="143">
        <f t="shared" si="294"/>
        <v>6431.9513252400002</v>
      </c>
      <c r="T995" s="144">
        <f t="shared" si="289"/>
        <v>303.04867475999981</v>
      </c>
      <c r="U995" s="145">
        <f t="shared" si="293"/>
        <v>4.7116133104239857E-2</v>
      </c>
      <c r="V995" s="146">
        <v>5508.8</v>
      </c>
      <c r="W995" s="139">
        <v>1713</v>
      </c>
      <c r="X995" s="219">
        <f t="shared" si="295"/>
        <v>1866.2880770730001</v>
      </c>
      <c r="Y995" s="147">
        <f t="shared" si="290"/>
        <v>-153.28807707300007</v>
      </c>
      <c r="Z995" s="275">
        <f t="shared" si="286"/>
        <v>-8.2135271052800163E-2</v>
      </c>
      <c r="AA995" s="279">
        <v>1667</v>
      </c>
      <c r="AB995" s="143">
        <f t="shared" si="296"/>
        <v>1777.0427866800001</v>
      </c>
      <c r="AC995" s="144">
        <f t="shared" si="291"/>
        <v>-110.04278668000006</v>
      </c>
      <c r="AD995" s="148">
        <f t="shared" si="287"/>
        <v>-6.1924669177825457E-2</v>
      </c>
      <c r="AE995" s="149">
        <f t="shared" si="292"/>
        <v>13.663934426229508</v>
      </c>
      <c r="AF995" s="143">
        <v>3145</v>
      </c>
      <c r="AG995" s="138">
        <v>2360</v>
      </c>
      <c r="AH995" s="143">
        <v>235</v>
      </c>
      <c r="AI995" s="144">
        <f t="shared" si="278"/>
        <v>2595</v>
      </c>
      <c r="AJ995" s="145">
        <f t="shared" si="279"/>
        <v>0.82511923688394273</v>
      </c>
      <c r="AK995" s="150">
        <f t="shared" si="280"/>
        <v>1.2126598633551031</v>
      </c>
      <c r="AL995" s="143">
        <v>505</v>
      </c>
      <c r="AM995" s="145">
        <f t="shared" si="281"/>
        <v>0.16057233704292528</v>
      </c>
      <c r="AN995" s="151">
        <f t="shared" si="282"/>
        <v>0.66106899621621129</v>
      </c>
      <c r="AO995" s="143">
        <v>15</v>
      </c>
      <c r="AP995" s="143">
        <v>10</v>
      </c>
      <c r="AQ995" s="144">
        <f t="shared" si="283"/>
        <v>25</v>
      </c>
      <c r="AR995" s="145">
        <f t="shared" si="284"/>
        <v>7.9491255961844191E-3</v>
      </c>
      <c r="AS995" s="151">
        <f t="shared" si="285"/>
        <v>0.11903274278888336</v>
      </c>
      <c r="AT995" s="143">
        <v>20</v>
      </c>
      <c r="AU995" s="153" t="s">
        <v>6</v>
      </c>
      <c r="AV995" s="316" t="s">
        <v>6</v>
      </c>
      <c r="AW995" s="123" t="s">
        <v>51</v>
      </c>
      <c r="AX995" s="122" t="s">
        <v>58</v>
      </c>
    </row>
    <row r="996" spans="1:50" x14ac:dyDescent="0.2">
      <c r="A996" s="227"/>
      <c r="B996" s="272"/>
      <c r="C996" s="135">
        <v>5350576.5199999996</v>
      </c>
      <c r="D996" s="136">
        <v>5350576.26</v>
      </c>
      <c r="E996" s="152">
        <v>0.19517606600000001</v>
      </c>
      <c r="F996" s="137"/>
      <c r="G996" s="358"/>
      <c r="H996" s="139">
        <v>16360</v>
      </c>
      <c r="I996" s="219">
        <v>4747</v>
      </c>
      <c r="J996" s="143">
        <v>4520</v>
      </c>
      <c r="K996" s="138"/>
      <c r="L996" s="139"/>
      <c r="M996" s="140"/>
      <c r="N996" s="220"/>
      <c r="O996" s="141">
        <v>0.9</v>
      </c>
      <c r="P996" s="142">
        <f t="shared" si="288"/>
        <v>90</v>
      </c>
      <c r="Q996" s="143">
        <v>5871</v>
      </c>
      <c r="R996" s="143">
        <v>5852</v>
      </c>
      <c r="S996" s="143">
        <f t="shared" si="294"/>
        <v>3193.08043976</v>
      </c>
      <c r="T996" s="144">
        <f t="shared" si="289"/>
        <v>2677.91956024</v>
      </c>
      <c r="U996" s="145">
        <f t="shared" si="293"/>
        <v>0.83866335683083493</v>
      </c>
      <c r="V996" s="146">
        <v>6559</v>
      </c>
      <c r="W996" s="139">
        <v>1477</v>
      </c>
      <c r="X996" s="219">
        <f t="shared" si="295"/>
        <v>926.50078530200005</v>
      </c>
      <c r="Y996" s="147">
        <f t="shared" si="290"/>
        <v>550.49921469799995</v>
      </c>
      <c r="Z996" s="275">
        <f t="shared" si="286"/>
        <v>0.5941702623798214</v>
      </c>
      <c r="AA996" s="279">
        <v>1462</v>
      </c>
      <c r="AB996" s="143">
        <f t="shared" si="296"/>
        <v>882.19581832000006</v>
      </c>
      <c r="AC996" s="144">
        <f t="shared" si="291"/>
        <v>579.80418167999994</v>
      </c>
      <c r="AD996" s="148">
        <f t="shared" si="287"/>
        <v>0.65722844026187255</v>
      </c>
      <c r="AE996" s="149">
        <f t="shared" si="292"/>
        <v>16.244444444444444</v>
      </c>
      <c r="AF996" s="143">
        <v>2810</v>
      </c>
      <c r="AG996" s="138">
        <v>2180</v>
      </c>
      <c r="AH996" s="143">
        <v>230</v>
      </c>
      <c r="AI996" s="144">
        <f t="shared" si="278"/>
        <v>2410</v>
      </c>
      <c r="AJ996" s="145">
        <f t="shared" si="279"/>
        <v>0.85765124555160144</v>
      </c>
      <c r="AK996" s="150">
        <f t="shared" si="280"/>
        <v>1.2604714515742479</v>
      </c>
      <c r="AL996" s="143">
        <v>350</v>
      </c>
      <c r="AM996" s="145">
        <f t="shared" si="281"/>
        <v>0.12455516014234876</v>
      </c>
      <c r="AN996" s="151">
        <f t="shared" si="282"/>
        <v>0.51278791979492933</v>
      </c>
      <c r="AO996" s="143">
        <v>25</v>
      </c>
      <c r="AP996" s="143">
        <v>0</v>
      </c>
      <c r="AQ996" s="144">
        <f t="shared" si="283"/>
        <v>25</v>
      </c>
      <c r="AR996" s="145">
        <f t="shared" si="284"/>
        <v>8.8967971530249119E-3</v>
      </c>
      <c r="AS996" s="151">
        <f t="shared" si="285"/>
        <v>0.13322347902883924</v>
      </c>
      <c r="AT996" s="143">
        <v>25</v>
      </c>
      <c r="AU996" s="153" t="s">
        <v>6</v>
      </c>
      <c r="AV996" s="316" t="s">
        <v>6</v>
      </c>
      <c r="AW996" s="123" t="s">
        <v>51</v>
      </c>
      <c r="AX996" s="122" t="s">
        <v>59</v>
      </c>
    </row>
    <row r="997" spans="1:50" x14ac:dyDescent="0.2">
      <c r="A997" s="227"/>
      <c r="B997" s="272"/>
      <c r="C997" s="135">
        <v>5350576.53</v>
      </c>
      <c r="D997" s="136">
        <v>5350576.26</v>
      </c>
      <c r="E997" s="152">
        <v>0.19767325899999999</v>
      </c>
      <c r="F997" s="137"/>
      <c r="G997" s="358"/>
      <c r="H997" s="139">
        <v>16360</v>
      </c>
      <c r="I997" s="219">
        <v>4747</v>
      </c>
      <c r="J997" s="143">
        <v>4520</v>
      </c>
      <c r="K997" s="138"/>
      <c r="L997" s="139"/>
      <c r="M997" s="140"/>
      <c r="N997" s="220"/>
      <c r="O997" s="141">
        <v>0.83</v>
      </c>
      <c r="P997" s="142">
        <f t="shared" si="288"/>
        <v>83</v>
      </c>
      <c r="Q997" s="143">
        <v>4441</v>
      </c>
      <c r="R997" s="143">
        <v>4209</v>
      </c>
      <c r="S997" s="143">
        <f t="shared" si="294"/>
        <v>3233.9345172399999</v>
      </c>
      <c r="T997" s="144">
        <f t="shared" si="289"/>
        <v>1207.0654827600001</v>
      </c>
      <c r="U997" s="145">
        <f t="shared" si="293"/>
        <v>0.37324982195068368</v>
      </c>
      <c r="V997" s="146">
        <v>5327.5</v>
      </c>
      <c r="W997" s="139">
        <v>1118</v>
      </c>
      <c r="X997" s="219">
        <f t="shared" si="295"/>
        <v>938.35496047300001</v>
      </c>
      <c r="Y997" s="147">
        <f t="shared" si="290"/>
        <v>179.64503952699999</v>
      </c>
      <c r="Z997" s="275">
        <f t="shared" si="286"/>
        <v>0.19144678410017213</v>
      </c>
      <c r="AA997" s="279">
        <v>1107</v>
      </c>
      <c r="AB997" s="143">
        <f t="shared" si="296"/>
        <v>893.48313067999993</v>
      </c>
      <c r="AC997" s="144">
        <f t="shared" si="291"/>
        <v>213.51686932000007</v>
      </c>
      <c r="AD997" s="148">
        <f t="shared" si="287"/>
        <v>0.23897134930516212</v>
      </c>
      <c r="AE997" s="149">
        <f t="shared" si="292"/>
        <v>13.337349397590362</v>
      </c>
      <c r="AF997" s="143">
        <v>2095</v>
      </c>
      <c r="AG997" s="138">
        <v>1635</v>
      </c>
      <c r="AH997" s="143">
        <v>115</v>
      </c>
      <c r="AI997" s="144">
        <f t="shared" si="278"/>
        <v>1750</v>
      </c>
      <c r="AJ997" s="145">
        <f t="shared" si="279"/>
        <v>0.8353221957040573</v>
      </c>
      <c r="AK997" s="150">
        <f t="shared" si="280"/>
        <v>1.2276549308502489</v>
      </c>
      <c r="AL997" s="143">
        <v>300</v>
      </c>
      <c r="AM997" s="145">
        <f t="shared" si="281"/>
        <v>0.14319809069212411</v>
      </c>
      <c r="AN997" s="151">
        <f t="shared" si="282"/>
        <v>0.58954001552966306</v>
      </c>
      <c r="AO997" s="143">
        <v>25</v>
      </c>
      <c r="AP997" s="143">
        <v>10</v>
      </c>
      <c r="AQ997" s="144">
        <f t="shared" si="283"/>
        <v>35</v>
      </c>
      <c r="AR997" s="145">
        <f t="shared" si="284"/>
        <v>1.6706443914081145E-2</v>
      </c>
      <c r="AS997" s="151">
        <f t="shared" si="285"/>
        <v>0.25016762124078923</v>
      </c>
      <c r="AT997" s="143">
        <v>10</v>
      </c>
      <c r="AU997" s="153" t="s">
        <v>6</v>
      </c>
      <c r="AV997" s="316" t="s">
        <v>6</v>
      </c>
      <c r="AW997" s="123" t="s">
        <v>51</v>
      </c>
      <c r="AX997" s="122" t="s">
        <v>59</v>
      </c>
    </row>
    <row r="998" spans="1:50" x14ac:dyDescent="0.2">
      <c r="A998" s="227" t="s">
        <v>1125</v>
      </c>
      <c r="B998" s="272" t="s">
        <v>1126</v>
      </c>
      <c r="C998" s="135">
        <v>5350576.54</v>
      </c>
      <c r="D998" s="136">
        <v>5350576.1900000004</v>
      </c>
      <c r="E998" s="152">
        <v>6.2360520000000003E-2</v>
      </c>
      <c r="F998" s="137"/>
      <c r="G998" s="358"/>
      <c r="H998" s="139">
        <v>9296</v>
      </c>
      <c r="I998" s="219">
        <v>2361</v>
      </c>
      <c r="J998" s="143">
        <v>2065</v>
      </c>
      <c r="K998" s="138"/>
      <c r="L998" s="139"/>
      <c r="M998" s="140"/>
      <c r="N998" s="220"/>
      <c r="O998" s="141">
        <v>2.59</v>
      </c>
      <c r="P998" s="142">
        <f t="shared" si="288"/>
        <v>259</v>
      </c>
      <c r="Q998" s="143">
        <v>4682</v>
      </c>
      <c r="R998" s="143">
        <v>4196</v>
      </c>
      <c r="S998" s="143">
        <f t="shared" si="294"/>
        <v>579.70339392000005</v>
      </c>
      <c r="T998" s="144">
        <f t="shared" si="289"/>
        <v>4102.2966060799999</v>
      </c>
      <c r="U998" s="145">
        <f t="shared" si="293"/>
        <v>7.0765440552968766</v>
      </c>
      <c r="V998" s="146">
        <v>1804.9</v>
      </c>
      <c r="W998" s="139">
        <v>1079</v>
      </c>
      <c r="X998" s="219">
        <f t="shared" si="295"/>
        <v>147.23318772000002</v>
      </c>
      <c r="Y998" s="147">
        <f t="shared" si="290"/>
        <v>931.76681227999995</v>
      </c>
      <c r="Z998" s="275">
        <f t="shared" si="286"/>
        <v>6.3285107570446879</v>
      </c>
      <c r="AA998" s="279">
        <v>1065</v>
      </c>
      <c r="AB998" s="143">
        <f t="shared" si="296"/>
        <v>128.77447380000001</v>
      </c>
      <c r="AC998" s="144">
        <f t="shared" si="291"/>
        <v>936.22552619999999</v>
      </c>
      <c r="AD998" s="148">
        <f t="shared" si="287"/>
        <v>7.2702725825465571</v>
      </c>
      <c r="AE998" s="149">
        <f t="shared" si="292"/>
        <v>4.1119691119691124</v>
      </c>
      <c r="AF998" s="143">
        <v>2025</v>
      </c>
      <c r="AG998" s="138">
        <v>1655</v>
      </c>
      <c r="AH998" s="143">
        <v>90</v>
      </c>
      <c r="AI998" s="144">
        <f t="shared" si="278"/>
        <v>1745</v>
      </c>
      <c r="AJ998" s="145">
        <f t="shared" si="279"/>
        <v>0.86172839506172838</v>
      </c>
      <c r="AK998" s="150">
        <f t="shared" si="280"/>
        <v>1.2664635498635819</v>
      </c>
      <c r="AL998" s="143">
        <v>255</v>
      </c>
      <c r="AM998" s="145">
        <f t="shared" si="281"/>
        <v>0.12592592592592591</v>
      </c>
      <c r="AN998" s="151">
        <f t="shared" si="282"/>
        <v>0.51843130007627036</v>
      </c>
      <c r="AO998" s="143">
        <v>10</v>
      </c>
      <c r="AP998" s="143">
        <v>0</v>
      </c>
      <c r="AQ998" s="144">
        <f t="shared" si="283"/>
        <v>10</v>
      </c>
      <c r="AR998" s="145">
        <f t="shared" si="284"/>
        <v>4.9382716049382715E-3</v>
      </c>
      <c r="AS998" s="151">
        <f t="shared" si="285"/>
        <v>7.3947254532550757E-2</v>
      </c>
      <c r="AT998" s="143">
        <v>20</v>
      </c>
      <c r="AU998" s="153" t="s">
        <v>6</v>
      </c>
      <c r="AV998" s="316" t="s">
        <v>6</v>
      </c>
      <c r="AW998" s="123" t="s">
        <v>51</v>
      </c>
      <c r="AX998" s="123"/>
    </row>
    <row r="999" spans="1:50" x14ac:dyDescent="0.2">
      <c r="A999" s="227" t="s">
        <v>1125</v>
      </c>
      <c r="B999" s="272" t="s">
        <v>1126</v>
      </c>
      <c r="C999" s="135">
        <v>5350576.55</v>
      </c>
      <c r="D999" s="136">
        <v>5350576.1900000004</v>
      </c>
      <c r="E999" s="152">
        <v>0.242048296</v>
      </c>
      <c r="F999" s="137"/>
      <c r="G999" s="358"/>
      <c r="H999" s="139">
        <v>9296</v>
      </c>
      <c r="I999" s="219">
        <v>2361</v>
      </c>
      <c r="J999" s="143">
        <v>2065</v>
      </c>
      <c r="K999" s="138"/>
      <c r="L999" s="139"/>
      <c r="M999" s="140"/>
      <c r="N999" s="220"/>
      <c r="O999" s="141">
        <v>1.1299999999999999</v>
      </c>
      <c r="P999" s="142">
        <f t="shared" si="288"/>
        <v>112.99999999999999</v>
      </c>
      <c r="Q999" s="143">
        <v>6800</v>
      </c>
      <c r="R999" s="143">
        <v>6576</v>
      </c>
      <c r="S999" s="143">
        <f t="shared" si="294"/>
        <v>2250.0809596159997</v>
      </c>
      <c r="T999" s="144">
        <f t="shared" si="289"/>
        <v>4549.9190403840003</v>
      </c>
      <c r="U999" s="145">
        <f t="shared" si="293"/>
        <v>2.0221134803791649</v>
      </c>
      <c r="V999" s="146">
        <v>6010.3</v>
      </c>
      <c r="W999" s="139">
        <v>1518</v>
      </c>
      <c r="X999" s="219">
        <f t="shared" si="295"/>
        <v>571.47602685599998</v>
      </c>
      <c r="Y999" s="147">
        <f t="shared" si="290"/>
        <v>946.52397314400002</v>
      </c>
      <c r="Z999" s="275">
        <f t="shared" si="286"/>
        <v>1.6562794039696511</v>
      </c>
      <c r="AA999" s="279">
        <v>1475</v>
      </c>
      <c r="AB999" s="143">
        <f t="shared" si="296"/>
        <v>499.82973124</v>
      </c>
      <c r="AC999" s="144">
        <f t="shared" si="291"/>
        <v>975.17026876</v>
      </c>
      <c r="AD999" s="148">
        <f t="shared" si="287"/>
        <v>1.9510049278996546</v>
      </c>
      <c r="AE999" s="149">
        <f t="shared" si="292"/>
        <v>13.053097345132745</v>
      </c>
      <c r="AF999" s="143">
        <v>2915</v>
      </c>
      <c r="AG999" s="138">
        <v>2335</v>
      </c>
      <c r="AH999" s="143">
        <v>160</v>
      </c>
      <c r="AI999" s="144">
        <f t="shared" si="278"/>
        <v>2495</v>
      </c>
      <c r="AJ999" s="145">
        <f t="shared" si="279"/>
        <v>0.855917667238422</v>
      </c>
      <c r="AK999" s="150">
        <f t="shared" si="280"/>
        <v>1.2579236490914036</v>
      </c>
      <c r="AL999" s="143">
        <v>360</v>
      </c>
      <c r="AM999" s="145">
        <f t="shared" si="281"/>
        <v>0.1234991423670669</v>
      </c>
      <c r="AN999" s="151">
        <f t="shared" si="282"/>
        <v>0.50844034272438177</v>
      </c>
      <c r="AO999" s="143">
        <v>25</v>
      </c>
      <c r="AP999" s="143">
        <v>0</v>
      </c>
      <c r="AQ999" s="144">
        <f t="shared" si="283"/>
        <v>25</v>
      </c>
      <c r="AR999" s="145">
        <f t="shared" si="284"/>
        <v>8.5763293310463125E-3</v>
      </c>
      <c r="AS999" s="151">
        <f t="shared" si="285"/>
        <v>0.12842469161956716</v>
      </c>
      <c r="AT999" s="143">
        <v>30</v>
      </c>
      <c r="AU999" s="153" t="s">
        <v>6</v>
      </c>
      <c r="AV999" s="316" t="s">
        <v>6</v>
      </c>
      <c r="AW999" s="123" t="s">
        <v>51</v>
      </c>
      <c r="AX999" s="122" t="s">
        <v>60</v>
      </c>
    </row>
    <row r="1000" spans="1:50" x14ac:dyDescent="0.2">
      <c r="A1000" s="227" t="s">
        <v>1125</v>
      </c>
      <c r="B1000" s="272" t="s">
        <v>1178</v>
      </c>
      <c r="C1000" s="135">
        <v>5350576.5599999996</v>
      </c>
      <c r="D1000" s="136">
        <v>5350576.25</v>
      </c>
      <c r="E1000" s="152">
        <v>0.109014685</v>
      </c>
      <c r="F1000" s="137"/>
      <c r="G1000" s="358"/>
      <c r="H1000" s="139">
        <v>20540</v>
      </c>
      <c r="I1000" s="219">
        <v>5142</v>
      </c>
      <c r="J1000" s="143">
        <v>4895</v>
      </c>
      <c r="K1000" s="138"/>
      <c r="L1000" s="139"/>
      <c r="M1000" s="140"/>
      <c r="N1000" s="220"/>
      <c r="O1000" s="141">
        <v>1.19</v>
      </c>
      <c r="P1000" s="142">
        <f t="shared" si="288"/>
        <v>119</v>
      </c>
      <c r="Q1000" s="143">
        <v>7839</v>
      </c>
      <c r="R1000" s="143">
        <v>7868</v>
      </c>
      <c r="S1000" s="143">
        <f t="shared" si="294"/>
        <v>2239.1616299000002</v>
      </c>
      <c r="T1000" s="144">
        <f t="shared" si="289"/>
        <v>5599.8383701000002</v>
      </c>
      <c r="U1000" s="145">
        <f t="shared" si="293"/>
        <v>2.5008638480242653</v>
      </c>
      <c r="V1000" s="146">
        <v>6564.2</v>
      </c>
      <c r="W1000" s="139">
        <v>1718</v>
      </c>
      <c r="X1000" s="219">
        <f t="shared" si="295"/>
        <v>560.55351026999995</v>
      </c>
      <c r="Y1000" s="147">
        <f t="shared" si="290"/>
        <v>1157.4464897299999</v>
      </c>
      <c r="Z1000" s="275">
        <f t="shared" si="286"/>
        <v>2.0648278327121643</v>
      </c>
      <c r="AA1000" s="279">
        <v>1682</v>
      </c>
      <c r="AB1000" s="143">
        <f t="shared" si="296"/>
        <v>533.62688307500002</v>
      </c>
      <c r="AC1000" s="144">
        <f t="shared" si="291"/>
        <v>1148.373116925</v>
      </c>
      <c r="AD1000" s="148">
        <f t="shared" si="287"/>
        <v>2.1520151127086278</v>
      </c>
      <c r="AE1000" s="149">
        <f t="shared" si="292"/>
        <v>14.134453781512605</v>
      </c>
      <c r="AF1000" s="143">
        <v>3590</v>
      </c>
      <c r="AG1000" s="138">
        <v>2920</v>
      </c>
      <c r="AH1000" s="143">
        <v>250</v>
      </c>
      <c r="AI1000" s="144">
        <f t="shared" si="278"/>
        <v>3170</v>
      </c>
      <c r="AJ1000" s="145">
        <f t="shared" si="279"/>
        <v>0.88300835654596099</v>
      </c>
      <c r="AK1000" s="150">
        <f t="shared" si="280"/>
        <v>1.2977382481521895</v>
      </c>
      <c r="AL1000" s="143">
        <v>360</v>
      </c>
      <c r="AM1000" s="145">
        <f t="shared" si="281"/>
        <v>0.10027855153203342</v>
      </c>
      <c r="AN1000" s="151">
        <f t="shared" si="282"/>
        <v>0.41284222814528493</v>
      </c>
      <c r="AO1000" s="143">
        <v>20</v>
      </c>
      <c r="AP1000" s="143">
        <v>10</v>
      </c>
      <c r="AQ1000" s="144">
        <f t="shared" si="283"/>
        <v>30</v>
      </c>
      <c r="AR1000" s="145">
        <f t="shared" si="284"/>
        <v>8.356545961002786E-3</v>
      </c>
      <c r="AS1000" s="151">
        <f t="shared" si="285"/>
        <v>0.12513358531622448</v>
      </c>
      <c r="AT1000" s="143">
        <v>35</v>
      </c>
      <c r="AU1000" s="153" t="s">
        <v>6</v>
      </c>
      <c r="AV1000" s="316" t="s">
        <v>6</v>
      </c>
      <c r="AW1000" s="123" t="s">
        <v>51</v>
      </c>
      <c r="AX1000" s="123"/>
    </row>
    <row r="1001" spans="1:50" x14ac:dyDescent="0.2">
      <c r="A1001" s="227"/>
      <c r="B1001" s="272"/>
      <c r="C1001" s="135">
        <v>5350576.57</v>
      </c>
      <c r="D1001" s="136">
        <v>5350576.25</v>
      </c>
      <c r="E1001" s="152">
        <v>0.118396627</v>
      </c>
      <c r="F1001" s="137"/>
      <c r="G1001" s="358"/>
      <c r="H1001" s="139">
        <v>20540</v>
      </c>
      <c r="I1001" s="219">
        <v>5142</v>
      </c>
      <c r="J1001" s="143">
        <v>4895</v>
      </c>
      <c r="K1001" s="138"/>
      <c r="L1001" s="139"/>
      <c r="M1001" s="140"/>
      <c r="N1001" s="220"/>
      <c r="O1001" s="141">
        <v>2.96</v>
      </c>
      <c r="P1001" s="142">
        <f t="shared" si="288"/>
        <v>296</v>
      </c>
      <c r="Q1001" s="143">
        <v>3505</v>
      </c>
      <c r="R1001" s="143">
        <v>3432</v>
      </c>
      <c r="S1001" s="143">
        <f t="shared" si="294"/>
        <v>2431.86671858</v>
      </c>
      <c r="T1001" s="144">
        <f t="shared" si="289"/>
        <v>1073.13328142</v>
      </c>
      <c r="U1001" s="145">
        <f t="shared" si="293"/>
        <v>0.44127964465364167</v>
      </c>
      <c r="V1001" s="146">
        <v>1184.7</v>
      </c>
      <c r="W1001" s="139">
        <v>1091</v>
      </c>
      <c r="X1001" s="219">
        <f t="shared" si="295"/>
        <v>608.79545603400004</v>
      </c>
      <c r="Y1001" s="147">
        <f t="shared" si="290"/>
        <v>482.20454396599996</v>
      </c>
      <c r="Z1001" s="275">
        <f t="shared" si="286"/>
        <v>0.79206330991253293</v>
      </c>
      <c r="AA1001" s="279">
        <v>1058</v>
      </c>
      <c r="AB1001" s="143">
        <f t="shared" si="296"/>
        <v>579.55148916500002</v>
      </c>
      <c r="AC1001" s="144">
        <f t="shared" si="291"/>
        <v>478.44851083499998</v>
      </c>
      <c r="AD1001" s="148">
        <f t="shared" si="287"/>
        <v>0.82554961859270504</v>
      </c>
      <c r="AE1001" s="149">
        <f t="shared" si="292"/>
        <v>3.5743243243243241</v>
      </c>
      <c r="AF1001" s="143">
        <v>1575</v>
      </c>
      <c r="AG1001" s="138">
        <v>1285</v>
      </c>
      <c r="AH1001" s="143">
        <v>100</v>
      </c>
      <c r="AI1001" s="144">
        <f t="shared" si="278"/>
        <v>1385</v>
      </c>
      <c r="AJ1001" s="145">
        <f t="shared" si="279"/>
        <v>0.87936507936507935</v>
      </c>
      <c r="AK1001" s="150">
        <f t="shared" si="280"/>
        <v>1.2923838026237864</v>
      </c>
      <c r="AL1001" s="143">
        <v>175</v>
      </c>
      <c r="AM1001" s="145">
        <f t="shared" si="281"/>
        <v>0.1111111111111111</v>
      </c>
      <c r="AN1001" s="151">
        <f t="shared" si="282"/>
        <v>0.45743938242023857</v>
      </c>
      <c r="AO1001" s="143">
        <v>0</v>
      </c>
      <c r="AP1001" s="143">
        <v>0</v>
      </c>
      <c r="AQ1001" s="144">
        <f t="shared" si="283"/>
        <v>0</v>
      </c>
      <c r="AR1001" s="145">
        <f t="shared" si="284"/>
        <v>0</v>
      </c>
      <c r="AS1001" s="151">
        <f t="shared" si="285"/>
        <v>0</v>
      </c>
      <c r="AT1001" s="143">
        <v>15</v>
      </c>
      <c r="AU1001" s="153" t="s">
        <v>6</v>
      </c>
      <c r="AV1001" s="316" t="s">
        <v>6</v>
      </c>
      <c r="AW1001" s="123" t="s">
        <v>51</v>
      </c>
      <c r="AX1001" s="123"/>
    </row>
    <row r="1002" spans="1:50" x14ac:dyDescent="0.2">
      <c r="A1002" s="227" t="s">
        <v>1125</v>
      </c>
      <c r="B1002" s="272" t="s">
        <v>1126</v>
      </c>
      <c r="C1002" s="135">
        <v>5350576.58</v>
      </c>
      <c r="D1002" s="136">
        <v>5350576.18</v>
      </c>
      <c r="E1002" s="152">
        <v>0.417331909</v>
      </c>
      <c r="F1002" s="137"/>
      <c r="G1002" s="358"/>
      <c r="H1002" s="139">
        <v>6857</v>
      </c>
      <c r="I1002" s="219">
        <v>1588</v>
      </c>
      <c r="J1002" s="143">
        <v>1570</v>
      </c>
      <c r="K1002" s="138"/>
      <c r="L1002" s="139"/>
      <c r="M1002" s="140"/>
      <c r="N1002" s="220"/>
      <c r="O1002" s="141">
        <v>2.79</v>
      </c>
      <c r="P1002" s="142">
        <f t="shared" si="288"/>
        <v>279</v>
      </c>
      <c r="Q1002" s="143">
        <v>8392</v>
      </c>
      <c r="R1002" s="143">
        <v>5415</v>
      </c>
      <c r="S1002" s="143">
        <f t="shared" si="294"/>
        <v>2861.6449000130001</v>
      </c>
      <c r="T1002" s="144">
        <f t="shared" si="289"/>
        <v>5530.3550999870004</v>
      </c>
      <c r="U1002" s="145">
        <f t="shared" si="293"/>
        <v>1.9325790911240863</v>
      </c>
      <c r="V1002" s="146">
        <v>3013.1</v>
      </c>
      <c r="W1002" s="139">
        <v>2094</v>
      </c>
      <c r="X1002" s="219">
        <f t="shared" si="295"/>
        <v>662.72307149200003</v>
      </c>
      <c r="Y1002" s="147">
        <f t="shared" si="290"/>
        <v>1431.2769285079999</v>
      </c>
      <c r="Z1002" s="275">
        <f t="shared" si="286"/>
        <v>2.1596908121604113</v>
      </c>
      <c r="AA1002" s="279">
        <v>2056</v>
      </c>
      <c r="AB1002" s="143">
        <f t="shared" si="296"/>
        <v>655.21109712999998</v>
      </c>
      <c r="AC1002" s="144">
        <f t="shared" si="291"/>
        <v>1400.7889028700001</v>
      </c>
      <c r="AD1002" s="148">
        <f t="shared" si="287"/>
        <v>2.1379199909858526</v>
      </c>
      <c r="AE1002" s="149">
        <f t="shared" si="292"/>
        <v>7.3691756272401436</v>
      </c>
      <c r="AF1002" s="143">
        <v>3995</v>
      </c>
      <c r="AG1002" s="138">
        <v>3135</v>
      </c>
      <c r="AH1002" s="143">
        <v>250</v>
      </c>
      <c r="AI1002" s="144">
        <f t="shared" ref="AI1002:AI1065" si="297">AG1002+AH1002</f>
        <v>3385</v>
      </c>
      <c r="AJ1002" s="145">
        <f t="shared" ref="AJ1002:AJ1065" si="298">AI1002/AF1002</f>
        <v>0.84730913642052563</v>
      </c>
      <c r="AK1002" s="150">
        <f t="shared" ref="AK1002:AK1065" si="299">AJ1002/0.680421</f>
        <v>1.2452718778822605</v>
      </c>
      <c r="AL1002" s="143">
        <v>545</v>
      </c>
      <c r="AM1002" s="145">
        <f t="shared" ref="AM1002:AM1065" si="300">AL1002/AF1002</f>
        <v>0.13642052565707133</v>
      </c>
      <c r="AN1002" s="151">
        <f t="shared" ref="AN1002:AN1065" si="301">AM1002/0.242898</f>
        <v>0.56163708905413523</v>
      </c>
      <c r="AO1002" s="143">
        <v>40</v>
      </c>
      <c r="AP1002" s="143">
        <v>0</v>
      </c>
      <c r="AQ1002" s="144">
        <f t="shared" ref="AQ1002:AQ1065" si="302">AO1002+AP1002</f>
        <v>40</v>
      </c>
      <c r="AR1002" s="145">
        <f t="shared" ref="AR1002:AR1065" si="303">AQ1002/AF1002</f>
        <v>1.0012515644555695E-2</v>
      </c>
      <c r="AS1002" s="151">
        <f t="shared" ref="AS1002:AS1065" si="304">AR1002/0.066781</f>
        <v>0.14993060368301905</v>
      </c>
      <c r="AT1002" s="143">
        <v>15</v>
      </c>
      <c r="AU1002" s="153" t="s">
        <v>6</v>
      </c>
      <c r="AV1002" s="316" t="s">
        <v>6</v>
      </c>
      <c r="AW1002" s="123" t="s">
        <v>51</v>
      </c>
      <c r="AX1002" s="123"/>
    </row>
    <row r="1003" spans="1:50" x14ac:dyDescent="0.2">
      <c r="A1003" s="227" t="s">
        <v>1125</v>
      </c>
      <c r="B1003" s="272" t="s">
        <v>1126</v>
      </c>
      <c r="C1003" s="135">
        <v>5350576.59</v>
      </c>
      <c r="D1003" s="136">
        <v>5350576.18</v>
      </c>
      <c r="E1003" s="152">
        <v>0.58266809100000005</v>
      </c>
      <c r="F1003" s="137"/>
      <c r="G1003" s="358"/>
      <c r="H1003" s="139">
        <v>6857</v>
      </c>
      <c r="I1003" s="219">
        <v>1588</v>
      </c>
      <c r="J1003" s="143">
        <v>1570</v>
      </c>
      <c r="K1003" s="138"/>
      <c r="L1003" s="139"/>
      <c r="M1003" s="140"/>
      <c r="N1003" s="220"/>
      <c r="O1003" s="141">
        <v>0.93</v>
      </c>
      <c r="P1003" s="142">
        <f t="shared" si="288"/>
        <v>93</v>
      </c>
      <c r="Q1003" s="143">
        <v>6551</v>
      </c>
      <c r="R1003" s="143">
        <v>6489</v>
      </c>
      <c r="S1003" s="143">
        <f t="shared" si="294"/>
        <v>3995.3550999870004</v>
      </c>
      <c r="T1003" s="144">
        <f t="shared" si="289"/>
        <v>2555.6449000129996</v>
      </c>
      <c r="U1003" s="145">
        <f t="shared" si="293"/>
        <v>0.6396540072298742</v>
      </c>
      <c r="V1003" s="146">
        <v>7041.8</v>
      </c>
      <c r="W1003" s="139">
        <v>1562</v>
      </c>
      <c r="X1003" s="219">
        <f t="shared" si="295"/>
        <v>925.27692850800008</v>
      </c>
      <c r="Y1003" s="147">
        <f t="shared" si="290"/>
        <v>636.72307149199992</v>
      </c>
      <c r="Z1003" s="275">
        <f t="shared" si="286"/>
        <v>0.68814324865822563</v>
      </c>
      <c r="AA1003" s="279">
        <v>1501</v>
      </c>
      <c r="AB1003" s="143">
        <f t="shared" si="296"/>
        <v>914.78890287000013</v>
      </c>
      <c r="AC1003" s="144">
        <f t="shared" si="291"/>
        <v>586.21109712999987</v>
      </c>
      <c r="AD1003" s="148">
        <f t="shared" si="287"/>
        <v>0.64081570654263376</v>
      </c>
      <c r="AE1003" s="149">
        <f t="shared" si="292"/>
        <v>16.13978494623656</v>
      </c>
      <c r="AF1003" s="143">
        <v>3040</v>
      </c>
      <c r="AG1003" s="138">
        <v>2320</v>
      </c>
      <c r="AH1003" s="143">
        <v>230</v>
      </c>
      <c r="AI1003" s="144">
        <f t="shared" si="297"/>
        <v>2550</v>
      </c>
      <c r="AJ1003" s="145">
        <f t="shared" si="298"/>
        <v>0.83881578947368418</v>
      </c>
      <c r="AK1003" s="150">
        <f t="shared" si="299"/>
        <v>1.2327893899125455</v>
      </c>
      <c r="AL1003" s="143">
        <v>445</v>
      </c>
      <c r="AM1003" s="145">
        <f t="shared" si="300"/>
        <v>0.14638157894736842</v>
      </c>
      <c r="AN1003" s="151">
        <f t="shared" si="301"/>
        <v>0.60264629164245243</v>
      </c>
      <c r="AO1003" s="143">
        <v>15</v>
      </c>
      <c r="AP1003" s="143">
        <v>0</v>
      </c>
      <c r="AQ1003" s="144">
        <f t="shared" si="302"/>
        <v>15</v>
      </c>
      <c r="AR1003" s="145">
        <f t="shared" si="303"/>
        <v>4.9342105263157892E-3</v>
      </c>
      <c r="AS1003" s="151">
        <f t="shared" si="304"/>
        <v>7.388644264559964E-2</v>
      </c>
      <c r="AT1003" s="143">
        <v>35</v>
      </c>
      <c r="AU1003" s="153" t="s">
        <v>6</v>
      </c>
      <c r="AV1003" s="316" t="s">
        <v>6</v>
      </c>
      <c r="AW1003" s="123" t="s">
        <v>51</v>
      </c>
      <c r="AX1003" s="123"/>
    </row>
    <row r="1004" spans="1:50" x14ac:dyDescent="0.2">
      <c r="A1004" s="227" t="s">
        <v>1125</v>
      </c>
      <c r="B1004" s="272" t="s">
        <v>1128</v>
      </c>
      <c r="C1004" s="135">
        <v>5350576.5999999996</v>
      </c>
      <c r="D1004" s="136">
        <v>5350576.25</v>
      </c>
      <c r="E1004" s="152">
        <v>4.8401263E-2</v>
      </c>
      <c r="F1004" s="137"/>
      <c r="G1004" s="358"/>
      <c r="H1004" s="139">
        <v>20540</v>
      </c>
      <c r="I1004" s="219">
        <v>5142</v>
      </c>
      <c r="J1004" s="143">
        <v>4895</v>
      </c>
      <c r="K1004" s="138"/>
      <c r="L1004" s="139"/>
      <c r="M1004" s="140"/>
      <c r="N1004" s="220"/>
      <c r="O1004" s="141">
        <v>1.78</v>
      </c>
      <c r="P1004" s="142">
        <f t="shared" si="288"/>
        <v>178</v>
      </c>
      <c r="Q1004" s="143">
        <v>8505</v>
      </c>
      <c r="R1004" s="143">
        <v>1921</v>
      </c>
      <c r="S1004" s="143">
        <f t="shared" si="294"/>
        <v>994.16194201999997</v>
      </c>
      <c r="T1004" s="144">
        <f t="shared" si="289"/>
        <v>7510.8380579799996</v>
      </c>
      <c r="U1004" s="145">
        <f t="shared" si="293"/>
        <v>7.554944260609104</v>
      </c>
      <c r="V1004" s="146">
        <v>4767.8999999999996</v>
      </c>
      <c r="W1004" s="139">
        <v>1939</v>
      </c>
      <c r="X1004" s="219">
        <f t="shared" si="295"/>
        <v>248.87929434599999</v>
      </c>
      <c r="Y1004" s="147">
        <f t="shared" si="290"/>
        <v>1690.1207056539999</v>
      </c>
      <c r="Z1004" s="275">
        <f t="shared" si="286"/>
        <v>6.7909253362971205</v>
      </c>
      <c r="AA1004" s="279">
        <v>1919</v>
      </c>
      <c r="AB1004" s="143">
        <f t="shared" si="296"/>
        <v>236.92418238499999</v>
      </c>
      <c r="AC1004" s="144">
        <f t="shared" si="291"/>
        <v>1682.075817615</v>
      </c>
      <c r="AD1004" s="148">
        <f t="shared" si="287"/>
        <v>7.0996375324897798</v>
      </c>
      <c r="AE1004" s="149">
        <f t="shared" si="292"/>
        <v>10.780898876404494</v>
      </c>
      <c r="AF1004" s="143">
        <v>3720</v>
      </c>
      <c r="AG1004" s="138">
        <v>2835</v>
      </c>
      <c r="AH1004" s="143">
        <v>320</v>
      </c>
      <c r="AI1004" s="144">
        <f t="shared" si="297"/>
        <v>3155</v>
      </c>
      <c r="AJ1004" s="145">
        <f t="shared" si="298"/>
        <v>0.8481182795698925</v>
      </c>
      <c r="AK1004" s="150">
        <f t="shared" si="299"/>
        <v>1.2464610580359696</v>
      </c>
      <c r="AL1004" s="143">
        <v>500</v>
      </c>
      <c r="AM1004" s="145">
        <f t="shared" si="300"/>
        <v>0.13440860215053763</v>
      </c>
      <c r="AN1004" s="151">
        <f t="shared" si="301"/>
        <v>0.55335409163738536</v>
      </c>
      <c r="AO1004" s="143">
        <v>35</v>
      </c>
      <c r="AP1004" s="143">
        <v>0</v>
      </c>
      <c r="AQ1004" s="144">
        <f t="shared" si="302"/>
        <v>35</v>
      </c>
      <c r="AR1004" s="145">
        <f t="shared" si="303"/>
        <v>9.4086021505376347E-3</v>
      </c>
      <c r="AS1004" s="151">
        <f t="shared" si="304"/>
        <v>0.14088741034931546</v>
      </c>
      <c r="AT1004" s="143">
        <v>30</v>
      </c>
      <c r="AU1004" s="153" t="s">
        <v>6</v>
      </c>
      <c r="AV1004" s="316" t="s">
        <v>6</v>
      </c>
      <c r="AW1004" s="123" t="s">
        <v>51</v>
      </c>
      <c r="AX1004" s="123"/>
    </row>
    <row r="1005" spans="1:50" x14ac:dyDescent="0.2">
      <c r="A1005" s="227" t="s">
        <v>1125</v>
      </c>
      <c r="B1005" s="272" t="s">
        <v>1128</v>
      </c>
      <c r="C1005" s="135">
        <v>5350576.6100000003</v>
      </c>
      <c r="D1005" s="136">
        <v>5350576.25</v>
      </c>
      <c r="E1005" s="152">
        <v>7.1321910000000002E-2</v>
      </c>
      <c r="F1005" s="137"/>
      <c r="G1005" s="358"/>
      <c r="H1005" s="139">
        <v>20540</v>
      </c>
      <c r="I1005" s="219">
        <v>5142</v>
      </c>
      <c r="J1005" s="143">
        <v>4895</v>
      </c>
      <c r="K1005" s="138"/>
      <c r="L1005" s="139"/>
      <c r="M1005" s="140"/>
      <c r="N1005" s="220"/>
      <c r="O1005" s="141">
        <v>2.02</v>
      </c>
      <c r="P1005" s="142">
        <f t="shared" si="288"/>
        <v>202</v>
      </c>
      <c r="Q1005" s="143">
        <v>11174</v>
      </c>
      <c r="R1005" s="143">
        <v>4043</v>
      </c>
      <c r="S1005" s="143">
        <f t="shared" si="294"/>
        <v>1464.9520314000001</v>
      </c>
      <c r="T1005" s="144">
        <f t="shared" si="289"/>
        <v>9709.0479685999999</v>
      </c>
      <c r="U1005" s="145">
        <f t="shared" si="293"/>
        <v>6.6275535037972704</v>
      </c>
      <c r="V1005" s="146">
        <v>5544.9</v>
      </c>
      <c r="W1005" s="139">
        <v>2584</v>
      </c>
      <c r="X1005" s="219">
        <f t="shared" si="295"/>
        <v>366.73726121999999</v>
      </c>
      <c r="Y1005" s="147">
        <f t="shared" si="290"/>
        <v>2217.2627387799998</v>
      </c>
      <c r="Z1005" s="275">
        <f t="shared" si="286"/>
        <v>6.0459161728044268</v>
      </c>
      <c r="AA1005" s="279">
        <v>2573</v>
      </c>
      <c r="AB1005" s="143">
        <f t="shared" si="296"/>
        <v>349.12074945000001</v>
      </c>
      <c r="AC1005" s="144">
        <f t="shared" si="291"/>
        <v>2223.8792505500001</v>
      </c>
      <c r="AD1005" s="148">
        <f t="shared" si="287"/>
        <v>6.3699429325053538</v>
      </c>
      <c r="AE1005" s="149">
        <f t="shared" si="292"/>
        <v>12.737623762376238</v>
      </c>
      <c r="AF1005" s="143">
        <v>4965</v>
      </c>
      <c r="AG1005" s="138">
        <v>3840</v>
      </c>
      <c r="AH1005" s="143">
        <v>435</v>
      </c>
      <c r="AI1005" s="144">
        <f t="shared" si="297"/>
        <v>4275</v>
      </c>
      <c r="AJ1005" s="145">
        <f t="shared" si="298"/>
        <v>0.86102719033232633</v>
      </c>
      <c r="AK1005" s="150">
        <f t="shared" si="299"/>
        <v>1.265433004466832</v>
      </c>
      <c r="AL1005" s="143">
        <v>550</v>
      </c>
      <c r="AM1005" s="145">
        <f t="shared" si="300"/>
        <v>0.1107754279959718</v>
      </c>
      <c r="AN1005" s="151">
        <f t="shared" si="301"/>
        <v>0.45605739032833453</v>
      </c>
      <c r="AO1005" s="143">
        <v>65</v>
      </c>
      <c r="AP1005" s="143">
        <v>15</v>
      </c>
      <c r="AQ1005" s="144">
        <f t="shared" si="302"/>
        <v>80</v>
      </c>
      <c r="AR1005" s="145">
        <f t="shared" si="303"/>
        <v>1.6112789526686808E-2</v>
      </c>
      <c r="AS1005" s="151">
        <f t="shared" si="304"/>
        <v>0.24127805104276379</v>
      </c>
      <c r="AT1005" s="143">
        <v>55</v>
      </c>
      <c r="AU1005" s="153" t="s">
        <v>6</v>
      </c>
      <c r="AV1005" s="316" t="s">
        <v>6</v>
      </c>
      <c r="AW1005" s="123" t="s">
        <v>51</v>
      </c>
      <c r="AX1005" s="123"/>
    </row>
    <row r="1006" spans="1:50" x14ac:dyDescent="0.2">
      <c r="A1006" s="227" t="s">
        <v>1125</v>
      </c>
      <c r="B1006" s="272" t="s">
        <v>1128</v>
      </c>
      <c r="C1006" s="135">
        <v>5350576.62</v>
      </c>
      <c r="D1006" s="136">
        <v>5350576.25</v>
      </c>
      <c r="E1006" s="152">
        <v>0.211227736</v>
      </c>
      <c r="F1006" s="137"/>
      <c r="G1006" s="358"/>
      <c r="H1006" s="139">
        <v>20540</v>
      </c>
      <c r="I1006" s="219">
        <v>5142</v>
      </c>
      <c r="J1006" s="143">
        <v>4895</v>
      </c>
      <c r="K1006" s="138"/>
      <c r="L1006" s="139"/>
      <c r="M1006" s="140"/>
      <c r="N1006" s="220"/>
      <c r="O1006" s="141">
        <v>1.19</v>
      </c>
      <c r="P1006" s="142">
        <f t="shared" si="288"/>
        <v>119</v>
      </c>
      <c r="Q1006" s="143">
        <v>7013</v>
      </c>
      <c r="R1006" s="143">
        <v>7046</v>
      </c>
      <c r="S1006" s="143">
        <f t="shared" si="294"/>
        <v>4338.6176974399996</v>
      </c>
      <c r="T1006" s="144">
        <f t="shared" si="289"/>
        <v>2674.3823025600004</v>
      </c>
      <c r="U1006" s="145">
        <f t="shared" si="293"/>
        <v>0.61641344987322089</v>
      </c>
      <c r="V1006" s="146">
        <v>5917.6</v>
      </c>
      <c r="W1006" s="139">
        <v>1641</v>
      </c>
      <c r="X1006" s="219">
        <f t="shared" si="295"/>
        <v>1086.133018512</v>
      </c>
      <c r="Y1006" s="147">
        <f t="shared" si="290"/>
        <v>554.86698148799996</v>
      </c>
      <c r="Z1006" s="275">
        <f t="shared" si="286"/>
        <v>0.5108646657737802</v>
      </c>
      <c r="AA1006" s="279">
        <v>1564</v>
      </c>
      <c r="AB1006" s="143">
        <f t="shared" si="296"/>
        <v>1033.9597677199999</v>
      </c>
      <c r="AC1006" s="144">
        <f t="shared" si="291"/>
        <v>530.04023228000005</v>
      </c>
      <c r="AD1006" s="148">
        <f t="shared" si="287"/>
        <v>0.51263138937098074</v>
      </c>
      <c r="AE1006" s="149">
        <f t="shared" si="292"/>
        <v>13.142857142857142</v>
      </c>
      <c r="AF1006" s="143">
        <v>3350</v>
      </c>
      <c r="AG1006" s="138">
        <v>2500</v>
      </c>
      <c r="AH1006" s="143">
        <v>365</v>
      </c>
      <c r="AI1006" s="144">
        <f t="shared" si="297"/>
        <v>2865</v>
      </c>
      <c r="AJ1006" s="145">
        <f t="shared" si="298"/>
        <v>0.85522388059701493</v>
      </c>
      <c r="AK1006" s="150">
        <f t="shared" si="299"/>
        <v>1.2569040058978409</v>
      </c>
      <c r="AL1006" s="143">
        <v>385</v>
      </c>
      <c r="AM1006" s="145">
        <f t="shared" si="300"/>
        <v>0.11492537313432835</v>
      </c>
      <c r="AN1006" s="151">
        <f t="shared" si="301"/>
        <v>0.47314252539884377</v>
      </c>
      <c r="AO1006" s="143">
        <v>60</v>
      </c>
      <c r="AP1006" s="143">
        <v>0</v>
      </c>
      <c r="AQ1006" s="144">
        <f t="shared" si="302"/>
        <v>60</v>
      </c>
      <c r="AR1006" s="145">
        <f t="shared" si="303"/>
        <v>1.7910447761194031E-2</v>
      </c>
      <c r="AS1006" s="151">
        <f t="shared" si="304"/>
        <v>0.26819675897626621</v>
      </c>
      <c r="AT1006" s="143">
        <v>35</v>
      </c>
      <c r="AU1006" s="153" t="s">
        <v>6</v>
      </c>
      <c r="AV1006" s="316" t="s">
        <v>6</v>
      </c>
      <c r="AW1006" s="123" t="s">
        <v>51</v>
      </c>
      <c r="AX1006" s="123"/>
    </row>
    <row r="1007" spans="1:50" x14ac:dyDescent="0.2">
      <c r="A1007" s="227" t="s">
        <v>1125</v>
      </c>
      <c r="B1007" s="272" t="s">
        <v>1128</v>
      </c>
      <c r="C1007" s="135">
        <v>5350576.63</v>
      </c>
      <c r="D1007" s="136">
        <v>5350576.25</v>
      </c>
      <c r="E1007" s="152">
        <v>7.3766713999999997E-2</v>
      </c>
      <c r="F1007" s="137"/>
      <c r="G1007" s="358"/>
      <c r="H1007" s="139">
        <v>20540</v>
      </c>
      <c r="I1007" s="219">
        <v>5142</v>
      </c>
      <c r="J1007" s="143">
        <v>4895</v>
      </c>
      <c r="K1007" s="138"/>
      <c r="L1007" s="139"/>
      <c r="M1007" s="140"/>
      <c r="N1007" s="220"/>
      <c r="O1007" s="141">
        <v>2.3199999999999998</v>
      </c>
      <c r="P1007" s="142">
        <f t="shared" si="288"/>
        <v>231.99999999999997</v>
      </c>
      <c r="Q1007" s="143">
        <v>6183</v>
      </c>
      <c r="R1007" s="143">
        <v>3425</v>
      </c>
      <c r="S1007" s="143">
        <f t="shared" si="294"/>
        <v>1515.1683055599999</v>
      </c>
      <c r="T1007" s="144">
        <f t="shared" si="289"/>
        <v>4667.8316944400003</v>
      </c>
      <c r="U1007" s="145">
        <f t="shared" si="293"/>
        <v>3.0807347786454584</v>
      </c>
      <c r="V1007" s="146">
        <v>2668.3</v>
      </c>
      <c r="W1007" s="139">
        <v>1400</v>
      </c>
      <c r="X1007" s="219">
        <f t="shared" si="295"/>
        <v>379.308443388</v>
      </c>
      <c r="Y1007" s="147">
        <f t="shared" si="290"/>
        <v>1020.691556612</v>
      </c>
      <c r="Z1007" s="275">
        <f t="shared" si="286"/>
        <v>2.6909275931090204</v>
      </c>
      <c r="AA1007" s="279">
        <v>1345</v>
      </c>
      <c r="AB1007" s="143">
        <f t="shared" si="296"/>
        <v>361.08806503</v>
      </c>
      <c r="AC1007" s="144">
        <f t="shared" si="291"/>
        <v>983.91193496999995</v>
      </c>
      <c r="AD1007" s="148">
        <f t="shared" si="287"/>
        <v>2.7248531044310598</v>
      </c>
      <c r="AE1007" s="149">
        <f t="shared" si="292"/>
        <v>5.7974137931034493</v>
      </c>
      <c r="AF1007" s="143">
        <v>2820</v>
      </c>
      <c r="AG1007" s="138">
        <v>2260</v>
      </c>
      <c r="AH1007" s="143">
        <v>255</v>
      </c>
      <c r="AI1007" s="144">
        <f t="shared" si="297"/>
        <v>2515</v>
      </c>
      <c r="AJ1007" s="145">
        <f t="shared" si="298"/>
        <v>0.89184397163120566</v>
      </c>
      <c r="AK1007" s="150">
        <f t="shared" si="299"/>
        <v>1.3107237601884798</v>
      </c>
      <c r="AL1007" s="143">
        <v>260</v>
      </c>
      <c r="AM1007" s="145">
        <f t="shared" si="300"/>
        <v>9.2198581560283682E-2</v>
      </c>
      <c r="AN1007" s="151">
        <f t="shared" si="301"/>
        <v>0.37957735988062347</v>
      </c>
      <c r="AO1007" s="143">
        <v>30</v>
      </c>
      <c r="AP1007" s="143">
        <v>0</v>
      </c>
      <c r="AQ1007" s="144">
        <f t="shared" si="302"/>
        <v>30</v>
      </c>
      <c r="AR1007" s="145">
        <f t="shared" si="303"/>
        <v>1.0638297872340425E-2</v>
      </c>
      <c r="AS1007" s="151">
        <f t="shared" si="304"/>
        <v>0.15930126641320774</v>
      </c>
      <c r="AT1007" s="143">
        <v>10</v>
      </c>
      <c r="AU1007" s="153" t="s">
        <v>6</v>
      </c>
      <c r="AV1007" s="316" t="s">
        <v>6</v>
      </c>
      <c r="AW1007" s="123" t="s">
        <v>51</v>
      </c>
      <c r="AX1007" s="123"/>
    </row>
    <row r="1008" spans="1:50" x14ac:dyDescent="0.2">
      <c r="A1008" s="227" t="s">
        <v>1125</v>
      </c>
      <c r="B1008" s="272" t="s">
        <v>1129</v>
      </c>
      <c r="C1008" s="135">
        <v>5350576.6399999997</v>
      </c>
      <c r="D1008" s="136">
        <v>5350576.25</v>
      </c>
      <c r="E1008" s="152">
        <v>0.17697043600000001</v>
      </c>
      <c r="F1008" s="137"/>
      <c r="G1008" s="358"/>
      <c r="H1008" s="139">
        <v>20540</v>
      </c>
      <c r="I1008" s="219">
        <v>5142</v>
      </c>
      <c r="J1008" s="143">
        <v>4895</v>
      </c>
      <c r="K1008" s="138"/>
      <c r="L1008" s="139"/>
      <c r="M1008" s="140"/>
      <c r="N1008" s="220"/>
      <c r="O1008" s="141">
        <v>1.83</v>
      </c>
      <c r="P1008" s="142">
        <f t="shared" si="288"/>
        <v>183</v>
      </c>
      <c r="Q1008" s="143">
        <v>8607</v>
      </c>
      <c r="R1008" s="143">
        <v>8633</v>
      </c>
      <c r="S1008" s="143">
        <f t="shared" si="294"/>
        <v>3634.9727554400001</v>
      </c>
      <c r="T1008" s="144">
        <f t="shared" si="289"/>
        <v>4972.0272445600003</v>
      </c>
      <c r="U1008" s="145">
        <f t="shared" si="293"/>
        <v>1.3678306768926951</v>
      </c>
      <c r="V1008" s="146">
        <v>4697.1000000000004</v>
      </c>
      <c r="W1008" s="139">
        <v>1984</v>
      </c>
      <c r="X1008" s="219">
        <f t="shared" si="295"/>
        <v>909.98198191200004</v>
      </c>
      <c r="Y1008" s="147">
        <f t="shared" si="290"/>
        <v>1074.018018088</v>
      </c>
      <c r="Z1008" s="275">
        <f t="shared" si="286"/>
        <v>1.1802629496370216</v>
      </c>
      <c r="AA1008" s="279">
        <v>1945</v>
      </c>
      <c r="AB1008" s="143">
        <f t="shared" si="296"/>
        <v>866.27028422000001</v>
      </c>
      <c r="AC1008" s="144">
        <f t="shared" si="291"/>
        <v>1078.7297157799999</v>
      </c>
      <c r="AD1008" s="148">
        <f t="shared" si="287"/>
        <v>1.2452576700715308</v>
      </c>
      <c r="AE1008" s="149">
        <f t="shared" si="292"/>
        <v>10.628415300546449</v>
      </c>
      <c r="AF1008" s="143">
        <v>4010</v>
      </c>
      <c r="AG1008" s="138">
        <v>3220</v>
      </c>
      <c r="AH1008" s="143">
        <v>280</v>
      </c>
      <c r="AI1008" s="144">
        <f t="shared" si="297"/>
        <v>3500</v>
      </c>
      <c r="AJ1008" s="145">
        <f t="shared" si="298"/>
        <v>0.87281795511221949</v>
      </c>
      <c r="AK1008" s="150">
        <f t="shared" si="299"/>
        <v>1.2827616359756966</v>
      </c>
      <c r="AL1008" s="143">
        <v>425</v>
      </c>
      <c r="AM1008" s="145">
        <f t="shared" si="300"/>
        <v>0.1059850374064838</v>
      </c>
      <c r="AN1008" s="151">
        <f t="shared" si="301"/>
        <v>0.43633557051307048</v>
      </c>
      <c r="AO1008" s="143">
        <v>25</v>
      </c>
      <c r="AP1008" s="143">
        <v>0</v>
      </c>
      <c r="AQ1008" s="144">
        <f t="shared" si="302"/>
        <v>25</v>
      </c>
      <c r="AR1008" s="145">
        <f t="shared" si="303"/>
        <v>6.2344139650872821E-3</v>
      </c>
      <c r="AS1008" s="151">
        <f t="shared" si="304"/>
        <v>9.3356103758363645E-2</v>
      </c>
      <c r="AT1008" s="143">
        <v>45</v>
      </c>
      <c r="AU1008" s="153" t="s">
        <v>6</v>
      </c>
      <c r="AV1008" s="316" t="s">
        <v>6</v>
      </c>
      <c r="AW1008" s="123" t="s">
        <v>51</v>
      </c>
      <c r="AX1008" s="123"/>
    </row>
    <row r="1009" spans="1:50" x14ac:dyDescent="0.2">
      <c r="A1009" s="227" t="s">
        <v>1125</v>
      </c>
      <c r="B1009" s="272" t="s">
        <v>1129</v>
      </c>
      <c r="C1009" s="135">
        <v>5350576.6500000004</v>
      </c>
      <c r="D1009" s="136">
        <v>5350576.25</v>
      </c>
      <c r="E1009" s="152">
        <v>2.9046900000000001E-4</v>
      </c>
      <c r="F1009" s="137"/>
      <c r="G1009" s="358"/>
      <c r="H1009" s="139">
        <v>20540</v>
      </c>
      <c r="I1009" s="219">
        <v>5142</v>
      </c>
      <c r="J1009" s="143">
        <v>4895</v>
      </c>
      <c r="K1009" s="138"/>
      <c r="L1009" s="139"/>
      <c r="M1009" s="140"/>
      <c r="N1009" s="220"/>
      <c r="O1009" s="141">
        <v>1.49</v>
      </c>
      <c r="P1009" s="142">
        <f t="shared" si="288"/>
        <v>149</v>
      </c>
      <c r="Q1009" s="143">
        <v>2364</v>
      </c>
      <c r="R1009" s="143">
        <v>1990</v>
      </c>
      <c r="S1009" s="143">
        <f t="shared" si="294"/>
        <v>5.9662332600000001</v>
      </c>
      <c r="T1009" s="144">
        <f t="shared" si="289"/>
        <v>2358.0337667399999</v>
      </c>
      <c r="U1009" s="145">
        <f t="shared" si="293"/>
        <v>395.22989866138755</v>
      </c>
      <c r="V1009" s="146">
        <v>1585.5</v>
      </c>
      <c r="W1009" s="139">
        <v>632</v>
      </c>
      <c r="X1009" s="219">
        <f t="shared" si="295"/>
        <v>1.4935915980000001</v>
      </c>
      <c r="Y1009" s="147">
        <f t="shared" si="290"/>
        <v>630.50640840200003</v>
      </c>
      <c r="Z1009" s="275">
        <f t="shared" si="286"/>
        <v>422.14110553800799</v>
      </c>
      <c r="AA1009" s="279">
        <v>598</v>
      </c>
      <c r="AB1009" s="143">
        <f t="shared" si="296"/>
        <v>1.4218457550000001</v>
      </c>
      <c r="AC1009" s="144">
        <f t="shared" si="291"/>
        <v>596.57815424499995</v>
      </c>
      <c r="AD1009" s="148">
        <f t="shared" si="287"/>
        <v>419.58007902551981</v>
      </c>
      <c r="AE1009" s="149">
        <f t="shared" si="292"/>
        <v>4.0134228187919465</v>
      </c>
      <c r="AF1009" s="143">
        <v>1075</v>
      </c>
      <c r="AG1009" s="138">
        <v>825</v>
      </c>
      <c r="AH1009" s="143">
        <v>110</v>
      </c>
      <c r="AI1009" s="144">
        <f t="shared" si="297"/>
        <v>935</v>
      </c>
      <c r="AJ1009" s="145">
        <f t="shared" si="298"/>
        <v>0.86976744186046506</v>
      </c>
      <c r="AK1009" s="150">
        <f t="shared" si="299"/>
        <v>1.2782783627496286</v>
      </c>
      <c r="AL1009" s="143">
        <v>135</v>
      </c>
      <c r="AM1009" s="145">
        <f t="shared" si="300"/>
        <v>0.12558139534883722</v>
      </c>
      <c r="AN1009" s="151">
        <f t="shared" si="301"/>
        <v>0.51701288338659523</v>
      </c>
      <c r="AO1009" s="143">
        <v>0</v>
      </c>
      <c r="AP1009" s="143">
        <v>0</v>
      </c>
      <c r="AQ1009" s="144">
        <f t="shared" si="302"/>
        <v>0</v>
      </c>
      <c r="AR1009" s="145">
        <f t="shared" si="303"/>
        <v>0</v>
      </c>
      <c r="AS1009" s="151">
        <f t="shared" si="304"/>
        <v>0</v>
      </c>
      <c r="AT1009" s="143">
        <v>0</v>
      </c>
      <c r="AU1009" s="153" t="s">
        <v>6</v>
      </c>
      <c r="AV1009" s="316" t="s">
        <v>6</v>
      </c>
      <c r="AW1009" s="123" t="s">
        <v>51</v>
      </c>
      <c r="AX1009" s="123"/>
    </row>
    <row r="1010" spans="1:50" x14ac:dyDescent="0.2">
      <c r="A1010" s="227" t="s">
        <v>1125</v>
      </c>
      <c r="B1010" s="272" t="s">
        <v>1127</v>
      </c>
      <c r="C1010" s="135">
        <v>5350576.66</v>
      </c>
      <c r="D1010" s="136">
        <v>5350576.1900000004</v>
      </c>
      <c r="E1010" s="152">
        <v>0.33802838600000001</v>
      </c>
      <c r="F1010" s="137"/>
      <c r="G1010" s="358"/>
      <c r="H1010" s="139">
        <v>9296</v>
      </c>
      <c r="I1010" s="219">
        <v>2361</v>
      </c>
      <c r="J1010" s="143">
        <v>2065</v>
      </c>
      <c r="K1010" s="138"/>
      <c r="L1010" s="139"/>
      <c r="M1010" s="140"/>
      <c r="N1010" s="220"/>
      <c r="O1010" s="141">
        <v>2.94</v>
      </c>
      <c r="P1010" s="142">
        <f t="shared" si="288"/>
        <v>294</v>
      </c>
      <c r="Q1010" s="143">
        <v>6608</v>
      </c>
      <c r="R1010" s="143">
        <v>5670</v>
      </c>
      <c r="S1010" s="143">
        <f t="shared" si="294"/>
        <v>3142.3118762560002</v>
      </c>
      <c r="T1010" s="144">
        <f t="shared" si="289"/>
        <v>3465.6881237439998</v>
      </c>
      <c r="U1010" s="145">
        <f t="shared" si="293"/>
        <v>1.1029102966931772</v>
      </c>
      <c r="V1010" s="146">
        <v>2244</v>
      </c>
      <c r="W1010" s="139">
        <v>1446</v>
      </c>
      <c r="X1010" s="219">
        <f t="shared" si="295"/>
        <v>798.08501934600008</v>
      </c>
      <c r="Y1010" s="147">
        <f t="shared" si="290"/>
        <v>647.91498065399992</v>
      </c>
      <c r="Z1010" s="275">
        <f t="shared" si="286"/>
        <v>0.81183704110238941</v>
      </c>
      <c r="AA1010" s="279">
        <v>1415</v>
      </c>
      <c r="AB1010" s="143">
        <f t="shared" si="296"/>
        <v>698.02861709000001</v>
      </c>
      <c r="AC1010" s="144">
        <f t="shared" si="291"/>
        <v>716.97138290999999</v>
      </c>
      <c r="AD1010" s="148">
        <f t="shared" si="287"/>
        <v>1.027137520376987</v>
      </c>
      <c r="AE1010" s="149">
        <f t="shared" si="292"/>
        <v>4.8129251700680271</v>
      </c>
      <c r="AF1010" s="143">
        <v>2960</v>
      </c>
      <c r="AG1010" s="138">
        <v>2310</v>
      </c>
      <c r="AH1010" s="143">
        <v>255</v>
      </c>
      <c r="AI1010" s="144">
        <f t="shared" si="297"/>
        <v>2565</v>
      </c>
      <c r="AJ1010" s="145">
        <f t="shared" si="298"/>
        <v>0.86655405405405406</v>
      </c>
      <c r="AK1010" s="150">
        <f t="shared" si="299"/>
        <v>1.2735557163198283</v>
      </c>
      <c r="AL1010" s="143">
        <v>355</v>
      </c>
      <c r="AM1010" s="145">
        <f t="shared" si="300"/>
        <v>0.11993243243243243</v>
      </c>
      <c r="AN1010" s="151">
        <f t="shared" si="301"/>
        <v>0.49375636041643994</v>
      </c>
      <c r="AO1010" s="143">
        <v>15</v>
      </c>
      <c r="AP1010" s="143">
        <v>0</v>
      </c>
      <c r="AQ1010" s="144">
        <f t="shared" si="302"/>
        <v>15</v>
      </c>
      <c r="AR1010" s="145">
        <f t="shared" si="303"/>
        <v>5.0675675675675678E-3</v>
      </c>
      <c r="AS1010" s="151">
        <f t="shared" si="304"/>
        <v>7.5883373527913148E-2</v>
      </c>
      <c r="AT1010" s="143">
        <v>20</v>
      </c>
      <c r="AU1010" s="153" t="s">
        <v>6</v>
      </c>
      <c r="AV1010" s="316" t="s">
        <v>6</v>
      </c>
      <c r="AW1010" s="123" t="s">
        <v>51</v>
      </c>
      <c r="AX1010" s="122" t="s">
        <v>61</v>
      </c>
    </row>
    <row r="1011" spans="1:50" x14ac:dyDescent="0.2">
      <c r="A1011" s="227" t="s">
        <v>1125</v>
      </c>
      <c r="B1011" s="272" t="s">
        <v>1127</v>
      </c>
      <c r="C1011" s="135">
        <v>5350576.67</v>
      </c>
      <c r="D1011" s="136">
        <v>5350576.1900000004</v>
      </c>
      <c r="E1011" s="152">
        <v>0.31273110100000001</v>
      </c>
      <c r="F1011" s="137"/>
      <c r="G1011" s="358"/>
      <c r="H1011" s="139">
        <v>9296</v>
      </c>
      <c r="I1011" s="219">
        <v>2361</v>
      </c>
      <c r="J1011" s="143">
        <v>2065</v>
      </c>
      <c r="K1011" s="138"/>
      <c r="L1011" s="139"/>
      <c r="M1011" s="140"/>
      <c r="N1011" s="220"/>
      <c r="O1011" s="141">
        <v>1.24</v>
      </c>
      <c r="P1011" s="142">
        <f t="shared" si="288"/>
        <v>124</v>
      </c>
      <c r="Q1011" s="143">
        <v>8090</v>
      </c>
      <c r="R1011" s="143">
        <v>7860</v>
      </c>
      <c r="S1011" s="143">
        <f t="shared" si="294"/>
        <v>2907.1483148960001</v>
      </c>
      <c r="T1011" s="144">
        <f t="shared" si="289"/>
        <v>5182.8516851040004</v>
      </c>
      <c r="U1011" s="145">
        <f t="shared" si="293"/>
        <v>1.7827957584920846</v>
      </c>
      <c r="V1011" s="146">
        <v>6503.2</v>
      </c>
      <c r="W1011" s="139">
        <v>1779</v>
      </c>
      <c r="X1011" s="219">
        <f t="shared" si="295"/>
        <v>738.35812946099998</v>
      </c>
      <c r="Y1011" s="147">
        <f t="shared" si="290"/>
        <v>1040.6418705390001</v>
      </c>
      <c r="Z1011" s="275">
        <f t="shared" ref="Z1011:Z1074" si="305">Y1011/X1011</f>
        <v>1.4093998955475262</v>
      </c>
      <c r="AA1011" s="279">
        <v>1741</v>
      </c>
      <c r="AB1011" s="143">
        <f t="shared" si="296"/>
        <v>645.78972356500003</v>
      </c>
      <c r="AC1011" s="144">
        <f t="shared" si="291"/>
        <v>1095.210276435</v>
      </c>
      <c r="AD1011" s="148">
        <f t="shared" ref="AD1011:AD1074" si="306">AC1011/AB1011</f>
        <v>1.6959239772182049</v>
      </c>
      <c r="AE1011" s="149">
        <f t="shared" si="292"/>
        <v>14.040322580645162</v>
      </c>
      <c r="AF1011" s="143">
        <v>3580</v>
      </c>
      <c r="AG1011" s="138">
        <v>2855</v>
      </c>
      <c r="AH1011" s="143">
        <v>275</v>
      </c>
      <c r="AI1011" s="144">
        <f t="shared" si="297"/>
        <v>3130</v>
      </c>
      <c r="AJ1011" s="145">
        <f t="shared" si="298"/>
        <v>0.87430167597765363</v>
      </c>
      <c r="AK1011" s="150">
        <f t="shared" si="299"/>
        <v>1.2849422283816248</v>
      </c>
      <c r="AL1011" s="143">
        <v>410</v>
      </c>
      <c r="AM1011" s="145">
        <f t="shared" si="300"/>
        <v>0.11452513966480447</v>
      </c>
      <c r="AN1011" s="151">
        <f t="shared" si="301"/>
        <v>0.47149478243873755</v>
      </c>
      <c r="AO1011" s="143">
        <v>20</v>
      </c>
      <c r="AP1011" s="143">
        <v>0</v>
      </c>
      <c r="AQ1011" s="144">
        <f t="shared" si="302"/>
        <v>20</v>
      </c>
      <c r="AR1011" s="145">
        <f t="shared" si="303"/>
        <v>5.5865921787709499E-3</v>
      </c>
      <c r="AS1011" s="151">
        <f t="shared" si="304"/>
        <v>8.365541364715938E-2</v>
      </c>
      <c r="AT1011" s="143">
        <v>10</v>
      </c>
      <c r="AU1011" s="153" t="s">
        <v>6</v>
      </c>
      <c r="AV1011" s="316" t="s">
        <v>6</v>
      </c>
      <c r="AW1011" s="123" t="s">
        <v>51</v>
      </c>
    </row>
    <row r="1012" spans="1:50" x14ac:dyDescent="0.2">
      <c r="A1012" s="227"/>
      <c r="B1012" s="272"/>
      <c r="C1012" s="135">
        <v>5350576.68</v>
      </c>
      <c r="D1012" s="136">
        <v>5350576.2300000004</v>
      </c>
      <c r="E1012" s="152">
        <v>0.29480165800000002</v>
      </c>
      <c r="F1012" s="137"/>
      <c r="G1012" s="358"/>
      <c r="H1012" s="139">
        <v>10568</v>
      </c>
      <c r="I1012" s="219">
        <v>2410</v>
      </c>
      <c r="J1012" s="143">
        <v>2360</v>
      </c>
      <c r="K1012" s="138"/>
      <c r="L1012" s="139"/>
      <c r="M1012" s="140"/>
      <c r="N1012" s="220"/>
      <c r="O1012" s="141">
        <v>1.1100000000000001</v>
      </c>
      <c r="P1012" s="142">
        <f t="shared" si="288"/>
        <v>111.00000000000001</v>
      </c>
      <c r="Q1012" s="143">
        <v>5096</v>
      </c>
      <c r="R1012" s="143">
        <v>5461</v>
      </c>
      <c r="S1012" s="143">
        <f t="shared" si="294"/>
        <v>3115.4639217440003</v>
      </c>
      <c r="T1012" s="144">
        <f t="shared" si="289"/>
        <v>1980.5360782559997</v>
      </c>
      <c r="U1012" s="145">
        <f t="shared" si="293"/>
        <v>0.63571144715658223</v>
      </c>
      <c r="V1012" s="146">
        <v>4577.8</v>
      </c>
      <c r="W1012" s="139">
        <v>1234</v>
      </c>
      <c r="X1012" s="219">
        <f t="shared" si="295"/>
        <v>710.47199578000004</v>
      </c>
      <c r="Y1012" s="147">
        <f t="shared" si="290"/>
        <v>523.52800421999996</v>
      </c>
      <c r="Z1012" s="275">
        <f t="shared" si="305"/>
        <v>0.73687352538820139</v>
      </c>
      <c r="AA1012" s="279">
        <v>1197</v>
      </c>
      <c r="AB1012" s="143">
        <f t="shared" si="296"/>
        <v>695.7319128800001</v>
      </c>
      <c r="AC1012" s="144">
        <f t="shared" si="291"/>
        <v>501.2680871199999</v>
      </c>
      <c r="AD1012" s="148">
        <f t="shared" si="306"/>
        <v>0.72049028920491487</v>
      </c>
      <c r="AE1012" s="149">
        <f t="shared" si="292"/>
        <v>10.783783783783782</v>
      </c>
      <c r="AF1012" s="143">
        <v>2300</v>
      </c>
      <c r="AG1012" s="138">
        <v>1835</v>
      </c>
      <c r="AH1012" s="143">
        <v>175</v>
      </c>
      <c r="AI1012" s="144">
        <f t="shared" si="297"/>
        <v>2010</v>
      </c>
      <c r="AJ1012" s="145">
        <f t="shared" si="298"/>
        <v>0.87391304347826082</v>
      </c>
      <c r="AK1012" s="150">
        <f t="shared" si="299"/>
        <v>1.2843710636183492</v>
      </c>
      <c r="AL1012" s="143">
        <v>240</v>
      </c>
      <c r="AM1012" s="145">
        <f t="shared" si="300"/>
        <v>0.10434782608695652</v>
      </c>
      <c r="AN1012" s="151">
        <f t="shared" si="301"/>
        <v>0.42959524609900662</v>
      </c>
      <c r="AO1012" s="143">
        <v>35</v>
      </c>
      <c r="AP1012" s="143">
        <v>0</v>
      </c>
      <c r="AQ1012" s="144">
        <f t="shared" si="302"/>
        <v>35</v>
      </c>
      <c r="AR1012" s="145">
        <f t="shared" si="303"/>
        <v>1.5217391304347827E-2</v>
      </c>
      <c r="AS1012" s="151">
        <f t="shared" si="304"/>
        <v>0.22787007239106674</v>
      </c>
      <c r="AT1012" s="143">
        <v>20</v>
      </c>
      <c r="AU1012" s="153" t="s">
        <v>6</v>
      </c>
      <c r="AV1012" s="316" t="s">
        <v>6</v>
      </c>
      <c r="AW1012" s="123" t="s">
        <v>51</v>
      </c>
    </row>
    <row r="1013" spans="1:50" x14ac:dyDescent="0.2">
      <c r="A1013" s="227"/>
      <c r="B1013" s="272"/>
      <c r="C1013" s="135">
        <v>5350576.6900000004</v>
      </c>
      <c r="D1013" s="136">
        <v>5350576.2300000004</v>
      </c>
      <c r="E1013" s="152">
        <v>0.23749551699999999</v>
      </c>
      <c r="F1013" s="137"/>
      <c r="G1013" s="358"/>
      <c r="H1013" s="139">
        <v>10568</v>
      </c>
      <c r="I1013" s="219">
        <v>2410</v>
      </c>
      <c r="J1013" s="143">
        <v>2360</v>
      </c>
      <c r="K1013" s="138"/>
      <c r="L1013" s="139"/>
      <c r="M1013" s="140"/>
      <c r="N1013" s="220"/>
      <c r="O1013" s="141">
        <v>1.59</v>
      </c>
      <c r="P1013" s="142">
        <f t="shared" si="288"/>
        <v>159</v>
      </c>
      <c r="Q1013" s="143">
        <v>5665</v>
      </c>
      <c r="R1013" s="143">
        <v>4882</v>
      </c>
      <c r="S1013" s="143">
        <f t="shared" si="294"/>
        <v>2509.8526236560001</v>
      </c>
      <c r="T1013" s="144">
        <f t="shared" si="289"/>
        <v>3155.1473763439999</v>
      </c>
      <c r="U1013" s="145">
        <f t="shared" si="293"/>
        <v>1.257104638975983</v>
      </c>
      <c r="V1013" s="146">
        <v>3555.3</v>
      </c>
      <c r="W1013" s="139">
        <v>1305</v>
      </c>
      <c r="X1013" s="219">
        <f t="shared" si="295"/>
        <v>572.36419596999997</v>
      </c>
      <c r="Y1013" s="147">
        <f t="shared" si="290"/>
        <v>732.63580403000003</v>
      </c>
      <c r="Z1013" s="275">
        <f t="shared" si="305"/>
        <v>1.2800168305223629</v>
      </c>
      <c r="AA1013" s="279">
        <v>1281</v>
      </c>
      <c r="AB1013" s="143">
        <f t="shared" si="296"/>
        <v>560.48942011999998</v>
      </c>
      <c r="AC1013" s="144">
        <f t="shared" si="291"/>
        <v>720.51057988000002</v>
      </c>
      <c r="AD1013" s="148">
        <f t="shared" si="306"/>
        <v>1.2855025519049756</v>
      </c>
      <c r="AE1013" s="149">
        <f t="shared" si="292"/>
        <v>8.0566037735849054</v>
      </c>
      <c r="AF1013" s="143">
        <v>2755</v>
      </c>
      <c r="AG1013" s="138">
        <v>2175</v>
      </c>
      <c r="AH1013" s="143">
        <v>250</v>
      </c>
      <c r="AI1013" s="144">
        <f t="shared" si="297"/>
        <v>2425</v>
      </c>
      <c r="AJ1013" s="145">
        <f t="shared" si="298"/>
        <v>0.88021778584392019</v>
      </c>
      <c r="AK1013" s="150">
        <f t="shared" si="299"/>
        <v>1.2936370068588714</v>
      </c>
      <c r="AL1013" s="143">
        <v>285</v>
      </c>
      <c r="AM1013" s="145">
        <f t="shared" si="300"/>
        <v>0.10344827586206896</v>
      </c>
      <c r="AN1013" s="151">
        <f t="shared" si="301"/>
        <v>0.42589183880504972</v>
      </c>
      <c r="AO1013" s="143">
        <v>35</v>
      </c>
      <c r="AP1013" s="143">
        <v>0</v>
      </c>
      <c r="AQ1013" s="144">
        <f t="shared" si="302"/>
        <v>35</v>
      </c>
      <c r="AR1013" s="145">
        <f t="shared" si="303"/>
        <v>1.2704174228675136E-2</v>
      </c>
      <c r="AS1013" s="151">
        <f t="shared" si="304"/>
        <v>0.19023635807602668</v>
      </c>
      <c r="AT1013" s="143">
        <v>10</v>
      </c>
      <c r="AU1013" s="153" t="s">
        <v>6</v>
      </c>
      <c r="AV1013" s="316" t="s">
        <v>6</v>
      </c>
      <c r="AW1013" s="123" t="s">
        <v>51</v>
      </c>
    </row>
    <row r="1014" spans="1:50" x14ac:dyDescent="0.2">
      <c r="A1014" s="227" t="s">
        <v>1125</v>
      </c>
      <c r="B1014" s="272" t="s">
        <v>1132</v>
      </c>
      <c r="C1014" s="135">
        <v>5350576.7</v>
      </c>
      <c r="D1014" s="136">
        <v>5350576.3</v>
      </c>
      <c r="E1014" s="152">
        <v>0.15638038600000001</v>
      </c>
      <c r="F1014" s="137"/>
      <c r="G1014" s="358"/>
      <c r="H1014" s="139">
        <v>2248</v>
      </c>
      <c r="I1014" s="219">
        <v>817</v>
      </c>
      <c r="J1014" s="143">
        <v>760</v>
      </c>
      <c r="K1014" s="138"/>
      <c r="L1014" s="139"/>
      <c r="M1014" s="140"/>
      <c r="N1014" s="220"/>
      <c r="O1014" s="141">
        <v>23.28</v>
      </c>
      <c r="P1014" s="142">
        <f t="shared" si="288"/>
        <v>2328</v>
      </c>
      <c r="Q1014" s="143">
        <v>18972</v>
      </c>
      <c r="R1014" s="143">
        <v>5804</v>
      </c>
      <c r="S1014" s="143">
        <f t="shared" si="294"/>
        <v>351.543107728</v>
      </c>
      <c r="T1014" s="144">
        <f t="shared" si="289"/>
        <v>18620.456892271999</v>
      </c>
      <c r="U1014" s="145">
        <f t="shared" si="293"/>
        <v>52.967776875543905</v>
      </c>
      <c r="V1014" s="146">
        <v>815</v>
      </c>
      <c r="W1014" s="139">
        <v>5147</v>
      </c>
      <c r="X1014" s="219">
        <f t="shared" si="295"/>
        <v>127.76277536200001</v>
      </c>
      <c r="Y1014" s="147">
        <f t="shared" si="290"/>
        <v>5019.237224638</v>
      </c>
      <c r="Z1014" s="275">
        <f t="shared" si="305"/>
        <v>39.285599505932872</v>
      </c>
      <c r="AA1014" s="279">
        <v>5053</v>
      </c>
      <c r="AB1014" s="143">
        <f t="shared" si="296"/>
        <v>118.84909336000001</v>
      </c>
      <c r="AC1014" s="144">
        <f t="shared" si="291"/>
        <v>4934.1509066400004</v>
      </c>
      <c r="AD1014" s="148">
        <f t="shared" si="306"/>
        <v>41.516100519961086</v>
      </c>
      <c r="AE1014" s="149">
        <f t="shared" si="292"/>
        <v>2.1705326460481098</v>
      </c>
      <c r="AF1014" s="143">
        <v>9000</v>
      </c>
      <c r="AG1014" s="138">
        <v>7040</v>
      </c>
      <c r="AH1014" s="143">
        <v>575</v>
      </c>
      <c r="AI1014" s="144">
        <f t="shared" si="297"/>
        <v>7615</v>
      </c>
      <c r="AJ1014" s="145">
        <f t="shared" si="298"/>
        <v>0.84611111111111115</v>
      </c>
      <c r="AK1014" s="150">
        <f t="shared" si="299"/>
        <v>1.2435111660444211</v>
      </c>
      <c r="AL1014" s="143">
        <v>1295</v>
      </c>
      <c r="AM1014" s="145">
        <f t="shared" si="300"/>
        <v>0.1438888888888889</v>
      </c>
      <c r="AN1014" s="151">
        <f t="shared" si="301"/>
        <v>0.59238400023420901</v>
      </c>
      <c r="AO1014" s="143">
        <v>40</v>
      </c>
      <c r="AP1014" s="143">
        <v>0</v>
      </c>
      <c r="AQ1014" s="144">
        <f t="shared" si="302"/>
        <v>40</v>
      </c>
      <c r="AR1014" s="145">
        <f t="shared" si="303"/>
        <v>4.4444444444444444E-3</v>
      </c>
      <c r="AS1014" s="151">
        <f t="shared" si="304"/>
        <v>6.655252907929568E-2</v>
      </c>
      <c r="AT1014" s="143">
        <v>50</v>
      </c>
      <c r="AU1014" s="153" t="s">
        <v>6</v>
      </c>
      <c r="AV1014" s="319" t="s">
        <v>3</v>
      </c>
      <c r="AW1014" s="123" t="s">
        <v>51</v>
      </c>
    </row>
    <row r="1015" spans="1:50" x14ac:dyDescent="0.2">
      <c r="A1015" s="227" t="s">
        <v>1125</v>
      </c>
      <c r="B1015" s="272" t="s">
        <v>1133</v>
      </c>
      <c r="C1015" s="135">
        <v>5350576.71</v>
      </c>
      <c r="D1015" s="136">
        <v>5350576.3</v>
      </c>
      <c r="E1015" s="152">
        <v>0.12045196</v>
      </c>
      <c r="F1015" s="137"/>
      <c r="G1015" s="358"/>
      <c r="H1015" s="139">
        <v>2248</v>
      </c>
      <c r="I1015" s="219">
        <v>817</v>
      </c>
      <c r="J1015" s="143">
        <v>760</v>
      </c>
      <c r="K1015" s="138"/>
      <c r="L1015" s="139"/>
      <c r="M1015" s="140"/>
      <c r="N1015" s="220"/>
      <c r="O1015" s="141">
        <v>7.87</v>
      </c>
      <c r="P1015" s="142">
        <f t="shared" si="288"/>
        <v>787</v>
      </c>
      <c r="Q1015" s="143">
        <v>23401</v>
      </c>
      <c r="R1015" s="143">
        <v>4624</v>
      </c>
      <c r="S1015" s="143">
        <f t="shared" si="294"/>
        <v>270.77600608</v>
      </c>
      <c r="T1015" s="144">
        <f t="shared" si="289"/>
        <v>23130.223993920001</v>
      </c>
      <c r="U1015" s="145">
        <f t="shared" si="293"/>
        <v>85.421985237075404</v>
      </c>
      <c r="V1015" s="146">
        <v>2974</v>
      </c>
      <c r="W1015" s="139">
        <v>5646</v>
      </c>
      <c r="X1015" s="219">
        <f t="shared" si="295"/>
        <v>98.409251319999996</v>
      </c>
      <c r="Y1015" s="147">
        <f t="shared" si="290"/>
        <v>5547.5907486799997</v>
      </c>
      <c r="Z1015" s="275">
        <f t="shared" si="305"/>
        <v>56.372654748086134</v>
      </c>
      <c r="AA1015" s="279">
        <v>5500</v>
      </c>
      <c r="AB1015" s="143">
        <f t="shared" si="296"/>
        <v>91.543489600000001</v>
      </c>
      <c r="AC1015" s="144">
        <f t="shared" si="291"/>
        <v>5408.4565104000003</v>
      </c>
      <c r="AD1015" s="148">
        <f t="shared" si="306"/>
        <v>59.080733474682837</v>
      </c>
      <c r="AE1015" s="149">
        <f t="shared" si="292"/>
        <v>6.9885641677255403</v>
      </c>
      <c r="AF1015" s="143">
        <v>10515</v>
      </c>
      <c r="AG1015" s="138">
        <v>8440</v>
      </c>
      <c r="AH1015" s="143">
        <v>645</v>
      </c>
      <c r="AI1015" s="144">
        <f t="shared" si="297"/>
        <v>9085</v>
      </c>
      <c r="AJ1015" s="145">
        <f t="shared" si="298"/>
        <v>0.86400380408939614</v>
      </c>
      <c r="AK1015" s="150">
        <f t="shared" si="299"/>
        <v>1.269807669206853</v>
      </c>
      <c r="AL1015" s="143">
        <v>1220</v>
      </c>
      <c r="AM1015" s="145">
        <f t="shared" si="300"/>
        <v>0.11602472658107466</v>
      </c>
      <c r="AN1015" s="151">
        <f t="shared" si="301"/>
        <v>0.47766851345451444</v>
      </c>
      <c r="AO1015" s="143">
        <v>90</v>
      </c>
      <c r="AP1015" s="143">
        <v>25</v>
      </c>
      <c r="AQ1015" s="144">
        <f t="shared" si="302"/>
        <v>115</v>
      </c>
      <c r="AR1015" s="145">
        <f t="shared" si="303"/>
        <v>1.0936757013789824E-2</v>
      </c>
      <c r="AS1015" s="151">
        <f t="shared" si="304"/>
        <v>0.1637704888185236</v>
      </c>
      <c r="AT1015" s="143">
        <v>105</v>
      </c>
      <c r="AU1015" s="153" t="s">
        <v>6</v>
      </c>
      <c r="AV1015" s="319" t="s">
        <v>3</v>
      </c>
      <c r="AW1015" s="123" t="s">
        <v>51</v>
      </c>
    </row>
    <row r="1016" spans="1:50" x14ac:dyDescent="0.2">
      <c r="A1016" s="227" t="s">
        <v>1125</v>
      </c>
      <c r="B1016" s="272" t="s">
        <v>1134</v>
      </c>
      <c r="C1016" s="135">
        <v>5350576.72</v>
      </c>
      <c r="D1016" s="136">
        <v>5350576.3</v>
      </c>
      <c r="E1016" s="152">
        <v>0.72316765400000005</v>
      </c>
      <c r="F1016" s="137"/>
      <c r="G1016" s="358"/>
      <c r="H1016" s="139">
        <v>2248</v>
      </c>
      <c r="I1016" s="219">
        <v>817</v>
      </c>
      <c r="J1016" s="143">
        <v>760</v>
      </c>
      <c r="K1016" s="138"/>
      <c r="L1016" s="139"/>
      <c r="M1016" s="140"/>
      <c r="N1016" s="220"/>
      <c r="O1016" s="141">
        <v>22.61</v>
      </c>
      <c r="P1016" s="142">
        <f t="shared" si="288"/>
        <v>2261</v>
      </c>
      <c r="Q1016" s="143">
        <v>9492</v>
      </c>
      <c r="R1016" s="143">
        <v>5558</v>
      </c>
      <c r="S1016" s="143">
        <f t="shared" si="294"/>
        <v>1625.6808861920001</v>
      </c>
      <c r="T1016" s="144">
        <f t="shared" si="289"/>
        <v>7866.3191138080001</v>
      </c>
      <c r="U1016" s="145">
        <f t="shared" si="293"/>
        <v>4.838784278404165</v>
      </c>
      <c r="V1016" s="146">
        <v>419.8</v>
      </c>
      <c r="W1016" s="139">
        <v>2861</v>
      </c>
      <c r="X1016" s="219">
        <f t="shared" si="295"/>
        <v>590.82797331800009</v>
      </c>
      <c r="Y1016" s="147">
        <f t="shared" si="290"/>
        <v>2270.1720266819998</v>
      </c>
      <c r="Z1016" s="275">
        <f t="shared" si="305"/>
        <v>3.8423570467272543</v>
      </c>
      <c r="AA1016" s="279">
        <v>2636</v>
      </c>
      <c r="AB1016" s="143">
        <f t="shared" si="296"/>
        <v>549.60741704000009</v>
      </c>
      <c r="AC1016" s="144">
        <f t="shared" si="291"/>
        <v>2086.3925829599998</v>
      </c>
      <c r="AD1016" s="148">
        <f t="shared" si="306"/>
        <v>3.7961507037088502</v>
      </c>
      <c r="AE1016" s="149">
        <f t="shared" si="292"/>
        <v>1.1658558160106147</v>
      </c>
      <c r="AF1016" s="143">
        <v>4475</v>
      </c>
      <c r="AG1016" s="138">
        <v>3495</v>
      </c>
      <c r="AH1016" s="143">
        <v>275</v>
      </c>
      <c r="AI1016" s="144">
        <f t="shared" si="297"/>
        <v>3770</v>
      </c>
      <c r="AJ1016" s="145">
        <f t="shared" si="298"/>
        <v>0.84245810055865922</v>
      </c>
      <c r="AK1016" s="150">
        <f t="shared" si="299"/>
        <v>1.2381424155907286</v>
      </c>
      <c r="AL1016" s="143">
        <v>595</v>
      </c>
      <c r="AM1016" s="145">
        <f t="shared" si="300"/>
        <v>0.1329608938547486</v>
      </c>
      <c r="AN1016" s="151">
        <f t="shared" si="301"/>
        <v>0.54739394253863183</v>
      </c>
      <c r="AO1016" s="143">
        <v>70</v>
      </c>
      <c r="AP1016" s="143">
        <v>10</v>
      </c>
      <c r="AQ1016" s="144">
        <f t="shared" si="302"/>
        <v>80</v>
      </c>
      <c r="AR1016" s="145">
        <f t="shared" si="303"/>
        <v>1.7877094972067038E-2</v>
      </c>
      <c r="AS1016" s="151">
        <f t="shared" si="304"/>
        <v>0.26769732367090998</v>
      </c>
      <c r="AT1016" s="143">
        <v>30</v>
      </c>
      <c r="AU1016" s="153" t="s">
        <v>6</v>
      </c>
      <c r="AV1016" s="319" t="s">
        <v>3</v>
      </c>
      <c r="AW1016" s="123" t="s">
        <v>51</v>
      </c>
    </row>
    <row r="1017" spans="1:50" x14ac:dyDescent="0.2">
      <c r="C1017" s="124">
        <v>5350585.0199999996</v>
      </c>
      <c r="D1017" s="112"/>
      <c r="E1017" s="112"/>
      <c r="F1017" s="115"/>
      <c r="G1017" s="360"/>
      <c r="N1017" s="121" t="s">
        <v>951</v>
      </c>
      <c r="O1017" s="117">
        <v>76.89</v>
      </c>
      <c r="P1017" s="24">
        <f t="shared" si="288"/>
        <v>7689</v>
      </c>
      <c r="Q1017" s="118">
        <v>6180</v>
      </c>
      <c r="R1017" s="118">
        <v>6362</v>
      </c>
      <c r="S1017" s="118">
        <v>6076</v>
      </c>
      <c r="T1017" s="25">
        <f t="shared" si="289"/>
        <v>104</v>
      </c>
      <c r="U1017" s="26">
        <f t="shared" si="293"/>
        <v>1.7116524028966424E-2</v>
      </c>
      <c r="V1017" s="125">
        <v>80.400000000000006</v>
      </c>
      <c r="W1017" s="22">
        <v>1936</v>
      </c>
      <c r="X1017" s="119">
        <v>1977</v>
      </c>
      <c r="Y1017" s="39">
        <f t="shared" si="290"/>
        <v>-41</v>
      </c>
      <c r="Z1017" s="268">
        <f t="shared" si="305"/>
        <v>-2.0738492665655032E-2</v>
      </c>
      <c r="AA1017" s="280">
        <v>1873</v>
      </c>
      <c r="AB1017" s="118">
        <v>1915</v>
      </c>
      <c r="AC1017" s="25">
        <f t="shared" si="291"/>
        <v>-42</v>
      </c>
      <c r="AD1017" s="27">
        <f t="shared" si="306"/>
        <v>-2.1932114882506529E-2</v>
      </c>
      <c r="AE1017" s="28">
        <f t="shared" si="292"/>
        <v>0.2435947457406685</v>
      </c>
      <c r="AF1017" s="118">
        <v>3080</v>
      </c>
      <c r="AG1017" s="120">
        <v>2840</v>
      </c>
      <c r="AH1017" s="118">
        <v>170</v>
      </c>
      <c r="AI1017" s="25">
        <f t="shared" si="297"/>
        <v>3010</v>
      </c>
      <c r="AJ1017" s="26">
        <f t="shared" si="298"/>
        <v>0.97727272727272729</v>
      </c>
      <c r="AK1017" s="29">
        <f t="shared" si="299"/>
        <v>1.4362765512421387</v>
      </c>
      <c r="AL1017" s="118">
        <v>35</v>
      </c>
      <c r="AM1017" s="26">
        <f t="shared" si="300"/>
        <v>1.1363636363636364E-2</v>
      </c>
      <c r="AN1017" s="30">
        <f t="shared" si="301"/>
        <v>4.6783573202069856E-2</v>
      </c>
      <c r="AO1017" s="118">
        <v>40</v>
      </c>
      <c r="AP1017" s="118">
        <v>0</v>
      </c>
      <c r="AQ1017" s="25">
        <f t="shared" si="302"/>
        <v>40</v>
      </c>
      <c r="AR1017" s="26">
        <f t="shared" si="303"/>
        <v>1.2987012987012988E-2</v>
      </c>
      <c r="AS1017" s="30">
        <f t="shared" si="304"/>
        <v>0.19447167588105882</v>
      </c>
      <c r="AT1017" s="118">
        <v>0</v>
      </c>
      <c r="AU1017" s="21" t="s">
        <v>3</v>
      </c>
      <c r="AV1017" s="319" t="s">
        <v>3</v>
      </c>
    </row>
    <row r="1018" spans="1:50" x14ac:dyDescent="0.2">
      <c r="A1018" s="227"/>
      <c r="B1018" s="272"/>
      <c r="C1018" s="135">
        <v>5350585.03</v>
      </c>
      <c r="D1018" s="136"/>
      <c r="E1018" s="136"/>
      <c r="F1018" s="137"/>
      <c r="G1018" s="355"/>
      <c r="H1018" s="139"/>
      <c r="I1018" s="139"/>
      <c r="J1018" s="139"/>
      <c r="K1018" s="138"/>
      <c r="L1018" s="139"/>
      <c r="M1018" s="140"/>
      <c r="N1018" s="220" t="s">
        <v>952</v>
      </c>
      <c r="O1018" s="141">
        <v>8.18</v>
      </c>
      <c r="P1018" s="142">
        <f t="shared" si="288"/>
        <v>818</v>
      </c>
      <c r="Q1018" s="143">
        <v>5451</v>
      </c>
      <c r="R1018" s="143">
        <v>5532</v>
      </c>
      <c r="S1018" s="143">
        <v>5396</v>
      </c>
      <c r="T1018" s="144">
        <f t="shared" si="289"/>
        <v>55</v>
      </c>
      <c r="U1018" s="145">
        <f t="shared" si="293"/>
        <v>1.0192735359525574E-2</v>
      </c>
      <c r="V1018" s="146">
        <v>666.4</v>
      </c>
      <c r="W1018" s="139">
        <v>1972</v>
      </c>
      <c r="X1018" s="219">
        <v>1871</v>
      </c>
      <c r="Y1018" s="147">
        <f t="shared" si="290"/>
        <v>101</v>
      </c>
      <c r="Z1018" s="275">
        <f t="shared" si="305"/>
        <v>5.3981827899518976E-2</v>
      </c>
      <c r="AA1018" s="279">
        <v>1912</v>
      </c>
      <c r="AB1018" s="143">
        <v>1810</v>
      </c>
      <c r="AC1018" s="144">
        <f t="shared" si="291"/>
        <v>102</v>
      </c>
      <c r="AD1018" s="148">
        <f t="shared" si="306"/>
        <v>5.6353591160220998E-2</v>
      </c>
      <c r="AE1018" s="149">
        <f t="shared" si="292"/>
        <v>2.3374083129584351</v>
      </c>
      <c r="AF1018" s="143">
        <v>2755</v>
      </c>
      <c r="AG1018" s="138">
        <v>2435</v>
      </c>
      <c r="AH1018" s="143">
        <v>185</v>
      </c>
      <c r="AI1018" s="144">
        <f t="shared" si="297"/>
        <v>2620</v>
      </c>
      <c r="AJ1018" s="145">
        <f t="shared" si="298"/>
        <v>0.9509981851179673</v>
      </c>
      <c r="AK1018" s="150">
        <f t="shared" si="299"/>
        <v>1.3976614259671103</v>
      </c>
      <c r="AL1018" s="143">
        <v>50</v>
      </c>
      <c r="AM1018" s="145">
        <f t="shared" si="300"/>
        <v>1.8148820326678767E-2</v>
      </c>
      <c r="AN1018" s="151">
        <f t="shared" si="301"/>
        <v>7.4717866457026272E-2</v>
      </c>
      <c r="AO1018" s="143">
        <v>60</v>
      </c>
      <c r="AP1018" s="143">
        <v>10</v>
      </c>
      <c r="AQ1018" s="144">
        <f t="shared" si="302"/>
        <v>70</v>
      </c>
      <c r="AR1018" s="145">
        <f t="shared" si="303"/>
        <v>2.5408348457350273E-2</v>
      </c>
      <c r="AS1018" s="151">
        <f t="shared" si="304"/>
        <v>0.38047271615205336</v>
      </c>
      <c r="AT1018" s="143">
        <v>20</v>
      </c>
      <c r="AU1018" s="153" t="s">
        <v>6</v>
      </c>
      <c r="AV1018" s="316" t="s">
        <v>6</v>
      </c>
    </row>
    <row r="1019" spans="1:50" x14ac:dyDescent="0.2">
      <c r="A1019" s="227"/>
      <c r="B1019" s="272"/>
      <c r="C1019" s="135">
        <v>5350585.05</v>
      </c>
      <c r="D1019" s="136"/>
      <c r="E1019" s="136"/>
      <c r="F1019" s="137"/>
      <c r="G1019" s="355"/>
      <c r="H1019" s="139"/>
      <c r="I1019" s="139"/>
      <c r="J1019" s="139"/>
      <c r="K1019" s="138"/>
      <c r="L1019" s="139"/>
      <c r="M1019" s="140"/>
      <c r="N1019" s="220" t="s">
        <v>953</v>
      </c>
      <c r="O1019" s="141">
        <v>4.07</v>
      </c>
      <c r="P1019" s="142">
        <f t="shared" si="288"/>
        <v>407</v>
      </c>
      <c r="Q1019" s="143">
        <v>7211</v>
      </c>
      <c r="R1019" s="143">
        <v>7460</v>
      </c>
      <c r="S1019" s="143">
        <v>7228</v>
      </c>
      <c r="T1019" s="144">
        <f t="shared" si="289"/>
        <v>-17</v>
      </c>
      <c r="U1019" s="145">
        <f t="shared" si="293"/>
        <v>-2.3519645821804096E-3</v>
      </c>
      <c r="V1019" s="146">
        <v>1773.8</v>
      </c>
      <c r="W1019" s="139">
        <v>2302</v>
      </c>
      <c r="X1019" s="219">
        <v>2254</v>
      </c>
      <c r="Y1019" s="147">
        <f t="shared" si="290"/>
        <v>48</v>
      </c>
      <c r="Z1019" s="275">
        <f t="shared" si="305"/>
        <v>2.1295474711623779E-2</v>
      </c>
      <c r="AA1019" s="279">
        <v>2272</v>
      </c>
      <c r="AB1019" s="143">
        <v>2215</v>
      </c>
      <c r="AC1019" s="144">
        <f t="shared" si="291"/>
        <v>57</v>
      </c>
      <c r="AD1019" s="148">
        <f t="shared" si="306"/>
        <v>2.5733634311512415E-2</v>
      </c>
      <c r="AE1019" s="149">
        <f t="shared" si="292"/>
        <v>5.5823095823095823</v>
      </c>
      <c r="AF1019" s="143">
        <v>3985</v>
      </c>
      <c r="AG1019" s="138">
        <v>3535</v>
      </c>
      <c r="AH1019" s="143">
        <v>265</v>
      </c>
      <c r="AI1019" s="144">
        <f t="shared" si="297"/>
        <v>3800</v>
      </c>
      <c r="AJ1019" s="145">
        <f t="shared" si="298"/>
        <v>0.95357590966122963</v>
      </c>
      <c r="AK1019" s="150">
        <f t="shared" si="299"/>
        <v>1.4014498518729279</v>
      </c>
      <c r="AL1019" s="143">
        <v>85</v>
      </c>
      <c r="AM1019" s="145">
        <f t="shared" si="300"/>
        <v>2.1329987452948559E-2</v>
      </c>
      <c r="AN1019" s="151">
        <f t="shared" si="301"/>
        <v>8.7814586587574031E-2</v>
      </c>
      <c r="AO1019" s="143">
        <v>45</v>
      </c>
      <c r="AP1019" s="143">
        <v>0</v>
      </c>
      <c r="AQ1019" s="144">
        <f t="shared" si="302"/>
        <v>45</v>
      </c>
      <c r="AR1019" s="145">
        <f t="shared" si="303"/>
        <v>1.1292346298619825E-2</v>
      </c>
      <c r="AS1019" s="151">
        <f t="shared" si="304"/>
        <v>0.16909519621778391</v>
      </c>
      <c r="AT1019" s="143">
        <v>55</v>
      </c>
      <c r="AU1019" s="153" t="s">
        <v>6</v>
      </c>
      <c r="AV1019" s="316" t="s">
        <v>6</v>
      </c>
    </row>
    <row r="1020" spans="1:50" x14ac:dyDescent="0.2">
      <c r="C1020" s="124">
        <v>5350585.07</v>
      </c>
      <c r="D1020" s="112"/>
      <c r="E1020" s="112"/>
      <c r="F1020" s="115"/>
      <c r="G1020" s="360"/>
      <c r="N1020" s="121" t="s">
        <v>954</v>
      </c>
      <c r="O1020" s="117">
        <v>98.94</v>
      </c>
      <c r="P1020" s="24">
        <f t="shared" si="288"/>
        <v>9894</v>
      </c>
      <c r="Q1020" s="118">
        <v>7011</v>
      </c>
      <c r="R1020" s="118">
        <v>5322</v>
      </c>
      <c r="S1020" s="118">
        <v>5171</v>
      </c>
      <c r="T1020" s="25">
        <f t="shared" si="289"/>
        <v>1840</v>
      </c>
      <c r="U1020" s="26">
        <f t="shared" si="293"/>
        <v>0.35583059369561015</v>
      </c>
      <c r="V1020" s="125">
        <v>70.900000000000006</v>
      </c>
      <c r="W1020" s="22">
        <v>2402</v>
      </c>
      <c r="X1020" s="119">
        <v>1769</v>
      </c>
      <c r="Y1020" s="39">
        <f t="shared" si="290"/>
        <v>633</v>
      </c>
      <c r="Z1020" s="268">
        <f t="shared" si="305"/>
        <v>0.35782928208027132</v>
      </c>
      <c r="AA1020" s="280">
        <v>2323</v>
      </c>
      <c r="AB1020" s="118">
        <v>1695</v>
      </c>
      <c r="AC1020" s="25">
        <f t="shared" si="291"/>
        <v>628</v>
      </c>
      <c r="AD1020" s="27">
        <f t="shared" si="306"/>
        <v>0.37050147492625368</v>
      </c>
      <c r="AE1020" s="28">
        <f t="shared" si="292"/>
        <v>0.23478876086517081</v>
      </c>
      <c r="AF1020" s="118">
        <v>3470</v>
      </c>
      <c r="AG1020" s="120">
        <v>3025</v>
      </c>
      <c r="AH1020" s="118">
        <v>185</v>
      </c>
      <c r="AI1020" s="25">
        <f t="shared" si="297"/>
        <v>3210</v>
      </c>
      <c r="AJ1020" s="26">
        <f t="shared" si="298"/>
        <v>0.9250720461095101</v>
      </c>
      <c r="AK1020" s="29">
        <f t="shared" si="299"/>
        <v>1.3595583412468311</v>
      </c>
      <c r="AL1020" s="118">
        <v>105</v>
      </c>
      <c r="AM1020" s="26">
        <f t="shared" si="300"/>
        <v>3.0259365994236311E-2</v>
      </c>
      <c r="AN1020" s="30">
        <f t="shared" si="301"/>
        <v>0.12457643123548284</v>
      </c>
      <c r="AO1020" s="118">
        <v>115</v>
      </c>
      <c r="AP1020" s="118">
        <v>0</v>
      </c>
      <c r="AQ1020" s="25">
        <f t="shared" si="302"/>
        <v>115</v>
      </c>
      <c r="AR1020" s="26">
        <f t="shared" si="303"/>
        <v>3.3141210374639768E-2</v>
      </c>
      <c r="AS1020" s="30">
        <f t="shared" si="304"/>
        <v>0.49626705761578549</v>
      </c>
      <c r="AT1020" s="118">
        <v>35</v>
      </c>
      <c r="AU1020" s="21" t="s">
        <v>3</v>
      </c>
      <c r="AV1020" s="319" t="s">
        <v>3</v>
      </c>
    </row>
    <row r="1021" spans="1:50" x14ac:dyDescent="0.2">
      <c r="C1021" s="124">
        <v>5350585.08</v>
      </c>
      <c r="D1021" s="112"/>
      <c r="E1021" s="112"/>
      <c r="F1021" s="115"/>
      <c r="G1021" s="360"/>
      <c r="N1021" s="121" t="s">
        <v>955</v>
      </c>
      <c r="O1021" s="117">
        <v>42.76</v>
      </c>
      <c r="P1021" s="24">
        <f t="shared" si="288"/>
        <v>4276</v>
      </c>
      <c r="Q1021" s="118">
        <v>3829</v>
      </c>
      <c r="R1021" s="118">
        <v>3738</v>
      </c>
      <c r="S1021" s="118">
        <v>3480</v>
      </c>
      <c r="T1021" s="25">
        <f t="shared" si="289"/>
        <v>349</v>
      </c>
      <c r="U1021" s="26">
        <f t="shared" si="293"/>
        <v>0.10028735632183908</v>
      </c>
      <c r="V1021" s="125">
        <v>89.6</v>
      </c>
      <c r="W1021" s="22">
        <v>1219</v>
      </c>
      <c r="X1021" s="119">
        <v>1084</v>
      </c>
      <c r="Y1021" s="39">
        <f t="shared" si="290"/>
        <v>135</v>
      </c>
      <c r="Z1021" s="268">
        <f t="shared" si="305"/>
        <v>0.12453874538745388</v>
      </c>
      <c r="AA1021" s="280">
        <v>1183</v>
      </c>
      <c r="AB1021" s="118">
        <v>1060</v>
      </c>
      <c r="AC1021" s="25">
        <f t="shared" si="291"/>
        <v>123</v>
      </c>
      <c r="AD1021" s="27">
        <f t="shared" si="306"/>
        <v>0.11603773584905661</v>
      </c>
      <c r="AE1021" s="28">
        <f t="shared" si="292"/>
        <v>0.27666043030869975</v>
      </c>
      <c r="AF1021" s="118">
        <v>1800</v>
      </c>
      <c r="AG1021" s="120">
        <v>1595</v>
      </c>
      <c r="AH1021" s="118">
        <v>120</v>
      </c>
      <c r="AI1021" s="25">
        <f t="shared" si="297"/>
        <v>1715</v>
      </c>
      <c r="AJ1021" s="26">
        <f t="shared" si="298"/>
        <v>0.95277777777777772</v>
      </c>
      <c r="AK1021" s="29">
        <f t="shared" si="299"/>
        <v>1.4002768547381366</v>
      </c>
      <c r="AL1021" s="118">
        <v>40</v>
      </c>
      <c r="AM1021" s="26">
        <f t="shared" si="300"/>
        <v>2.2222222222222223E-2</v>
      </c>
      <c r="AN1021" s="30">
        <f t="shared" si="301"/>
        <v>9.1487876484047714E-2</v>
      </c>
      <c r="AO1021" s="118">
        <v>30</v>
      </c>
      <c r="AP1021" s="118">
        <v>0</v>
      </c>
      <c r="AQ1021" s="25">
        <f t="shared" si="302"/>
        <v>30</v>
      </c>
      <c r="AR1021" s="26">
        <f t="shared" si="303"/>
        <v>1.6666666666666666E-2</v>
      </c>
      <c r="AS1021" s="30">
        <f t="shared" si="304"/>
        <v>0.24957198404735881</v>
      </c>
      <c r="AT1021" s="118">
        <v>15</v>
      </c>
      <c r="AU1021" s="21" t="s">
        <v>3</v>
      </c>
      <c r="AV1021" s="319" t="s">
        <v>3</v>
      </c>
    </row>
    <row r="1022" spans="1:50" x14ac:dyDescent="0.2">
      <c r="A1022" s="227"/>
      <c r="B1022" s="272"/>
      <c r="C1022" s="135">
        <v>5350585.09</v>
      </c>
      <c r="D1022" s="136"/>
      <c r="E1022" s="136"/>
      <c r="F1022" s="137"/>
      <c r="G1022" s="355"/>
      <c r="H1022" s="139"/>
      <c r="I1022" s="139"/>
      <c r="J1022" s="139"/>
      <c r="K1022" s="138"/>
      <c r="L1022" s="139"/>
      <c r="M1022" s="140"/>
      <c r="N1022" s="220" t="s">
        <v>956</v>
      </c>
      <c r="O1022" s="141">
        <v>2.5099999999999998</v>
      </c>
      <c r="P1022" s="142">
        <f t="shared" si="288"/>
        <v>250.99999999999997</v>
      </c>
      <c r="Q1022" s="143">
        <v>5761</v>
      </c>
      <c r="R1022" s="143">
        <v>5914</v>
      </c>
      <c r="S1022" s="143">
        <v>5977</v>
      </c>
      <c r="T1022" s="144">
        <f t="shared" si="289"/>
        <v>-216</v>
      </c>
      <c r="U1022" s="145">
        <f t="shared" si="293"/>
        <v>-3.6138531035636606E-2</v>
      </c>
      <c r="V1022" s="146">
        <v>2293</v>
      </c>
      <c r="W1022" s="139">
        <v>1872</v>
      </c>
      <c r="X1022" s="219">
        <v>1853</v>
      </c>
      <c r="Y1022" s="147">
        <f t="shared" si="290"/>
        <v>19</v>
      </c>
      <c r="Z1022" s="275">
        <f t="shared" si="305"/>
        <v>1.0253642741500269E-2</v>
      </c>
      <c r="AA1022" s="279">
        <v>1843</v>
      </c>
      <c r="AB1022" s="143">
        <v>1800</v>
      </c>
      <c r="AC1022" s="144">
        <f t="shared" si="291"/>
        <v>43</v>
      </c>
      <c r="AD1022" s="148">
        <f t="shared" si="306"/>
        <v>2.388888888888889E-2</v>
      </c>
      <c r="AE1022" s="149">
        <f t="shared" si="292"/>
        <v>7.3426294820717137</v>
      </c>
      <c r="AF1022" s="143">
        <v>3035</v>
      </c>
      <c r="AG1022" s="138">
        <v>2665</v>
      </c>
      <c r="AH1022" s="143">
        <v>160</v>
      </c>
      <c r="AI1022" s="144">
        <f t="shared" si="297"/>
        <v>2825</v>
      </c>
      <c r="AJ1022" s="145">
        <f t="shared" si="298"/>
        <v>0.93080724876441512</v>
      </c>
      <c r="AK1022" s="150">
        <f t="shared" si="299"/>
        <v>1.3679872443155268</v>
      </c>
      <c r="AL1022" s="143">
        <v>80</v>
      </c>
      <c r="AM1022" s="145">
        <f t="shared" si="300"/>
        <v>2.6359143327841845E-2</v>
      </c>
      <c r="AN1022" s="151">
        <f t="shared" si="301"/>
        <v>0.10851939220513074</v>
      </c>
      <c r="AO1022" s="143">
        <v>110</v>
      </c>
      <c r="AP1022" s="143">
        <v>10</v>
      </c>
      <c r="AQ1022" s="144">
        <f t="shared" si="302"/>
        <v>120</v>
      </c>
      <c r="AR1022" s="145">
        <f t="shared" si="303"/>
        <v>3.9538714991762765E-2</v>
      </c>
      <c r="AS1022" s="151">
        <f t="shared" si="304"/>
        <v>0.592065332830637</v>
      </c>
      <c r="AT1022" s="143">
        <v>0</v>
      </c>
      <c r="AU1022" s="153" t="s">
        <v>6</v>
      </c>
      <c r="AV1022" s="316" t="s">
        <v>6</v>
      </c>
    </row>
    <row r="1023" spans="1:50" x14ac:dyDescent="0.2">
      <c r="A1023" s="227"/>
      <c r="B1023" s="272"/>
      <c r="C1023" s="135">
        <v>5350585.0999999996</v>
      </c>
      <c r="D1023" s="136"/>
      <c r="E1023" s="136"/>
      <c r="F1023" s="137"/>
      <c r="G1023" s="355"/>
      <c r="H1023" s="139"/>
      <c r="I1023" s="139"/>
      <c r="J1023" s="139"/>
      <c r="K1023" s="138"/>
      <c r="L1023" s="139"/>
      <c r="M1023" s="140"/>
      <c r="N1023" s="220" t="s">
        <v>957</v>
      </c>
      <c r="O1023" s="141">
        <v>1.95</v>
      </c>
      <c r="P1023" s="142">
        <f t="shared" si="288"/>
        <v>195</v>
      </c>
      <c r="Q1023" s="143">
        <v>4112</v>
      </c>
      <c r="R1023" s="143">
        <v>4268</v>
      </c>
      <c r="S1023" s="143">
        <v>4118</v>
      </c>
      <c r="T1023" s="144">
        <f t="shared" si="289"/>
        <v>-6</v>
      </c>
      <c r="U1023" s="145">
        <f t="shared" si="293"/>
        <v>-1.4570179698882952E-3</v>
      </c>
      <c r="V1023" s="146">
        <v>2113.8000000000002</v>
      </c>
      <c r="W1023" s="139">
        <v>1298</v>
      </c>
      <c r="X1023" s="219">
        <v>1292</v>
      </c>
      <c r="Y1023" s="147">
        <f t="shared" si="290"/>
        <v>6</v>
      </c>
      <c r="Z1023" s="275">
        <f t="shared" si="305"/>
        <v>4.6439628482972135E-3</v>
      </c>
      <c r="AA1023" s="279">
        <v>1283</v>
      </c>
      <c r="AB1023" s="143">
        <v>1275</v>
      </c>
      <c r="AC1023" s="144">
        <f t="shared" si="291"/>
        <v>8</v>
      </c>
      <c r="AD1023" s="148">
        <f t="shared" si="306"/>
        <v>6.2745098039215684E-3</v>
      </c>
      <c r="AE1023" s="149">
        <f t="shared" si="292"/>
        <v>6.5794871794871792</v>
      </c>
      <c r="AF1023" s="143">
        <v>2240</v>
      </c>
      <c r="AG1023" s="138">
        <v>1945</v>
      </c>
      <c r="AH1023" s="143">
        <v>185</v>
      </c>
      <c r="AI1023" s="144">
        <f t="shared" si="297"/>
        <v>2130</v>
      </c>
      <c r="AJ1023" s="145">
        <f t="shared" si="298"/>
        <v>0.9508928571428571</v>
      </c>
      <c r="AK1023" s="150">
        <f t="shared" si="299"/>
        <v>1.3975066277243897</v>
      </c>
      <c r="AL1023" s="143">
        <v>60</v>
      </c>
      <c r="AM1023" s="145">
        <f t="shared" si="300"/>
        <v>2.6785714285714284E-2</v>
      </c>
      <c r="AN1023" s="151">
        <f t="shared" si="301"/>
        <v>0.11027556540487894</v>
      </c>
      <c r="AO1023" s="143">
        <v>55</v>
      </c>
      <c r="AP1023" s="143">
        <v>0</v>
      </c>
      <c r="AQ1023" s="144">
        <f t="shared" si="302"/>
        <v>55</v>
      </c>
      <c r="AR1023" s="145">
        <f t="shared" si="303"/>
        <v>2.4553571428571428E-2</v>
      </c>
      <c r="AS1023" s="151">
        <f t="shared" si="304"/>
        <v>0.36767301221262683</v>
      </c>
      <c r="AT1023" s="143">
        <v>0</v>
      </c>
      <c r="AU1023" s="153" t="s">
        <v>6</v>
      </c>
      <c r="AV1023" s="316" t="s">
        <v>6</v>
      </c>
    </row>
    <row r="1024" spans="1:50" x14ac:dyDescent="0.2">
      <c r="A1024" s="253" t="s">
        <v>1135</v>
      </c>
      <c r="B1024" s="339" t="s">
        <v>1136</v>
      </c>
      <c r="C1024" s="124">
        <v>5350586.01</v>
      </c>
      <c r="D1024" s="112"/>
      <c r="E1024" s="112"/>
      <c r="F1024" s="115"/>
      <c r="G1024" s="360"/>
      <c r="N1024" s="121" t="s">
        <v>958</v>
      </c>
      <c r="O1024" s="117">
        <v>84.23</v>
      </c>
      <c r="P1024" s="24">
        <f t="shared" si="288"/>
        <v>8423</v>
      </c>
      <c r="Q1024" s="118">
        <v>12562</v>
      </c>
      <c r="R1024" s="118">
        <v>6361</v>
      </c>
      <c r="S1024" s="118">
        <v>5461</v>
      </c>
      <c r="T1024" s="25">
        <f t="shared" si="289"/>
        <v>7101</v>
      </c>
      <c r="U1024" s="26">
        <f t="shared" si="293"/>
        <v>1.3003112982970153</v>
      </c>
      <c r="V1024" s="125">
        <v>149.1</v>
      </c>
      <c r="W1024" s="22">
        <v>3663</v>
      </c>
      <c r="X1024" s="119">
        <v>1723</v>
      </c>
      <c r="Y1024" s="39">
        <f t="shared" si="290"/>
        <v>1940</v>
      </c>
      <c r="Z1024" s="268">
        <f t="shared" si="305"/>
        <v>1.1259431224608241</v>
      </c>
      <c r="AA1024" s="280">
        <v>3595</v>
      </c>
      <c r="AB1024" s="118">
        <v>1685</v>
      </c>
      <c r="AC1024" s="25">
        <f t="shared" si="291"/>
        <v>1910</v>
      </c>
      <c r="AD1024" s="27">
        <f t="shared" si="306"/>
        <v>1.1335311572700297</v>
      </c>
      <c r="AE1024" s="28">
        <f t="shared" si="292"/>
        <v>0.42680755075388815</v>
      </c>
      <c r="AF1024" s="118">
        <v>6290</v>
      </c>
      <c r="AG1024" s="120">
        <v>5545</v>
      </c>
      <c r="AH1024" s="118">
        <v>340</v>
      </c>
      <c r="AI1024" s="25">
        <f t="shared" si="297"/>
        <v>5885</v>
      </c>
      <c r="AJ1024" s="26">
        <f t="shared" si="298"/>
        <v>0.93561208267090623</v>
      </c>
      <c r="AK1024" s="29">
        <f t="shared" si="299"/>
        <v>1.3750488045943705</v>
      </c>
      <c r="AL1024" s="118">
        <v>285</v>
      </c>
      <c r="AM1024" s="26">
        <f t="shared" si="300"/>
        <v>4.5310015898251191E-2</v>
      </c>
      <c r="AN1024" s="30">
        <f t="shared" si="301"/>
        <v>0.18653927120952496</v>
      </c>
      <c r="AO1024" s="118">
        <v>55</v>
      </c>
      <c r="AP1024" s="118">
        <v>0</v>
      </c>
      <c r="AQ1024" s="25">
        <f t="shared" si="302"/>
        <v>55</v>
      </c>
      <c r="AR1024" s="26">
        <f t="shared" si="303"/>
        <v>8.744038155802861E-3</v>
      </c>
      <c r="AS1024" s="30">
        <f t="shared" si="304"/>
        <v>0.13093601706777169</v>
      </c>
      <c r="AT1024" s="118">
        <v>60</v>
      </c>
      <c r="AU1024" s="21" t="s">
        <v>3</v>
      </c>
      <c r="AV1024" s="319" t="s">
        <v>3</v>
      </c>
    </row>
    <row r="1025" spans="1:49" x14ac:dyDescent="0.2">
      <c r="C1025" s="124">
        <v>5350586.0199999996</v>
      </c>
      <c r="D1025" s="112"/>
      <c r="E1025" s="112"/>
      <c r="F1025" s="115"/>
      <c r="G1025" s="360"/>
      <c r="N1025" s="121" t="s">
        <v>959</v>
      </c>
      <c r="O1025" s="117">
        <v>85.5</v>
      </c>
      <c r="P1025" s="24">
        <f t="shared" si="288"/>
        <v>8550</v>
      </c>
      <c r="Q1025" s="118">
        <v>2894</v>
      </c>
      <c r="R1025" s="118">
        <v>2927</v>
      </c>
      <c r="S1025" s="118">
        <v>2781</v>
      </c>
      <c r="T1025" s="25">
        <f t="shared" si="289"/>
        <v>113</v>
      </c>
      <c r="U1025" s="26">
        <f t="shared" si="293"/>
        <v>4.0632865875584324E-2</v>
      </c>
      <c r="V1025" s="125">
        <v>33.799999999999997</v>
      </c>
      <c r="W1025" s="22">
        <v>1088</v>
      </c>
      <c r="X1025" s="119">
        <v>1050</v>
      </c>
      <c r="Y1025" s="39">
        <f t="shared" si="290"/>
        <v>38</v>
      </c>
      <c r="Z1025" s="268">
        <f t="shared" si="305"/>
        <v>3.619047619047619E-2</v>
      </c>
      <c r="AA1025" s="280">
        <v>1004</v>
      </c>
      <c r="AB1025" s="118">
        <v>985</v>
      </c>
      <c r="AC1025" s="25">
        <f t="shared" si="291"/>
        <v>19</v>
      </c>
      <c r="AD1025" s="27">
        <f t="shared" si="306"/>
        <v>1.9289340101522844E-2</v>
      </c>
      <c r="AE1025" s="28">
        <f t="shared" si="292"/>
        <v>0.11742690058479532</v>
      </c>
      <c r="AF1025" s="118">
        <v>1255</v>
      </c>
      <c r="AG1025" s="120">
        <v>1085</v>
      </c>
      <c r="AH1025" s="118">
        <v>80</v>
      </c>
      <c r="AI1025" s="25">
        <f t="shared" si="297"/>
        <v>1165</v>
      </c>
      <c r="AJ1025" s="26">
        <f t="shared" si="298"/>
        <v>0.92828685258964139</v>
      </c>
      <c r="AK1025" s="29">
        <f t="shared" si="299"/>
        <v>1.3642830726706574</v>
      </c>
      <c r="AL1025" s="118">
        <v>45</v>
      </c>
      <c r="AM1025" s="26">
        <f t="shared" si="300"/>
        <v>3.5856573705179286E-2</v>
      </c>
      <c r="AN1025" s="30">
        <f t="shared" si="301"/>
        <v>0.1476198803826268</v>
      </c>
      <c r="AO1025" s="118">
        <v>40</v>
      </c>
      <c r="AP1025" s="118">
        <v>0</v>
      </c>
      <c r="AQ1025" s="25">
        <f t="shared" si="302"/>
        <v>40</v>
      </c>
      <c r="AR1025" s="26">
        <f t="shared" si="303"/>
        <v>3.1872509960159362E-2</v>
      </c>
      <c r="AS1025" s="30">
        <f t="shared" si="304"/>
        <v>0.47726913283957062</v>
      </c>
      <c r="AT1025" s="118">
        <v>10</v>
      </c>
      <c r="AU1025" s="21" t="s">
        <v>3</v>
      </c>
      <c r="AV1025" s="319" t="s">
        <v>3</v>
      </c>
    </row>
    <row r="1026" spans="1:49" x14ac:dyDescent="0.2">
      <c r="C1026" s="124">
        <v>5350587.01</v>
      </c>
      <c r="D1026" s="112"/>
      <c r="E1026" s="112"/>
      <c r="F1026" s="115"/>
      <c r="G1026" s="360"/>
      <c r="N1026" s="121" t="s">
        <v>960</v>
      </c>
      <c r="O1026" s="117">
        <v>131.27000000000001</v>
      </c>
      <c r="P1026" s="24">
        <f t="shared" ref="P1026:P1089" si="307">O1026*100</f>
        <v>13127.000000000002</v>
      </c>
      <c r="Q1026" s="118">
        <v>5966</v>
      </c>
      <c r="R1026" s="118">
        <v>6144</v>
      </c>
      <c r="S1026" s="118">
        <v>5879</v>
      </c>
      <c r="T1026" s="25">
        <f t="shared" ref="T1026:T1089" si="308">Q1026-S1026</f>
        <v>87</v>
      </c>
      <c r="U1026" s="26">
        <f t="shared" si="293"/>
        <v>1.4798435108011567E-2</v>
      </c>
      <c r="V1026" s="125">
        <v>45.4</v>
      </c>
      <c r="W1026" s="22">
        <v>2066</v>
      </c>
      <c r="X1026" s="119">
        <v>1981</v>
      </c>
      <c r="Y1026" s="39">
        <f t="shared" ref="Y1026:Y1089" si="309">W1026-X1026</f>
        <v>85</v>
      </c>
      <c r="Z1026" s="268">
        <f t="shared" si="305"/>
        <v>4.2907622412922765E-2</v>
      </c>
      <c r="AA1026" s="280">
        <v>1990</v>
      </c>
      <c r="AB1026" s="118">
        <v>1895</v>
      </c>
      <c r="AC1026" s="25">
        <f t="shared" ref="AC1026:AC1089" si="310">AA1026-AB1026</f>
        <v>95</v>
      </c>
      <c r="AD1026" s="27">
        <f t="shared" si="306"/>
        <v>5.0131926121372031E-2</v>
      </c>
      <c r="AE1026" s="28">
        <f t="shared" ref="AE1026:AE1089" si="311">AA1026/P1026</f>
        <v>0.15159594728422335</v>
      </c>
      <c r="AF1026" s="118">
        <v>2960</v>
      </c>
      <c r="AG1026" s="120">
        <v>2610</v>
      </c>
      <c r="AH1026" s="118">
        <v>175</v>
      </c>
      <c r="AI1026" s="25">
        <f t="shared" si="297"/>
        <v>2785</v>
      </c>
      <c r="AJ1026" s="26">
        <f t="shared" si="298"/>
        <v>0.9408783783783784</v>
      </c>
      <c r="AK1026" s="29">
        <f t="shared" si="299"/>
        <v>1.3827885652829326</v>
      </c>
      <c r="AL1026" s="118">
        <v>60</v>
      </c>
      <c r="AM1026" s="26">
        <f t="shared" si="300"/>
        <v>2.0270270270270271E-2</v>
      </c>
      <c r="AN1026" s="30">
        <f t="shared" si="301"/>
        <v>8.3451779225313799E-2</v>
      </c>
      <c r="AO1026" s="118">
        <v>95</v>
      </c>
      <c r="AP1026" s="118">
        <v>10</v>
      </c>
      <c r="AQ1026" s="25">
        <f t="shared" si="302"/>
        <v>105</v>
      </c>
      <c r="AR1026" s="26">
        <f t="shared" si="303"/>
        <v>3.5472972972972971E-2</v>
      </c>
      <c r="AS1026" s="30">
        <f t="shared" si="304"/>
        <v>0.53118361469539199</v>
      </c>
      <c r="AT1026" s="118">
        <v>20</v>
      </c>
      <c r="AU1026" s="21" t="s">
        <v>3</v>
      </c>
      <c r="AV1026" s="319" t="s">
        <v>3</v>
      </c>
    </row>
    <row r="1027" spans="1:49" x14ac:dyDescent="0.2">
      <c r="C1027" s="124">
        <v>5350587.0199999996</v>
      </c>
      <c r="D1027" s="112"/>
      <c r="E1027" s="112"/>
      <c r="F1027" s="115"/>
      <c r="G1027" s="360"/>
      <c r="N1027" s="121" t="s">
        <v>961</v>
      </c>
      <c r="O1027" s="117">
        <v>151.88</v>
      </c>
      <c r="P1027" s="24">
        <f t="shared" si="307"/>
        <v>15188</v>
      </c>
      <c r="Q1027" s="118">
        <v>5525</v>
      </c>
      <c r="R1027" s="118">
        <v>5432</v>
      </c>
      <c r="S1027" s="118">
        <v>5483</v>
      </c>
      <c r="T1027" s="25">
        <f t="shared" si="308"/>
        <v>42</v>
      </c>
      <c r="U1027" s="26">
        <f t="shared" si="293"/>
        <v>7.6600401240196972E-3</v>
      </c>
      <c r="V1027" s="125">
        <v>36.4</v>
      </c>
      <c r="W1027" s="22">
        <v>2203</v>
      </c>
      <c r="X1027" s="119">
        <v>2061</v>
      </c>
      <c r="Y1027" s="39">
        <f t="shared" si="309"/>
        <v>142</v>
      </c>
      <c r="Z1027" s="268">
        <f t="shared" si="305"/>
        <v>6.8898592916060167E-2</v>
      </c>
      <c r="AA1027" s="280">
        <v>1978</v>
      </c>
      <c r="AB1027" s="118">
        <v>1880</v>
      </c>
      <c r="AC1027" s="25">
        <f t="shared" si="310"/>
        <v>98</v>
      </c>
      <c r="AD1027" s="27">
        <f t="shared" si="306"/>
        <v>5.2127659574468084E-2</v>
      </c>
      <c r="AE1027" s="28">
        <f t="shared" si="311"/>
        <v>0.1302343955754543</v>
      </c>
      <c r="AF1027" s="118">
        <v>2765</v>
      </c>
      <c r="AG1027" s="120">
        <v>2410</v>
      </c>
      <c r="AH1027" s="118">
        <v>130</v>
      </c>
      <c r="AI1027" s="25">
        <f t="shared" si="297"/>
        <v>2540</v>
      </c>
      <c r="AJ1027" s="26">
        <f t="shared" si="298"/>
        <v>0.91862567811934903</v>
      </c>
      <c r="AK1027" s="29">
        <f t="shared" si="299"/>
        <v>1.350084253894793</v>
      </c>
      <c r="AL1027" s="118">
        <v>85</v>
      </c>
      <c r="AM1027" s="26">
        <f t="shared" si="300"/>
        <v>3.074141048824593E-2</v>
      </c>
      <c r="AN1027" s="30">
        <f t="shared" si="301"/>
        <v>0.12656098645623237</v>
      </c>
      <c r="AO1027" s="118">
        <v>100</v>
      </c>
      <c r="AP1027" s="118">
        <v>0</v>
      </c>
      <c r="AQ1027" s="25">
        <f t="shared" si="302"/>
        <v>100</v>
      </c>
      <c r="AR1027" s="26">
        <f t="shared" si="303"/>
        <v>3.6166365280289332E-2</v>
      </c>
      <c r="AS1027" s="30">
        <f t="shared" si="304"/>
        <v>0.54156669232699928</v>
      </c>
      <c r="AT1027" s="118">
        <v>30</v>
      </c>
      <c r="AU1027" s="21" t="s">
        <v>3</v>
      </c>
      <c r="AV1027" s="319" t="s">
        <v>3</v>
      </c>
    </row>
    <row r="1028" spans="1:49" x14ac:dyDescent="0.2">
      <c r="A1028" s="227" t="s">
        <v>1185</v>
      </c>
      <c r="B1028" s="272"/>
      <c r="C1028" s="135">
        <v>5350590</v>
      </c>
      <c r="D1028" s="136"/>
      <c r="E1028" s="136"/>
      <c r="F1028" s="137"/>
      <c r="G1028" s="355"/>
      <c r="H1028" s="139"/>
      <c r="I1028" s="139"/>
      <c r="J1028" s="139"/>
      <c r="K1028" s="138"/>
      <c r="L1028" s="139"/>
      <c r="M1028" s="140"/>
      <c r="N1028" s="220" t="s">
        <v>962</v>
      </c>
      <c r="O1028" s="141">
        <v>1.87</v>
      </c>
      <c r="P1028" s="142">
        <f t="shared" si="307"/>
        <v>187</v>
      </c>
      <c r="Q1028" s="143">
        <v>4966</v>
      </c>
      <c r="R1028" s="143">
        <v>4990</v>
      </c>
      <c r="S1028" s="143">
        <v>5007</v>
      </c>
      <c r="T1028" s="144">
        <f t="shared" si="308"/>
        <v>-41</v>
      </c>
      <c r="U1028" s="145">
        <f t="shared" si="293"/>
        <v>-8.1885360495306571E-3</v>
      </c>
      <c r="V1028" s="146">
        <v>2662.4</v>
      </c>
      <c r="W1028" s="139">
        <v>2206</v>
      </c>
      <c r="X1028" s="219">
        <v>2144</v>
      </c>
      <c r="Y1028" s="147">
        <f t="shared" si="309"/>
        <v>62</v>
      </c>
      <c r="Z1028" s="275">
        <f t="shared" si="305"/>
        <v>2.8917910447761194E-2</v>
      </c>
      <c r="AA1028" s="279">
        <v>2144</v>
      </c>
      <c r="AB1028" s="143">
        <v>2060</v>
      </c>
      <c r="AC1028" s="144">
        <f t="shared" si="310"/>
        <v>84</v>
      </c>
      <c r="AD1028" s="148">
        <f t="shared" si="306"/>
        <v>4.0776699029126215E-2</v>
      </c>
      <c r="AE1028" s="149">
        <f t="shared" si="311"/>
        <v>11.46524064171123</v>
      </c>
      <c r="AF1028" s="143">
        <v>2340</v>
      </c>
      <c r="AG1028" s="138">
        <v>1850</v>
      </c>
      <c r="AH1028" s="143">
        <v>185</v>
      </c>
      <c r="AI1028" s="144">
        <f t="shared" si="297"/>
        <v>2035</v>
      </c>
      <c r="AJ1028" s="145">
        <f t="shared" si="298"/>
        <v>0.86965811965811968</v>
      </c>
      <c r="AK1028" s="150">
        <f t="shared" si="299"/>
        <v>1.2781176942776893</v>
      </c>
      <c r="AL1028" s="143">
        <v>45</v>
      </c>
      <c r="AM1028" s="145">
        <f t="shared" si="300"/>
        <v>1.9230769230769232E-2</v>
      </c>
      <c r="AN1028" s="151">
        <f t="shared" si="301"/>
        <v>7.9172200803502832E-2</v>
      </c>
      <c r="AO1028" s="143">
        <v>205</v>
      </c>
      <c r="AP1028" s="143">
        <v>35</v>
      </c>
      <c r="AQ1028" s="144">
        <f t="shared" si="302"/>
        <v>240</v>
      </c>
      <c r="AR1028" s="145">
        <f t="shared" si="303"/>
        <v>0.10256410256410256</v>
      </c>
      <c r="AS1028" s="151">
        <f t="shared" si="304"/>
        <v>1.5358275941375925</v>
      </c>
      <c r="AT1028" s="143">
        <v>30</v>
      </c>
      <c r="AU1028" s="153" t="s">
        <v>6</v>
      </c>
      <c r="AV1028" s="315" t="s">
        <v>4</v>
      </c>
    </row>
    <row r="1029" spans="1:49" x14ac:dyDescent="0.2">
      <c r="A1029" s="227"/>
      <c r="B1029" s="272"/>
      <c r="C1029" s="135">
        <v>5350591.01</v>
      </c>
      <c r="D1029" s="136">
        <v>5350591</v>
      </c>
      <c r="E1029" s="152">
        <v>0.51150272100000005</v>
      </c>
      <c r="F1029" s="137"/>
      <c r="G1029" s="358"/>
      <c r="H1029" s="139">
        <v>9542</v>
      </c>
      <c r="I1029" s="219">
        <v>3117</v>
      </c>
      <c r="J1029" s="143">
        <v>3095</v>
      </c>
      <c r="K1029" s="138"/>
      <c r="L1029" s="139"/>
      <c r="M1029" s="140"/>
      <c r="N1029" s="220"/>
      <c r="O1029" s="141">
        <v>3.14</v>
      </c>
      <c r="P1029" s="142">
        <f t="shared" si="307"/>
        <v>314</v>
      </c>
      <c r="Q1029" s="143">
        <v>5442</v>
      </c>
      <c r="R1029" s="143">
        <v>5158</v>
      </c>
      <c r="S1029" s="143">
        <f>H1029*E1029</f>
        <v>4880.7589637820001</v>
      </c>
      <c r="T1029" s="144">
        <f t="shared" si="308"/>
        <v>561.24103621799986</v>
      </c>
      <c r="U1029" s="145">
        <f t="shared" si="293"/>
        <v>0.11499052511765623</v>
      </c>
      <c r="V1029" s="146">
        <v>1734.7</v>
      </c>
      <c r="W1029" s="139">
        <v>1806</v>
      </c>
      <c r="X1029" s="219">
        <f>I1029*E1029</f>
        <v>1594.3539813570001</v>
      </c>
      <c r="Y1029" s="147">
        <f t="shared" si="309"/>
        <v>211.64601864299993</v>
      </c>
      <c r="Z1029" s="275">
        <f t="shared" si="305"/>
        <v>0.13274719486249972</v>
      </c>
      <c r="AA1029" s="279">
        <v>1803</v>
      </c>
      <c r="AB1029" s="143">
        <f>J1029*E1029</f>
        <v>1583.1009214950002</v>
      </c>
      <c r="AC1029" s="144">
        <f t="shared" si="310"/>
        <v>219.89907850499981</v>
      </c>
      <c r="AD1029" s="148">
        <f t="shared" si="306"/>
        <v>0.13890401775354808</v>
      </c>
      <c r="AE1029" s="149">
        <f t="shared" si="311"/>
        <v>5.7420382165605099</v>
      </c>
      <c r="AF1029" s="143">
        <v>2935</v>
      </c>
      <c r="AG1029" s="138">
        <v>2580</v>
      </c>
      <c r="AH1029" s="143">
        <v>195</v>
      </c>
      <c r="AI1029" s="144">
        <f t="shared" si="297"/>
        <v>2775</v>
      </c>
      <c r="AJ1029" s="145">
        <f t="shared" si="298"/>
        <v>0.94548551959114135</v>
      </c>
      <c r="AK1029" s="150">
        <f t="shared" si="299"/>
        <v>1.3895595808935075</v>
      </c>
      <c r="AL1029" s="143">
        <v>35</v>
      </c>
      <c r="AM1029" s="145">
        <f t="shared" si="300"/>
        <v>1.192504258943782E-2</v>
      </c>
      <c r="AN1029" s="151">
        <f t="shared" si="301"/>
        <v>4.9094857057027312E-2</v>
      </c>
      <c r="AO1029" s="143">
        <v>90</v>
      </c>
      <c r="AP1029" s="143">
        <v>15</v>
      </c>
      <c r="AQ1029" s="144">
        <f t="shared" si="302"/>
        <v>105</v>
      </c>
      <c r="AR1029" s="145">
        <f t="shared" si="303"/>
        <v>3.5775127768313458E-2</v>
      </c>
      <c r="AS1029" s="151">
        <f t="shared" si="304"/>
        <v>0.53570817700114493</v>
      </c>
      <c r="AT1029" s="143">
        <v>20</v>
      </c>
      <c r="AU1029" s="153" t="s">
        <v>6</v>
      </c>
      <c r="AV1029" s="316" t="s">
        <v>6</v>
      </c>
      <c r="AW1029" s="123" t="s">
        <v>51</v>
      </c>
    </row>
    <row r="1030" spans="1:49" x14ac:dyDescent="0.2">
      <c r="A1030" s="227"/>
      <c r="B1030" s="272"/>
      <c r="C1030" s="135">
        <v>5350591.0199999996</v>
      </c>
      <c r="D1030" s="136">
        <v>5350591</v>
      </c>
      <c r="E1030" s="152">
        <v>0.48849727900000001</v>
      </c>
      <c r="F1030" s="137"/>
      <c r="G1030" s="358"/>
      <c r="H1030" s="139">
        <v>9542</v>
      </c>
      <c r="I1030" s="219">
        <v>3117</v>
      </c>
      <c r="J1030" s="143">
        <v>3095</v>
      </c>
      <c r="K1030" s="138"/>
      <c r="L1030" s="139"/>
      <c r="M1030" s="140"/>
      <c r="N1030" s="220"/>
      <c r="O1030" s="141">
        <v>2.96</v>
      </c>
      <c r="P1030" s="142">
        <f t="shared" si="307"/>
        <v>296</v>
      </c>
      <c r="Q1030" s="143">
        <v>5026</v>
      </c>
      <c r="R1030" s="143">
        <v>4940</v>
      </c>
      <c r="S1030" s="143">
        <f>H1030*E1030</f>
        <v>4661.2410362179999</v>
      </c>
      <c r="T1030" s="144">
        <f t="shared" si="308"/>
        <v>364.75896378200014</v>
      </c>
      <c r="U1030" s="145">
        <f t="shared" si="293"/>
        <v>7.8253615495918513E-2</v>
      </c>
      <c r="V1030" s="146">
        <v>1699.4</v>
      </c>
      <c r="W1030" s="139">
        <v>1732</v>
      </c>
      <c r="X1030" s="219">
        <f>I1030*E1030</f>
        <v>1522.6460186429999</v>
      </c>
      <c r="Y1030" s="147">
        <f t="shared" si="309"/>
        <v>209.35398135700007</v>
      </c>
      <c r="Z1030" s="275">
        <f t="shared" si="305"/>
        <v>0.13749353348953605</v>
      </c>
      <c r="AA1030" s="279">
        <v>1722</v>
      </c>
      <c r="AB1030" s="143">
        <f>J1030*E1030</f>
        <v>1511.899078505</v>
      </c>
      <c r="AC1030" s="144">
        <f t="shared" si="310"/>
        <v>210.10092149499997</v>
      </c>
      <c r="AD1030" s="148">
        <f t="shared" si="306"/>
        <v>0.1389649114031821</v>
      </c>
      <c r="AE1030" s="149">
        <f t="shared" si="311"/>
        <v>5.8175675675675675</v>
      </c>
      <c r="AF1030" s="143">
        <v>2800</v>
      </c>
      <c r="AG1030" s="138">
        <v>2375</v>
      </c>
      <c r="AH1030" s="143">
        <v>180</v>
      </c>
      <c r="AI1030" s="144">
        <f t="shared" si="297"/>
        <v>2555</v>
      </c>
      <c r="AJ1030" s="145">
        <f t="shared" si="298"/>
        <v>0.91249999999999998</v>
      </c>
      <c r="AK1030" s="150">
        <f t="shared" si="299"/>
        <v>1.3410814774970201</v>
      </c>
      <c r="AL1030" s="143">
        <v>70</v>
      </c>
      <c r="AM1030" s="145">
        <f t="shared" si="300"/>
        <v>2.5000000000000001E-2</v>
      </c>
      <c r="AN1030" s="151">
        <f t="shared" si="301"/>
        <v>0.10292386104455369</v>
      </c>
      <c r="AO1030" s="143">
        <v>125</v>
      </c>
      <c r="AP1030" s="143">
        <v>25</v>
      </c>
      <c r="AQ1030" s="144">
        <f t="shared" si="302"/>
        <v>150</v>
      </c>
      <c r="AR1030" s="145">
        <f t="shared" si="303"/>
        <v>5.3571428571428568E-2</v>
      </c>
      <c r="AS1030" s="151">
        <f t="shared" si="304"/>
        <v>0.80219566300936751</v>
      </c>
      <c r="AT1030" s="143">
        <v>25</v>
      </c>
      <c r="AU1030" s="153" t="s">
        <v>6</v>
      </c>
      <c r="AV1030" s="316" t="s">
        <v>6</v>
      </c>
      <c r="AW1030" s="123" t="s">
        <v>51</v>
      </c>
    </row>
    <row r="1031" spans="1:49" x14ac:dyDescent="0.2">
      <c r="A1031" s="227"/>
      <c r="B1031" s="272"/>
      <c r="C1031" s="135">
        <v>5350592.01</v>
      </c>
      <c r="D1031" s="136"/>
      <c r="E1031" s="136"/>
      <c r="F1031" s="137"/>
      <c r="G1031" s="355"/>
      <c r="H1031" s="139"/>
      <c r="I1031" s="139"/>
      <c r="J1031" s="139"/>
      <c r="K1031" s="138"/>
      <c r="L1031" s="139"/>
      <c r="M1031" s="140"/>
      <c r="N1031" s="220" t="s">
        <v>964</v>
      </c>
      <c r="O1031" s="141">
        <v>3.92</v>
      </c>
      <c r="P1031" s="142">
        <f t="shared" si="307"/>
        <v>392</v>
      </c>
      <c r="Q1031" s="143">
        <v>6874</v>
      </c>
      <c r="R1031" s="143">
        <v>6984</v>
      </c>
      <c r="S1031" s="143">
        <v>6462</v>
      </c>
      <c r="T1031" s="144">
        <f t="shared" si="308"/>
        <v>412</v>
      </c>
      <c r="U1031" s="145">
        <f t="shared" si="293"/>
        <v>6.3757350665428661E-2</v>
      </c>
      <c r="V1031" s="146">
        <v>1754.3</v>
      </c>
      <c r="W1031" s="139">
        <v>2822</v>
      </c>
      <c r="X1031" s="219">
        <v>2625</v>
      </c>
      <c r="Y1031" s="147">
        <f t="shared" si="309"/>
        <v>197</v>
      </c>
      <c r="Z1031" s="275">
        <f t="shared" si="305"/>
        <v>7.5047619047619044E-2</v>
      </c>
      <c r="AA1031" s="279">
        <v>2775</v>
      </c>
      <c r="AB1031" s="143">
        <v>2530</v>
      </c>
      <c r="AC1031" s="144">
        <f t="shared" si="310"/>
        <v>245</v>
      </c>
      <c r="AD1031" s="148">
        <f t="shared" si="306"/>
        <v>9.6837944664031617E-2</v>
      </c>
      <c r="AE1031" s="149">
        <f t="shared" si="311"/>
        <v>7.079081632653061</v>
      </c>
      <c r="AF1031" s="143">
        <v>3300</v>
      </c>
      <c r="AG1031" s="138">
        <v>2630</v>
      </c>
      <c r="AH1031" s="143">
        <v>235</v>
      </c>
      <c r="AI1031" s="144">
        <f t="shared" si="297"/>
        <v>2865</v>
      </c>
      <c r="AJ1031" s="145">
        <f t="shared" si="298"/>
        <v>0.86818181818181817</v>
      </c>
      <c r="AK1031" s="150">
        <f t="shared" si="299"/>
        <v>1.2759480059872021</v>
      </c>
      <c r="AL1031" s="143">
        <v>75</v>
      </c>
      <c r="AM1031" s="145">
        <f t="shared" si="300"/>
        <v>2.2727272727272728E-2</v>
      </c>
      <c r="AN1031" s="151">
        <f t="shared" si="301"/>
        <v>9.3567146404139712E-2</v>
      </c>
      <c r="AO1031" s="143">
        <v>320</v>
      </c>
      <c r="AP1031" s="143">
        <v>10</v>
      </c>
      <c r="AQ1031" s="144">
        <f t="shared" si="302"/>
        <v>330</v>
      </c>
      <c r="AR1031" s="145">
        <f t="shared" si="303"/>
        <v>0.1</v>
      </c>
      <c r="AS1031" s="151">
        <f t="shared" si="304"/>
        <v>1.4974319042841528</v>
      </c>
      <c r="AT1031" s="143">
        <v>35</v>
      </c>
      <c r="AU1031" s="153" t="s">
        <v>6</v>
      </c>
      <c r="AV1031" s="316" t="s">
        <v>6</v>
      </c>
    </row>
    <row r="1032" spans="1:49" x14ac:dyDescent="0.2">
      <c r="A1032" s="227"/>
      <c r="B1032" s="272"/>
      <c r="C1032" s="135">
        <v>5350592.0199999996</v>
      </c>
      <c r="D1032" s="136"/>
      <c r="E1032" s="136"/>
      <c r="F1032" s="137"/>
      <c r="G1032" s="355"/>
      <c r="H1032" s="139"/>
      <c r="I1032" s="139"/>
      <c r="J1032" s="139"/>
      <c r="K1032" s="138"/>
      <c r="L1032" s="139"/>
      <c r="M1032" s="140"/>
      <c r="N1032" s="220" t="s">
        <v>965</v>
      </c>
      <c r="O1032" s="141">
        <v>3.73</v>
      </c>
      <c r="P1032" s="142">
        <f t="shared" si="307"/>
        <v>373</v>
      </c>
      <c r="Q1032" s="143">
        <v>6592</v>
      </c>
      <c r="R1032" s="143">
        <v>5903</v>
      </c>
      <c r="S1032" s="143">
        <v>5914</v>
      </c>
      <c r="T1032" s="144">
        <f t="shared" si="308"/>
        <v>678</v>
      </c>
      <c r="U1032" s="145">
        <f t="shared" si="293"/>
        <v>0.11464321947920189</v>
      </c>
      <c r="V1032" s="146">
        <v>1768.8</v>
      </c>
      <c r="W1032" s="139">
        <v>2130</v>
      </c>
      <c r="X1032" s="219">
        <v>1750</v>
      </c>
      <c r="Y1032" s="147">
        <f t="shared" si="309"/>
        <v>380</v>
      </c>
      <c r="Z1032" s="275">
        <f t="shared" si="305"/>
        <v>0.21714285714285714</v>
      </c>
      <c r="AA1032" s="279">
        <v>2121</v>
      </c>
      <c r="AB1032" s="143">
        <v>1735</v>
      </c>
      <c r="AC1032" s="144">
        <f t="shared" si="310"/>
        <v>386</v>
      </c>
      <c r="AD1032" s="148">
        <f t="shared" si="306"/>
        <v>0.22247838616714696</v>
      </c>
      <c r="AE1032" s="149">
        <f t="shared" si="311"/>
        <v>5.6863270777479888</v>
      </c>
      <c r="AF1032" s="143">
        <v>3540</v>
      </c>
      <c r="AG1032" s="138">
        <v>3105</v>
      </c>
      <c r="AH1032" s="143">
        <v>170</v>
      </c>
      <c r="AI1032" s="144">
        <f t="shared" si="297"/>
        <v>3275</v>
      </c>
      <c r="AJ1032" s="145">
        <f t="shared" si="298"/>
        <v>0.92514124293785316</v>
      </c>
      <c r="AK1032" s="150">
        <f t="shared" si="299"/>
        <v>1.3596600383260555</v>
      </c>
      <c r="AL1032" s="143">
        <v>40</v>
      </c>
      <c r="AM1032" s="145">
        <f t="shared" si="300"/>
        <v>1.1299435028248588E-2</v>
      </c>
      <c r="AN1032" s="151">
        <f t="shared" si="301"/>
        <v>4.6519259229176803E-2</v>
      </c>
      <c r="AO1032" s="143">
        <v>175</v>
      </c>
      <c r="AP1032" s="143">
        <v>10</v>
      </c>
      <c r="AQ1032" s="144">
        <f t="shared" si="302"/>
        <v>185</v>
      </c>
      <c r="AR1032" s="145">
        <f t="shared" si="303"/>
        <v>5.2259887005649715E-2</v>
      </c>
      <c r="AS1032" s="151">
        <f t="shared" si="304"/>
        <v>0.7825562211654471</v>
      </c>
      <c r="AT1032" s="143">
        <v>35</v>
      </c>
      <c r="AU1032" s="153" t="s">
        <v>6</v>
      </c>
      <c r="AV1032" s="316" t="s">
        <v>6</v>
      </c>
    </row>
    <row r="1033" spans="1:49" x14ac:dyDescent="0.2">
      <c r="C1033" s="124">
        <v>5350593</v>
      </c>
      <c r="D1033" s="112"/>
      <c r="E1033" s="112"/>
      <c r="F1033" s="115"/>
      <c r="G1033" s="360"/>
      <c r="N1033" s="121" t="s">
        <v>966</v>
      </c>
      <c r="O1033" s="117">
        <v>277.83</v>
      </c>
      <c r="P1033" s="24">
        <f t="shared" si="307"/>
        <v>27783</v>
      </c>
      <c r="Q1033" s="118">
        <v>8609</v>
      </c>
      <c r="R1033" s="118">
        <v>7546</v>
      </c>
      <c r="S1033" s="118">
        <v>7071</v>
      </c>
      <c r="T1033" s="25">
        <f t="shared" si="308"/>
        <v>1538</v>
      </c>
      <c r="U1033" s="26">
        <f t="shared" si="293"/>
        <v>0.21750813180596804</v>
      </c>
      <c r="V1033" s="125">
        <v>31</v>
      </c>
      <c r="W1033" s="22">
        <v>3127</v>
      </c>
      <c r="X1033" s="119">
        <v>2484</v>
      </c>
      <c r="Y1033" s="39">
        <f t="shared" si="309"/>
        <v>643</v>
      </c>
      <c r="Z1033" s="268">
        <f t="shared" si="305"/>
        <v>0.25885668276972623</v>
      </c>
      <c r="AA1033" s="280">
        <v>2919</v>
      </c>
      <c r="AB1033" s="118">
        <v>2340</v>
      </c>
      <c r="AC1033" s="25">
        <f t="shared" si="310"/>
        <v>579</v>
      </c>
      <c r="AD1033" s="27">
        <f t="shared" si="306"/>
        <v>0.24743589743589745</v>
      </c>
      <c r="AE1033" s="28">
        <f t="shared" si="311"/>
        <v>0.10506424792139078</v>
      </c>
      <c r="AF1033" s="118">
        <v>4015</v>
      </c>
      <c r="AG1033" s="120">
        <v>3650</v>
      </c>
      <c r="AH1033" s="118">
        <v>255</v>
      </c>
      <c r="AI1033" s="25">
        <f t="shared" si="297"/>
        <v>3905</v>
      </c>
      <c r="AJ1033" s="26">
        <f t="shared" si="298"/>
        <v>0.9726027397260274</v>
      </c>
      <c r="AK1033" s="29">
        <f t="shared" si="299"/>
        <v>1.4294131717363623</v>
      </c>
      <c r="AL1033" s="118">
        <v>30</v>
      </c>
      <c r="AM1033" s="26">
        <f t="shared" si="300"/>
        <v>7.4719800747198011E-3</v>
      </c>
      <c r="AN1033" s="30">
        <f t="shared" si="301"/>
        <v>3.0761801557525385E-2</v>
      </c>
      <c r="AO1033" s="118">
        <v>50</v>
      </c>
      <c r="AP1033" s="118">
        <v>0</v>
      </c>
      <c r="AQ1033" s="25">
        <f t="shared" si="302"/>
        <v>50</v>
      </c>
      <c r="AR1033" s="26">
        <f t="shared" si="303"/>
        <v>1.2453300124533001E-2</v>
      </c>
      <c r="AS1033" s="30">
        <f t="shared" si="304"/>
        <v>0.18647968920101529</v>
      </c>
      <c r="AT1033" s="118">
        <v>40</v>
      </c>
      <c r="AU1033" s="21" t="s">
        <v>3</v>
      </c>
      <c r="AV1033" s="319" t="s">
        <v>3</v>
      </c>
    </row>
    <row r="1034" spans="1:49" x14ac:dyDescent="0.2">
      <c r="A1034" s="227"/>
      <c r="B1034" s="272"/>
      <c r="C1034" s="135">
        <v>5350600.01</v>
      </c>
      <c r="D1034" s="136"/>
      <c r="E1034" s="136"/>
      <c r="F1034" s="137"/>
      <c r="G1034" s="355"/>
      <c r="H1034" s="139"/>
      <c r="I1034" s="139"/>
      <c r="J1034" s="139"/>
      <c r="K1034" s="138"/>
      <c r="L1034" s="139"/>
      <c r="M1034" s="140"/>
      <c r="N1034" s="220" t="s">
        <v>967</v>
      </c>
      <c r="O1034" s="141">
        <v>4.95</v>
      </c>
      <c r="P1034" s="142">
        <f t="shared" si="307"/>
        <v>495</v>
      </c>
      <c r="Q1034" s="143">
        <v>6302</v>
      </c>
      <c r="R1034" s="143">
        <v>6284</v>
      </c>
      <c r="S1034" s="143">
        <v>6484</v>
      </c>
      <c r="T1034" s="144">
        <f t="shared" si="308"/>
        <v>-182</v>
      </c>
      <c r="U1034" s="145">
        <f t="shared" si="293"/>
        <v>-2.8069093152375078E-2</v>
      </c>
      <c r="V1034" s="146">
        <v>1273.7</v>
      </c>
      <c r="W1034" s="139">
        <v>2069</v>
      </c>
      <c r="X1034" s="219">
        <v>2066</v>
      </c>
      <c r="Y1034" s="147">
        <f t="shared" si="309"/>
        <v>3</v>
      </c>
      <c r="Z1034" s="275">
        <f t="shared" si="305"/>
        <v>1.4520813165537271E-3</v>
      </c>
      <c r="AA1034" s="279">
        <v>2028</v>
      </c>
      <c r="AB1034" s="143">
        <v>2030</v>
      </c>
      <c r="AC1034" s="144">
        <f t="shared" si="310"/>
        <v>-2</v>
      </c>
      <c r="AD1034" s="148">
        <f t="shared" si="306"/>
        <v>-9.8522167487684722E-4</v>
      </c>
      <c r="AE1034" s="149">
        <f t="shared" si="311"/>
        <v>4.0969696969696967</v>
      </c>
      <c r="AF1034" s="143">
        <v>2410</v>
      </c>
      <c r="AG1034" s="138">
        <v>1595</v>
      </c>
      <c r="AH1034" s="143">
        <v>115</v>
      </c>
      <c r="AI1034" s="144">
        <f t="shared" si="297"/>
        <v>1710</v>
      </c>
      <c r="AJ1034" s="145">
        <f t="shared" si="298"/>
        <v>0.70954356846473032</v>
      </c>
      <c r="AK1034" s="150">
        <f t="shared" si="299"/>
        <v>1.0428008078303437</v>
      </c>
      <c r="AL1034" s="143">
        <v>605</v>
      </c>
      <c r="AM1034" s="145">
        <f t="shared" si="300"/>
        <v>0.25103734439834025</v>
      </c>
      <c r="AN1034" s="151">
        <f t="shared" si="301"/>
        <v>1.0335093100739414</v>
      </c>
      <c r="AO1034" s="143">
        <v>35</v>
      </c>
      <c r="AP1034" s="143">
        <v>20</v>
      </c>
      <c r="AQ1034" s="144">
        <f t="shared" si="302"/>
        <v>55</v>
      </c>
      <c r="AR1034" s="145">
        <f t="shared" si="303"/>
        <v>2.2821576763485476E-2</v>
      </c>
      <c r="AS1034" s="151">
        <f t="shared" si="304"/>
        <v>0.3417375715171303</v>
      </c>
      <c r="AT1034" s="143">
        <v>35</v>
      </c>
      <c r="AU1034" s="153" t="s">
        <v>6</v>
      </c>
      <c r="AV1034" s="316" t="s">
        <v>6</v>
      </c>
    </row>
    <row r="1035" spans="1:49" x14ac:dyDescent="0.2">
      <c r="A1035" s="227"/>
      <c r="B1035" s="272"/>
      <c r="C1035" s="135">
        <v>5350600.0199999996</v>
      </c>
      <c r="D1035" s="136"/>
      <c r="E1035" s="136"/>
      <c r="F1035" s="137"/>
      <c r="G1035" s="355"/>
      <c r="H1035" s="139"/>
      <c r="I1035" s="139"/>
      <c r="J1035" s="139"/>
      <c r="K1035" s="138"/>
      <c r="L1035" s="139"/>
      <c r="M1035" s="140"/>
      <c r="N1035" s="220" t="s">
        <v>968</v>
      </c>
      <c r="O1035" s="141">
        <v>5.35</v>
      </c>
      <c r="P1035" s="142">
        <f t="shared" si="307"/>
        <v>535</v>
      </c>
      <c r="Q1035" s="143">
        <v>7016</v>
      </c>
      <c r="R1035" s="143">
        <v>7213</v>
      </c>
      <c r="S1035" s="143">
        <v>7280</v>
      </c>
      <c r="T1035" s="144">
        <f t="shared" si="308"/>
        <v>-264</v>
      </c>
      <c r="U1035" s="145">
        <f t="shared" si="293"/>
        <v>-3.6263736263736267E-2</v>
      </c>
      <c r="V1035" s="146">
        <v>1312.1</v>
      </c>
      <c r="W1035" s="139">
        <v>2113</v>
      </c>
      <c r="X1035" s="219">
        <v>2112</v>
      </c>
      <c r="Y1035" s="147">
        <f t="shared" si="309"/>
        <v>1</v>
      </c>
      <c r="Z1035" s="275">
        <f t="shared" si="305"/>
        <v>4.734848484848485E-4</v>
      </c>
      <c r="AA1035" s="279">
        <v>2102</v>
      </c>
      <c r="AB1035" s="143">
        <v>2070</v>
      </c>
      <c r="AC1035" s="144">
        <f t="shared" si="310"/>
        <v>32</v>
      </c>
      <c r="AD1035" s="148">
        <f t="shared" si="306"/>
        <v>1.5458937198067632E-2</v>
      </c>
      <c r="AE1035" s="149">
        <f t="shared" si="311"/>
        <v>3.9289719626168225</v>
      </c>
      <c r="AF1035" s="143">
        <v>3385</v>
      </c>
      <c r="AG1035" s="138">
        <v>2450</v>
      </c>
      <c r="AH1035" s="143">
        <v>210</v>
      </c>
      <c r="AI1035" s="144">
        <f t="shared" si="297"/>
        <v>2660</v>
      </c>
      <c r="AJ1035" s="145">
        <f t="shared" si="298"/>
        <v>0.78581979320531758</v>
      </c>
      <c r="AK1035" s="150">
        <f t="shared" si="299"/>
        <v>1.1549023225404824</v>
      </c>
      <c r="AL1035" s="143">
        <v>610</v>
      </c>
      <c r="AM1035" s="145">
        <f t="shared" si="300"/>
        <v>0.18020679468242246</v>
      </c>
      <c r="AN1035" s="151">
        <f t="shared" si="301"/>
        <v>0.74190316380712251</v>
      </c>
      <c r="AO1035" s="143">
        <v>70</v>
      </c>
      <c r="AP1035" s="143">
        <v>0</v>
      </c>
      <c r="AQ1035" s="144">
        <f t="shared" si="302"/>
        <v>70</v>
      </c>
      <c r="AR1035" s="145">
        <f t="shared" si="303"/>
        <v>2.0679468242245199E-2</v>
      </c>
      <c r="AS1035" s="151">
        <f t="shared" si="304"/>
        <v>0.30966095509568892</v>
      </c>
      <c r="AT1035" s="143">
        <v>35</v>
      </c>
      <c r="AU1035" s="153" t="s">
        <v>6</v>
      </c>
      <c r="AV1035" s="316" t="s">
        <v>6</v>
      </c>
    </row>
    <row r="1036" spans="1:49" x14ac:dyDescent="0.2">
      <c r="A1036" s="227"/>
      <c r="B1036" s="272"/>
      <c r="C1036" s="135">
        <v>5350601</v>
      </c>
      <c r="D1036" s="136"/>
      <c r="E1036" s="136"/>
      <c r="F1036" s="137"/>
      <c r="G1036" s="355"/>
      <c r="H1036" s="139"/>
      <c r="I1036" s="139"/>
      <c r="J1036" s="139"/>
      <c r="K1036" s="138"/>
      <c r="L1036" s="139"/>
      <c r="M1036" s="140"/>
      <c r="N1036" s="220" t="s">
        <v>969</v>
      </c>
      <c r="O1036" s="141">
        <v>3.21</v>
      </c>
      <c r="P1036" s="142">
        <f t="shared" si="307"/>
        <v>321</v>
      </c>
      <c r="Q1036" s="143">
        <v>4115</v>
      </c>
      <c r="R1036" s="143">
        <v>4050</v>
      </c>
      <c r="S1036" s="143">
        <v>4004</v>
      </c>
      <c r="T1036" s="144">
        <f t="shared" si="308"/>
        <v>111</v>
      </c>
      <c r="U1036" s="145">
        <f t="shared" si="293"/>
        <v>2.7722277722277724E-2</v>
      </c>
      <c r="V1036" s="146">
        <v>1280</v>
      </c>
      <c r="W1036" s="139">
        <v>1355</v>
      </c>
      <c r="X1036" s="219">
        <v>1330</v>
      </c>
      <c r="Y1036" s="147">
        <f t="shared" si="309"/>
        <v>25</v>
      </c>
      <c r="Z1036" s="275">
        <f t="shared" si="305"/>
        <v>1.8796992481203006E-2</v>
      </c>
      <c r="AA1036" s="279">
        <v>1282</v>
      </c>
      <c r="AB1036" s="143">
        <v>1285</v>
      </c>
      <c r="AC1036" s="144">
        <f t="shared" si="310"/>
        <v>-3</v>
      </c>
      <c r="AD1036" s="148">
        <f t="shared" si="306"/>
        <v>-2.3346303501945525E-3</v>
      </c>
      <c r="AE1036" s="149">
        <f t="shared" si="311"/>
        <v>3.9937694704049846</v>
      </c>
      <c r="AF1036" s="143">
        <v>1635</v>
      </c>
      <c r="AG1036" s="138">
        <v>1125</v>
      </c>
      <c r="AH1036" s="143">
        <v>75</v>
      </c>
      <c r="AI1036" s="144">
        <f t="shared" si="297"/>
        <v>1200</v>
      </c>
      <c r="AJ1036" s="145">
        <f t="shared" si="298"/>
        <v>0.73394495412844041</v>
      </c>
      <c r="AK1036" s="150">
        <f t="shared" si="299"/>
        <v>1.0786629955989606</v>
      </c>
      <c r="AL1036" s="143">
        <v>330</v>
      </c>
      <c r="AM1036" s="145">
        <f t="shared" si="300"/>
        <v>0.20183486238532111</v>
      </c>
      <c r="AN1036" s="151">
        <f t="shared" si="301"/>
        <v>0.83094493320373619</v>
      </c>
      <c r="AO1036" s="143">
        <v>55</v>
      </c>
      <c r="AP1036" s="143">
        <v>30</v>
      </c>
      <c r="AQ1036" s="144">
        <f t="shared" si="302"/>
        <v>85</v>
      </c>
      <c r="AR1036" s="145">
        <f t="shared" si="303"/>
        <v>5.1987767584097858E-2</v>
      </c>
      <c r="AS1036" s="151">
        <f t="shared" si="304"/>
        <v>0.7784814181293761</v>
      </c>
      <c r="AT1036" s="143">
        <v>20</v>
      </c>
      <c r="AU1036" s="153" t="s">
        <v>6</v>
      </c>
      <c r="AV1036" s="316" t="s">
        <v>6</v>
      </c>
    </row>
    <row r="1037" spans="1:49" x14ac:dyDescent="0.2">
      <c r="A1037" s="227"/>
      <c r="B1037" s="272"/>
      <c r="C1037" s="135">
        <v>5350602</v>
      </c>
      <c r="D1037" s="136"/>
      <c r="E1037" s="136"/>
      <c r="F1037" s="137"/>
      <c r="G1037" s="355"/>
      <c r="H1037" s="139"/>
      <c r="I1037" s="139"/>
      <c r="J1037" s="139"/>
      <c r="K1037" s="138"/>
      <c r="L1037" s="139"/>
      <c r="M1037" s="140"/>
      <c r="N1037" s="220" t="s">
        <v>970</v>
      </c>
      <c r="O1037" s="141">
        <v>3.97</v>
      </c>
      <c r="P1037" s="142">
        <f t="shared" si="307"/>
        <v>397</v>
      </c>
      <c r="Q1037" s="143">
        <v>4898</v>
      </c>
      <c r="R1037" s="143">
        <v>4877</v>
      </c>
      <c r="S1037" s="143">
        <v>4954</v>
      </c>
      <c r="T1037" s="144">
        <f t="shared" si="308"/>
        <v>-56</v>
      </c>
      <c r="U1037" s="145">
        <f t="shared" si="293"/>
        <v>-1.1303996770286637E-2</v>
      </c>
      <c r="V1037" s="146">
        <v>1234.8</v>
      </c>
      <c r="W1037" s="139">
        <v>1844</v>
      </c>
      <c r="X1037" s="219">
        <v>1820</v>
      </c>
      <c r="Y1037" s="147">
        <f t="shared" si="309"/>
        <v>24</v>
      </c>
      <c r="Z1037" s="275">
        <f t="shared" si="305"/>
        <v>1.3186813186813187E-2</v>
      </c>
      <c r="AA1037" s="279">
        <v>1749</v>
      </c>
      <c r="AB1037" s="143">
        <v>1785</v>
      </c>
      <c r="AC1037" s="144">
        <f t="shared" si="310"/>
        <v>-36</v>
      </c>
      <c r="AD1037" s="148">
        <f t="shared" si="306"/>
        <v>-2.0168067226890758E-2</v>
      </c>
      <c r="AE1037" s="149">
        <f t="shared" si="311"/>
        <v>4.4055415617128464</v>
      </c>
      <c r="AF1037" s="143">
        <v>1860</v>
      </c>
      <c r="AG1037" s="138">
        <v>1250</v>
      </c>
      <c r="AH1037" s="143">
        <v>105</v>
      </c>
      <c r="AI1037" s="144">
        <f t="shared" si="297"/>
        <v>1355</v>
      </c>
      <c r="AJ1037" s="145">
        <f t="shared" si="298"/>
        <v>0.728494623655914</v>
      </c>
      <c r="AK1037" s="150">
        <f t="shared" si="299"/>
        <v>1.0706527630039548</v>
      </c>
      <c r="AL1037" s="143">
        <v>415</v>
      </c>
      <c r="AM1037" s="145">
        <f t="shared" si="300"/>
        <v>0.22311827956989247</v>
      </c>
      <c r="AN1037" s="151">
        <f t="shared" si="301"/>
        <v>0.91856779211805972</v>
      </c>
      <c r="AO1037" s="143">
        <v>60</v>
      </c>
      <c r="AP1037" s="143">
        <v>10</v>
      </c>
      <c r="AQ1037" s="144">
        <f t="shared" si="302"/>
        <v>70</v>
      </c>
      <c r="AR1037" s="145">
        <f t="shared" si="303"/>
        <v>3.7634408602150539E-2</v>
      </c>
      <c r="AS1037" s="151">
        <f t="shared" si="304"/>
        <v>0.56354964139726182</v>
      </c>
      <c r="AT1037" s="143">
        <v>20</v>
      </c>
      <c r="AU1037" s="153" t="s">
        <v>6</v>
      </c>
      <c r="AV1037" s="316" t="s">
        <v>6</v>
      </c>
    </row>
    <row r="1038" spans="1:49" x14ac:dyDescent="0.2">
      <c r="A1038" s="226" t="s">
        <v>1137</v>
      </c>
      <c r="B1038" s="271" t="s">
        <v>1186</v>
      </c>
      <c r="C1038" s="174">
        <v>5350603</v>
      </c>
      <c r="D1038" s="175"/>
      <c r="E1038" s="175"/>
      <c r="F1038" s="176"/>
      <c r="G1038" s="353"/>
      <c r="H1038" s="178"/>
      <c r="I1038" s="178"/>
      <c r="J1038" s="178"/>
      <c r="K1038" s="177"/>
      <c r="L1038" s="178"/>
      <c r="M1038" s="179"/>
      <c r="N1038" s="180" t="s">
        <v>971</v>
      </c>
      <c r="O1038" s="181">
        <v>1.1599999999999999</v>
      </c>
      <c r="P1038" s="182">
        <f t="shared" si="307"/>
        <v>115.99999999999999</v>
      </c>
      <c r="Q1038" s="183">
        <v>4999</v>
      </c>
      <c r="R1038" s="183">
        <v>4709</v>
      </c>
      <c r="S1038" s="183">
        <v>4555</v>
      </c>
      <c r="T1038" s="184">
        <f t="shared" si="308"/>
        <v>444</v>
      </c>
      <c r="U1038" s="185">
        <f t="shared" si="293"/>
        <v>9.7475301866081235E-2</v>
      </c>
      <c r="V1038" s="186">
        <v>4314.7</v>
      </c>
      <c r="W1038" s="178">
        <v>2781</v>
      </c>
      <c r="X1038" s="187">
        <v>2482</v>
      </c>
      <c r="Y1038" s="188">
        <f t="shared" si="309"/>
        <v>299</v>
      </c>
      <c r="Z1038" s="277">
        <f t="shared" si="305"/>
        <v>0.12046736502820306</v>
      </c>
      <c r="AA1038" s="282">
        <v>2524</v>
      </c>
      <c r="AB1038" s="183">
        <v>2300</v>
      </c>
      <c r="AC1038" s="184">
        <f t="shared" si="310"/>
        <v>224</v>
      </c>
      <c r="AD1038" s="189">
        <f t="shared" si="306"/>
        <v>9.7391304347826085E-2</v>
      </c>
      <c r="AE1038" s="190">
        <f t="shared" si="311"/>
        <v>21.758620689655174</v>
      </c>
      <c r="AF1038" s="183">
        <v>2535</v>
      </c>
      <c r="AG1038" s="177">
        <v>1460</v>
      </c>
      <c r="AH1038" s="183">
        <v>165</v>
      </c>
      <c r="AI1038" s="184">
        <f t="shared" si="297"/>
        <v>1625</v>
      </c>
      <c r="AJ1038" s="185">
        <f t="shared" si="298"/>
        <v>0.64102564102564108</v>
      </c>
      <c r="AK1038" s="191">
        <f t="shared" si="299"/>
        <v>0.94210149455357939</v>
      </c>
      <c r="AL1038" s="183">
        <v>545</v>
      </c>
      <c r="AM1038" s="185">
        <f t="shared" si="300"/>
        <v>0.21499013806706113</v>
      </c>
      <c r="AN1038" s="192">
        <f t="shared" si="301"/>
        <v>0.88510460385454437</v>
      </c>
      <c r="AO1038" s="183">
        <v>270</v>
      </c>
      <c r="AP1038" s="183">
        <v>55</v>
      </c>
      <c r="AQ1038" s="184">
        <f t="shared" si="302"/>
        <v>325</v>
      </c>
      <c r="AR1038" s="185">
        <f t="shared" si="303"/>
        <v>0.12820512820512819</v>
      </c>
      <c r="AS1038" s="192">
        <f t="shared" si="304"/>
        <v>1.9197844926719907</v>
      </c>
      <c r="AT1038" s="183">
        <v>35</v>
      </c>
      <c r="AU1038" s="193" t="s">
        <v>4</v>
      </c>
      <c r="AV1038" s="316" t="s">
        <v>6</v>
      </c>
    </row>
    <row r="1039" spans="1:49" x14ac:dyDescent="0.2">
      <c r="A1039" s="226"/>
      <c r="B1039" s="271"/>
      <c r="C1039" s="174">
        <v>5350604</v>
      </c>
      <c r="D1039" s="175"/>
      <c r="E1039" s="175"/>
      <c r="F1039" s="176"/>
      <c r="G1039" s="353"/>
      <c r="H1039" s="178"/>
      <c r="I1039" s="178"/>
      <c r="J1039" s="178"/>
      <c r="K1039" s="177"/>
      <c r="L1039" s="178"/>
      <c r="M1039" s="179"/>
      <c r="N1039" s="180" t="s">
        <v>972</v>
      </c>
      <c r="O1039" s="181">
        <v>0.86</v>
      </c>
      <c r="P1039" s="182">
        <f t="shared" si="307"/>
        <v>86</v>
      </c>
      <c r="Q1039" s="183">
        <v>2343</v>
      </c>
      <c r="R1039" s="183">
        <v>2440</v>
      </c>
      <c r="S1039" s="183">
        <v>2462</v>
      </c>
      <c r="T1039" s="184">
        <f t="shared" si="308"/>
        <v>-119</v>
      </c>
      <c r="U1039" s="185">
        <f t="shared" si="293"/>
        <v>-4.8334687246141352E-2</v>
      </c>
      <c r="V1039" s="186">
        <v>2727.9</v>
      </c>
      <c r="W1039" s="178">
        <v>1258</v>
      </c>
      <c r="X1039" s="187">
        <v>1341</v>
      </c>
      <c r="Y1039" s="188">
        <f t="shared" si="309"/>
        <v>-83</v>
      </c>
      <c r="Z1039" s="277">
        <f t="shared" si="305"/>
        <v>-6.1894108873974646E-2</v>
      </c>
      <c r="AA1039" s="282">
        <v>1152</v>
      </c>
      <c r="AB1039" s="183">
        <v>1265</v>
      </c>
      <c r="AC1039" s="184">
        <f t="shared" si="310"/>
        <v>-113</v>
      </c>
      <c r="AD1039" s="189">
        <f t="shared" si="306"/>
        <v>-8.9328063241106717E-2</v>
      </c>
      <c r="AE1039" s="190">
        <f t="shared" si="311"/>
        <v>13.395348837209303</v>
      </c>
      <c r="AF1039" s="183">
        <v>725</v>
      </c>
      <c r="AG1039" s="177">
        <v>465</v>
      </c>
      <c r="AH1039" s="183">
        <v>25</v>
      </c>
      <c r="AI1039" s="184">
        <f t="shared" si="297"/>
        <v>490</v>
      </c>
      <c r="AJ1039" s="185">
        <f t="shared" si="298"/>
        <v>0.67586206896551726</v>
      </c>
      <c r="AK1039" s="191">
        <f t="shared" si="299"/>
        <v>0.99329983784380138</v>
      </c>
      <c r="AL1039" s="183">
        <v>155</v>
      </c>
      <c r="AM1039" s="185">
        <f t="shared" si="300"/>
        <v>0.21379310344827587</v>
      </c>
      <c r="AN1039" s="192">
        <f t="shared" si="301"/>
        <v>0.88017646686376949</v>
      </c>
      <c r="AO1039" s="183">
        <v>85</v>
      </c>
      <c r="AP1039" s="183">
        <v>0</v>
      </c>
      <c r="AQ1039" s="184">
        <f t="shared" si="302"/>
        <v>85</v>
      </c>
      <c r="AR1039" s="185">
        <f t="shared" si="303"/>
        <v>0.11724137931034483</v>
      </c>
      <c r="AS1039" s="192">
        <f t="shared" si="304"/>
        <v>1.7556098188159033</v>
      </c>
      <c r="AT1039" s="183">
        <v>0</v>
      </c>
      <c r="AU1039" s="193" t="s">
        <v>4</v>
      </c>
      <c r="AV1039" s="315" t="s">
        <v>4</v>
      </c>
    </row>
    <row r="1040" spans="1:49" x14ac:dyDescent="0.2">
      <c r="A1040" s="227"/>
      <c r="B1040" s="272"/>
      <c r="C1040" s="135">
        <v>5350605</v>
      </c>
      <c r="D1040" s="136"/>
      <c r="E1040" s="136"/>
      <c r="F1040" s="137"/>
      <c r="G1040" s="355"/>
      <c r="H1040" s="139"/>
      <c r="I1040" s="139"/>
      <c r="J1040" s="139"/>
      <c r="K1040" s="138"/>
      <c r="L1040" s="139"/>
      <c r="M1040" s="140"/>
      <c r="N1040" s="220" t="s">
        <v>973</v>
      </c>
      <c r="O1040" s="141">
        <v>1.51</v>
      </c>
      <c r="P1040" s="142">
        <f t="shared" si="307"/>
        <v>151</v>
      </c>
      <c r="Q1040" s="143">
        <v>2532</v>
      </c>
      <c r="R1040" s="143">
        <v>2317</v>
      </c>
      <c r="S1040" s="143">
        <v>2147</v>
      </c>
      <c r="T1040" s="144">
        <f t="shared" si="308"/>
        <v>385</v>
      </c>
      <c r="U1040" s="145">
        <f t="shared" si="293"/>
        <v>0.17931998136935259</v>
      </c>
      <c r="V1040" s="146">
        <v>1679.5</v>
      </c>
      <c r="W1040" s="139">
        <v>1115</v>
      </c>
      <c r="X1040" s="219">
        <v>881</v>
      </c>
      <c r="Y1040" s="147">
        <f t="shared" si="309"/>
        <v>234</v>
      </c>
      <c r="Z1040" s="275">
        <f t="shared" si="305"/>
        <v>0.26560726447219069</v>
      </c>
      <c r="AA1040" s="279">
        <v>1012</v>
      </c>
      <c r="AB1040" s="143">
        <v>825</v>
      </c>
      <c r="AC1040" s="144">
        <f t="shared" si="310"/>
        <v>187</v>
      </c>
      <c r="AD1040" s="148">
        <f t="shared" si="306"/>
        <v>0.22666666666666666</v>
      </c>
      <c r="AE1040" s="149">
        <f t="shared" si="311"/>
        <v>6.701986754966887</v>
      </c>
      <c r="AF1040" s="143">
        <v>980</v>
      </c>
      <c r="AG1040" s="138">
        <v>730</v>
      </c>
      <c r="AH1040" s="143">
        <v>40</v>
      </c>
      <c r="AI1040" s="144">
        <f t="shared" si="297"/>
        <v>770</v>
      </c>
      <c r="AJ1040" s="145">
        <f t="shared" si="298"/>
        <v>0.7857142857142857</v>
      </c>
      <c r="AK1040" s="150">
        <f t="shared" si="299"/>
        <v>1.1547472604671014</v>
      </c>
      <c r="AL1040" s="143">
        <v>135</v>
      </c>
      <c r="AM1040" s="145">
        <f t="shared" si="300"/>
        <v>0.13775510204081631</v>
      </c>
      <c r="AN1040" s="151">
        <f t="shared" si="301"/>
        <v>0.56713147922509166</v>
      </c>
      <c r="AO1040" s="143">
        <v>55</v>
      </c>
      <c r="AP1040" s="143">
        <v>0</v>
      </c>
      <c r="AQ1040" s="144">
        <f t="shared" si="302"/>
        <v>55</v>
      </c>
      <c r="AR1040" s="145">
        <f t="shared" si="303"/>
        <v>5.6122448979591837E-2</v>
      </c>
      <c r="AS1040" s="151">
        <f t="shared" si="304"/>
        <v>0.84039545648600411</v>
      </c>
      <c r="AT1040" s="143">
        <v>20</v>
      </c>
      <c r="AU1040" s="153" t="s">
        <v>6</v>
      </c>
      <c r="AV1040" s="316" t="s">
        <v>6</v>
      </c>
    </row>
    <row r="1041" spans="1:51" x14ac:dyDescent="0.2">
      <c r="A1041" s="227"/>
      <c r="B1041" s="272"/>
      <c r="C1041" s="135">
        <v>5350606</v>
      </c>
      <c r="D1041" s="136"/>
      <c r="E1041" s="136"/>
      <c r="F1041" s="137"/>
      <c r="G1041" s="355"/>
      <c r="H1041" s="139"/>
      <c r="I1041" s="139"/>
      <c r="J1041" s="139"/>
      <c r="K1041" s="138"/>
      <c r="L1041" s="139"/>
      <c r="M1041" s="140"/>
      <c r="N1041" s="220" t="s">
        <v>974</v>
      </c>
      <c r="O1041" s="141">
        <v>3.39</v>
      </c>
      <c r="P1041" s="142">
        <f t="shared" si="307"/>
        <v>339</v>
      </c>
      <c r="Q1041" s="143">
        <v>5092</v>
      </c>
      <c r="R1041" s="143">
        <v>4992</v>
      </c>
      <c r="S1041" s="143">
        <v>5202</v>
      </c>
      <c r="T1041" s="144">
        <f t="shared" si="308"/>
        <v>-110</v>
      </c>
      <c r="U1041" s="145">
        <f t="shared" si="293"/>
        <v>-2.1145713187235678E-2</v>
      </c>
      <c r="V1041" s="146">
        <v>1500.5</v>
      </c>
      <c r="W1041" s="139">
        <v>2203</v>
      </c>
      <c r="X1041" s="219">
        <v>2214</v>
      </c>
      <c r="Y1041" s="147">
        <f t="shared" si="309"/>
        <v>-11</v>
      </c>
      <c r="Z1041" s="275">
        <f t="shared" si="305"/>
        <v>-4.9683830171635048E-3</v>
      </c>
      <c r="AA1041" s="279">
        <v>2102</v>
      </c>
      <c r="AB1041" s="143">
        <v>2090</v>
      </c>
      <c r="AC1041" s="144">
        <f t="shared" si="310"/>
        <v>12</v>
      </c>
      <c r="AD1041" s="148">
        <f t="shared" si="306"/>
        <v>5.7416267942583732E-3</v>
      </c>
      <c r="AE1041" s="149">
        <f t="shared" si="311"/>
        <v>6.2005899705014746</v>
      </c>
      <c r="AF1041" s="143">
        <v>2175</v>
      </c>
      <c r="AG1041" s="138">
        <v>1570</v>
      </c>
      <c r="AH1041" s="143">
        <v>130</v>
      </c>
      <c r="AI1041" s="144">
        <f t="shared" si="297"/>
        <v>1700</v>
      </c>
      <c r="AJ1041" s="145">
        <f t="shared" si="298"/>
        <v>0.7816091954022989</v>
      </c>
      <c r="AK1041" s="150">
        <f t="shared" si="299"/>
        <v>1.1487140981867092</v>
      </c>
      <c r="AL1041" s="143">
        <v>280</v>
      </c>
      <c r="AM1041" s="145">
        <f t="shared" si="300"/>
        <v>0.12873563218390804</v>
      </c>
      <c r="AN1041" s="151">
        <f t="shared" si="301"/>
        <v>0.52999873273517295</v>
      </c>
      <c r="AO1041" s="143">
        <v>155</v>
      </c>
      <c r="AP1041" s="143">
        <v>15</v>
      </c>
      <c r="AQ1041" s="144">
        <f t="shared" si="302"/>
        <v>170</v>
      </c>
      <c r="AR1041" s="145">
        <f t="shared" si="303"/>
        <v>7.8160919540229884E-2</v>
      </c>
      <c r="AS1041" s="151">
        <f t="shared" si="304"/>
        <v>1.1704065458772688</v>
      </c>
      <c r="AT1041" s="143">
        <v>15</v>
      </c>
      <c r="AU1041" s="153" t="s">
        <v>6</v>
      </c>
      <c r="AV1041" s="316" t="s">
        <v>6</v>
      </c>
    </row>
    <row r="1042" spans="1:51" x14ac:dyDescent="0.2">
      <c r="A1042" s="227"/>
      <c r="B1042" s="272"/>
      <c r="C1042" s="135">
        <v>5350607</v>
      </c>
      <c r="D1042" s="136"/>
      <c r="E1042" s="136"/>
      <c r="F1042" s="137"/>
      <c r="G1042" s="355"/>
      <c r="H1042" s="139"/>
      <c r="I1042" s="139"/>
      <c r="J1042" s="139"/>
      <c r="K1042" s="138"/>
      <c r="L1042" s="139"/>
      <c r="M1042" s="140"/>
      <c r="N1042" s="220" t="s">
        <v>975</v>
      </c>
      <c r="O1042" s="141">
        <v>3.24</v>
      </c>
      <c r="P1042" s="142">
        <f t="shared" si="307"/>
        <v>324</v>
      </c>
      <c r="Q1042" s="143">
        <v>2978</v>
      </c>
      <c r="R1042" s="143">
        <v>3034</v>
      </c>
      <c r="S1042" s="143">
        <v>2968</v>
      </c>
      <c r="T1042" s="144">
        <f t="shared" si="308"/>
        <v>10</v>
      </c>
      <c r="U1042" s="145">
        <f t="shared" ref="U1042:U1105" si="312">T1042/S1042</f>
        <v>3.3692722371967657E-3</v>
      </c>
      <c r="V1042" s="146">
        <v>919.8</v>
      </c>
      <c r="W1042" s="139">
        <v>1114</v>
      </c>
      <c r="X1042" s="219">
        <v>1104</v>
      </c>
      <c r="Y1042" s="147">
        <f t="shared" si="309"/>
        <v>10</v>
      </c>
      <c r="Z1042" s="275">
        <f t="shared" si="305"/>
        <v>9.057971014492754E-3</v>
      </c>
      <c r="AA1042" s="279">
        <v>1072</v>
      </c>
      <c r="AB1042" s="143">
        <v>1080</v>
      </c>
      <c r="AC1042" s="144">
        <f t="shared" si="310"/>
        <v>-8</v>
      </c>
      <c r="AD1042" s="148">
        <f t="shared" si="306"/>
        <v>-7.4074074074074077E-3</v>
      </c>
      <c r="AE1042" s="149">
        <f t="shared" si="311"/>
        <v>3.308641975308642</v>
      </c>
      <c r="AF1042" s="143">
        <v>1310</v>
      </c>
      <c r="AG1042" s="138">
        <v>995</v>
      </c>
      <c r="AH1042" s="143">
        <v>80</v>
      </c>
      <c r="AI1042" s="144">
        <f t="shared" si="297"/>
        <v>1075</v>
      </c>
      <c r="AJ1042" s="145">
        <f t="shared" si="298"/>
        <v>0.82061068702290074</v>
      </c>
      <c r="AK1042" s="150">
        <f t="shared" si="299"/>
        <v>1.2060337453178263</v>
      </c>
      <c r="AL1042" s="143">
        <v>185</v>
      </c>
      <c r="AM1042" s="145">
        <f t="shared" si="300"/>
        <v>0.14122137404580154</v>
      </c>
      <c r="AN1042" s="151">
        <f t="shared" si="301"/>
        <v>0.58140196315244064</v>
      </c>
      <c r="AO1042" s="143">
        <v>20</v>
      </c>
      <c r="AP1042" s="143">
        <v>0</v>
      </c>
      <c r="AQ1042" s="144">
        <f t="shared" si="302"/>
        <v>20</v>
      </c>
      <c r="AR1042" s="145">
        <f t="shared" si="303"/>
        <v>1.5267175572519083E-2</v>
      </c>
      <c r="AS1042" s="151">
        <f t="shared" si="304"/>
        <v>0.22861555790597751</v>
      </c>
      <c r="AT1042" s="143">
        <v>20</v>
      </c>
      <c r="AU1042" s="153" t="s">
        <v>6</v>
      </c>
      <c r="AV1042" s="316" t="s">
        <v>6</v>
      </c>
    </row>
    <row r="1043" spans="1:51" x14ac:dyDescent="0.2">
      <c r="A1043" s="227"/>
      <c r="B1043" s="272"/>
      <c r="C1043" s="135">
        <v>5350608</v>
      </c>
      <c r="D1043" s="136"/>
      <c r="E1043" s="136"/>
      <c r="F1043" s="137"/>
      <c r="G1043" s="355"/>
      <c r="H1043" s="139"/>
      <c r="I1043" s="139"/>
      <c r="J1043" s="139"/>
      <c r="K1043" s="138"/>
      <c r="L1043" s="139"/>
      <c r="M1043" s="140"/>
      <c r="N1043" s="220" t="s">
        <v>976</v>
      </c>
      <c r="O1043" s="141">
        <v>1.41</v>
      </c>
      <c r="P1043" s="142">
        <f t="shared" si="307"/>
        <v>141</v>
      </c>
      <c r="Q1043" s="143">
        <v>2674</v>
      </c>
      <c r="R1043" s="143">
        <v>2580</v>
      </c>
      <c r="S1043" s="143">
        <v>2540</v>
      </c>
      <c r="T1043" s="144">
        <f t="shared" si="308"/>
        <v>134</v>
      </c>
      <c r="U1043" s="145">
        <f t="shared" si="312"/>
        <v>5.2755905511811023E-2</v>
      </c>
      <c r="V1043" s="146">
        <v>1896.3</v>
      </c>
      <c r="W1043" s="139">
        <v>911</v>
      </c>
      <c r="X1043" s="219">
        <v>904</v>
      </c>
      <c r="Y1043" s="147">
        <f t="shared" si="309"/>
        <v>7</v>
      </c>
      <c r="Z1043" s="275">
        <f t="shared" si="305"/>
        <v>7.743362831858407E-3</v>
      </c>
      <c r="AA1043" s="279">
        <v>864</v>
      </c>
      <c r="AB1043" s="143">
        <v>885</v>
      </c>
      <c r="AC1043" s="144">
        <f t="shared" si="310"/>
        <v>-21</v>
      </c>
      <c r="AD1043" s="148">
        <f t="shared" si="306"/>
        <v>-2.3728813559322035E-2</v>
      </c>
      <c r="AE1043" s="149">
        <f t="shared" si="311"/>
        <v>6.1276595744680851</v>
      </c>
      <c r="AF1043" s="143">
        <v>1260</v>
      </c>
      <c r="AG1043" s="138">
        <v>900</v>
      </c>
      <c r="AH1043" s="143">
        <v>95</v>
      </c>
      <c r="AI1043" s="144">
        <f t="shared" si="297"/>
        <v>995</v>
      </c>
      <c r="AJ1043" s="145">
        <f t="shared" si="298"/>
        <v>0.78968253968253965</v>
      </c>
      <c r="AK1043" s="150">
        <f t="shared" si="299"/>
        <v>1.1605793173381473</v>
      </c>
      <c r="AL1043" s="143">
        <v>170</v>
      </c>
      <c r="AM1043" s="145">
        <f t="shared" si="300"/>
        <v>0.13492063492063491</v>
      </c>
      <c r="AN1043" s="151">
        <f t="shared" si="301"/>
        <v>0.55546210722457534</v>
      </c>
      <c r="AO1043" s="143">
        <v>70</v>
      </c>
      <c r="AP1043" s="143">
        <v>15</v>
      </c>
      <c r="AQ1043" s="144">
        <f t="shared" si="302"/>
        <v>85</v>
      </c>
      <c r="AR1043" s="145">
        <f t="shared" si="303"/>
        <v>6.7460317460317457E-2</v>
      </c>
      <c r="AS1043" s="151">
        <f t="shared" si="304"/>
        <v>1.0101723163821665</v>
      </c>
      <c r="AT1043" s="143">
        <v>0</v>
      </c>
      <c r="AU1043" s="153" t="s">
        <v>6</v>
      </c>
      <c r="AV1043" s="316" t="s">
        <v>6</v>
      </c>
    </row>
    <row r="1044" spans="1:51" x14ac:dyDescent="0.2">
      <c r="A1044" s="227"/>
      <c r="B1044" s="272"/>
      <c r="C1044" s="135">
        <v>5350609</v>
      </c>
      <c r="D1044" s="136"/>
      <c r="E1044" s="136"/>
      <c r="F1044" s="137"/>
      <c r="G1044" s="355"/>
      <c r="H1044" s="139"/>
      <c r="I1044" s="139"/>
      <c r="J1044" s="139"/>
      <c r="K1044" s="138"/>
      <c r="L1044" s="139"/>
      <c r="M1044" s="140"/>
      <c r="N1044" s="220" t="s">
        <v>977</v>
      </c>
      <c r="O1044" s="141">
        <v>2.15</v>
      </c>
      <c r="P1044" s="142">
        <f t="shared" si="307"/>
        <v>215</v>
      </c>
      <c r="Q1044" s="143">
        <v>2802</v>
      </c>
      <c r="R1044" s="143">
        <v>2734</v>
      </c>
      <c r="S1044" s="143">
        <v>2739</v>
      </c>
      <c r="T1044" s="144">
        <f t="shared" si="308"/>
        <v>63</v>
      </c>
      <c r="U1044" s="145">
        <f t="shared" si="312"/>
        <v>2.3001095290251915E-2</v>
      </c>
      <c r="V1044" s="146">
        <v>1303.2</v>
      </c>
      <c r="W1044" s="139">
        <v>970</v>
      </c>
      <c r="X1044" s="219">
        <v>978</v>
      </c>
      <c r="Y1044" s="147">
        <f t="shared" si="309"/>
        <v>-8</v>
      </c>
      <c r="Z1044" s="275">
        <f t="shared" si="305"/>
        <v>-8.1799591002044997E-3</v>
      </c>
      <c r="AA1044" s="279">
        <v>933</v>
      </c>
      <c r="AB1044" s="143">
        <v>960</v>
      </c>
      <c r="AC1044" s="144">
        <f t="shared" si="310"/>
        <v>-27</v>
      </c>
      <c r="AD1044" s="148">
        <f t="shared" si="306"/>
        <v>-2.8125000000000001E-2</v>
      </c>
      <c r="AE1044" s="149">
        <f t="shared" si="311"/>
        <v>4.3395348837209307</v>
      </c>
      <c r="AF1044" s="143">
        <v>1115</v>
      </c>
      <c r="AG1044" s="138">
        <v>835</v>
      </c>
      <c r="AH1044" s="143">
        <v>75</v>
      </c>
      <c r="AI1044" s="144">
        <f t="shared" si="297"/>
        <v>910</v>
      </c>
      <c r="AJ1044" s="145">
        <f t="shared" si="298"/>
        <v>0.81614349775784756</v>
      </c>
      <c r="AK1044" s="150">
        <f t="shared" si="299"/>
        <v>1.1994684140522522</v>
      </c>
      <c r="AL1044" s="143">
        <v>135</v>
      </c>
      <c r="AM1044" s="145">
        <f t="shared" si="300"/>
        <v>0.1210762331838565</v>
      </c>
      <c r="AN1044" s="151">
        <f t="shared" si="301"/>
        <v>0.49846533600052906</v>
      </c>
      <c r="AO1044" s="143">
        <v>40</v>
      </c>
      <c r="AP1044" s="143">
        <v>15</v>
      </c>
      <c r="AQ1044" s="144">
        <f t="shared" si="302"/>
        <v>55</v>
      </c>
      <c r="AR1044" s="145">
        <f t="shared" si="303"/>
        <v>4.9327354260089683E-2</v>
      </c>
      <c r="AS1044" s="151">
        <f t="shared" si="304"/>
        <v>0.73864354022985113</v>
      </c>
      <c r="AT1044" s="143">
        <v>30</v>
      </c>
      <c r="AU1044" s="153" t="s">
        <v>6</v>
      </c>
      <c r="AV1044" s="316" t="s">
        <v>6</v>
      </c>
    </row>
    <row r="1045" spans="1:51" x14ac:dyDescent="0.2">
      <c r="A1045" s="227"/>
      <c r="B1045" s="272"/>
      <c r="C1045" s="135">
        <v>5350610.0199999996</v>
      </c>
      <c r="D1045" s="136"/>
      <c r="E1045" s="136"/>
      <c r="F1045" s="137"/>
      <c r="G1045" s="355"/>
      <c r="H1045" s="139"/>
      <c r="I1045" s="139"/>
      <c r="J1045" s="139"/>
      <c r="K1045" s="138"/>
      <c r="L1045" s="139"/>
      <c r="M1045" s="140"/>
      <c r="N1045" s="220" t="s">
        <v>978</v>
      </c>
      <c r="O1045" s="141">
        <v>3.23</v>
      </c>
      <c r="P1045" s="142">
        <f t="shared" si="307"/>
        <v>323</v>
      </c>
      <c r="Q1045" s="143">
        <v>8876</v>
      </c>
      <c r="R1045" s="143">
        <v>8472</v>
      </c>
      <c r="S1045" s="143">
        <v>6585</v>
      </c>
      <c r="T1045" s="144">
        <f t="shared" si="308"/>
        <v>2291</v>
      </c>
      <c r="U1045" s="145">
        <f t="shared" si="312"/>
        <v>0.34791192103264995</v>
      </c>
      <c r="V1045" s="146">
        <v>2749.9</v>
      </c>
      <c r="W1045" s="139">
        <v>3054</v>
      </c>
      <c r="X1045" s="219">
        <v>2421</v>
      </c>
      <c r="Y1045" s="147">
        <f t="shared" si="309"/>
        <v>633</v>
      </c>
      <c r="Z1045" s="275">
        <f t="shared" si="305"/>
        <v>0.26146220570012391</v>
      </c>
      <c r="AA1045" s="279">
        <v>2972</v>
      </c>
      <c r="AB1045" s="143">
        <v>2285</v>
      </c>
      <c r="AC1045" s="144">
        <f t="shared" si="310"/>
        <v>687</v>
      </c>
      <c r="AD1045" s="148">
        <f t="shared" si="306"/>
        <v>0.30065645514223194</v>
      </c>
      <c r="AE1045" s="149">
        <f t="shared" si="311"/>
        <v>9.2012383900928789</v>
      </c>
      <c r="AF1045" s="143">
        <v>4085</v>
      </c>
      <c r="AG1045" s="138">
        <v>3130</v>
      </c>
      <c r="AH1045" s="143">
        <v>165</v>
      </c>
      <c r="AI1045" s="144">
        <f t="shared" si="297"/>
        <v>3295</v>
      </c>
      <c r="AJ1045" s="145">
        <f t="shared" si="298"/>
        <v>0.80660954712362298</v>
      </c>
      <c r="AK1045" s="150">
        <f t="shared" si="299"/>
        <v>1.1854565733915075</v>
      </c>
      <c r="AL1045" s="143">
        <v>600</v>
      </c>
      <c r="AM1045" s="145">
        <f t="shared" si="300"/>
        <v>0.14687882496940025</v>
      </c>
      <c r="AN1045" s="151">
        <f t="shared" si="301"/>
        <v>0.60469343086151484</v>
      </c>
      <c r="AO1045" s="143">
        <v>110</v>
      </c>
      <c r="AP1045" s="143">
        <v>20</v>
      </c>
      <c r="AQ1045" s="144">
        <f t="shared" si="302"/>
        <v>130</v>
      </c>
      <c r="AR1045" s="145">
        <f t="shared" si="303"/>
        <v>3.182374541003672E-2</v>
      </c>
      <c r="AS1045" s="151">
        <f t="shared" si="304"/>
        <v>0.47653891690805356</v>
      </c>
      <c r="AT1045" s="143">
        <v>50</v>
      </c>
      <c r="AU1045" s="153" t="s">
        <v>6</v>
      </c>
      <c r="AV1045" s="316" t="s">
        <v>6</v>
      </c>
    </row>
    <row r="1046" spans="1:51" x14ac:dyDescent="0.2">
      <c r="A1046" s="227"/>
      <c r="B1046" s="272"/>
      <c r="C1046" s="135">
        <v>5350610.03</v>
      </c>
      <c r="D1046" s="136"/>
      <c r="E1046" s="136"/>
      <c r="F1046" s="137"/>
      <c r="G1046" s="355"/>
      <c r="H1046" s="139"/>
      <c r="I1046" s="139"/>
      <c r="J1046" s="139"/>
      <c r="K1046" s="138"/>
      <c r="L1046" s="139"/>
      <c r="M1046" s="140"/>
      <c r="N1046" s="220" t="s">
        <v>979</v>
      </c>
      <c r="O1046" s="141">
        <v>1.1599999999999999</v>
      </c>
      <c r="P1046" s="142">
        <f t="shared" si="307"/>
        <v>115.99999999999999</v>
      </c>
      <c r="Q1046" s="143">
        <v>4533</v>
      </c>
      <c r="R1046" s="143">
        <v>4100</v>
      </c>
      <c r="S1046" s="143">
        <v>3639</v>
      </c>
      <c r="T1046" s="144">
        <f t="shared" si="308"/>
        <v>894</v>
      </c>
      <c r="U1046" s="145">
        <f t="shared" si="312"/>
        <v>0.24567188788128608</v>
      </c>
      <c r="V1046" s="146">
        <v>3915.9</v>
      </c>
      <c r="W1046" s="139">
        <v>2620</v>
      </c>
      <c r="X1046" s="219">
        <v>2028</v>
      </c>
      <c r="Y1046" s="147">
        <f t="shared" si="309"/>
        <v>592</v>
      </c>
      <c r="Z1046" s="275">
        <f t="shared" si="305"/>
        <v>0.29191321499013806</v>
      </c>
      <c r="AA1046" s="279">
        <v>2452</v>
      </c>
      <c r="AB1046" s="143">
        <v>1900</v>
      </c>
      <c r="AC1046" s="144">
        <f t="shared" si="310"/>
        <v>552</v>
      </c>
      <c r="AD1046" s="148">
        <f t="shared" si="306"/>
        <v>0.29052631578947369</v>
      </c>
      <c r="AE1046" s="149">
        <f t="shared" si="311"/>
        <v>21.137931034482762</v>
      </c>
      <c r="AF1046" s="143">
        <v>1775</v>
      </c>
      <c r="AG1046" s="138">
        <v>1290</v>
      </c>
      <c r="AH1046" s="143">
        <v>85</v>
      </c>
      <c r="AI1046" s="144">
        <f t="shared" si="297"/>
        <v>1375</v>
      </c>
      <c r="AJ1046" s="145">
        <f t="shared" si="298"/>
        <v>0.77464788732394363</v>
      </c>
      <c r="AK1046" s="150">
        <f t="shared" si="299"/>
        <v>1.1384832145450297</v>
      </c>
      <c r="AL1046" s="143">
        <v>230</v>
      </c>
      <c r="AM1046" s="145">
        <f t="shared" si="300"/>
        <v>0.12957746478873239</v>
      </c>
      <c r="AN1046" s="151">
        <f t="shared" si="301"/>
        <v>0.53346451921684157</v>
      </c>
      <c r="AO1046" s="143">
        <v>125</v>
      </c>
      <c r="AP1046" s="143">
        <v>10</v>
      </c>
      <c r="AQ1046" s="144">
        <f t="shared" si="302"/>
        <v>135</v>
      </c>
      <c r="AR1046" s="145">
        <f t="shared" si="303"/>
        <v>7.605633802816901E-2</v>
      </c>
      <c r="AS1046" s="151">
        <f t="shared" si="304"/>
        <v>1.1388918708640035</v>
      </c>
      <c r="AT1046" s="143">
        <v>35</v>
      </c>
      <c r="AU1046" s="153" t="s">
        <v>6</v>
      </c>
      <c r="AV1046" s="316" t="s">
        <v>6</v>
      </c>
    </row>
    <row r="1047" spans="1:51" x14ac:dyDescent="0.2">
      <c r="A1047" s="227"/>
      <c r="B1047" s="272"/>
      <c r="C1047" s="135">
        <v>5350610.04</v>
      </c>
      <c r="D1047" s="136"/>
      <c r="E1047" s="136"/>
      <c r="F1047" s="137"/>
      <c r="G1047" s="355"/>
      <c r="H1047" s="139"/>
      <c r="I1047" s="139"/>
      <c r="J1047" s="139"/>
      <c r="K1047" s="138"/>
      <c r="L1047" s="139"/>
      <c r="M1047" s="140"/>
      <c r="N1047" s="220" t="s">
        <v>980</v>
      </c>
      <c r="O1047" s="141">
        <v>0.99</v>
      </c>
      <c r="P1047" s="142">
        <f t="shared" si="307"/>
        <v>99</v>
      </c>
      <c r="Q1047" s="143">
        <v>3244</v>
      </c>
      <c r="R1047" s="143">
        <v>3183</v>
      </c>
      <c r="S1047" s="143">
        <v>3246</v>
      </c>
      <c r="T1047" s="144">
        <f t="shared" si="308"/>
        <v>-2</v>
      </c>
      <c r="U1047" s="145">
        <f t="shared" si="312"/>
        <v>-6.1614294516327791E-4</v>
      </c>
      <c r="V1047" s="146">
        <v>3281.1</v>
      </c>
      <c r="W1047" s="139">
        <v>1434</v>
      </c>
      <c r="X1047" s="219">
        <v>1436</v>
      </c>
      <c r="Y1047" s="147">
        <f t="shared" si="309"/>
        <v>-2</v>
      </c>
      <c r="Z1047" s="275">
        <f t="shared" si="305"/>
        <v>-1.3927576601671309E-3</v>
      </c>
      <c r="AA1047" s="279">
        <v>1412</v>
      </c>
      <c r="AB1047" s="143">
        <v>1405</v>
      </c>
      <c r="AC1047" s="144">
        <f t="shared" si="310"/>
        <v>7</v>
      </c>
      <c r="AD1047" s="148">
        <f t="shared" si="306"/>
        <v>4.9822064056939501E-3</v>
      </c>
      <c r="AE1047" s="149">
        <f t="shared" si="311"/>
        <v>14.262626262626263</v>
      </c>
      <c r="AF1047" s="143">
        <v>1045</v>
      </c>
      <c r="AG1047" s="138">
        <v>705</v>
      </c>
      <c r="AH1047" s="143">
        <v>40</v>
      </c>
      <c r="AI1047" s="144">
        <f t="shared" si="297"/>
        <v>745</v>
      </c>
      <c r="AJ1047" s="145">
        <f t="shared" si="298"/>
        <v>0.71291866028708128</v>
      </c>
      <c r="AK1047" s="150">
        <f t="shared" si="299"/>
        <v>1.0477611071484878</v>
      </c>
      <c r="AL1047" s="143">
        <v>225</v>
      </c>
      <c r="AM1047" s="145">
        <f t="shared" si="300"/>
        <v>0.21531100478468901</v>
      </c>
      <c r="AN1047" s="151">
        <f t="shared" si="301"/>
        <v>0.88642559751290251</v>
      </c>
      <c r="AO1047" s="143">
        <v>40</v>
      </c>
      <c r="AP1047" s="143">
        <v>15</v>
      </c>
      <c r="AQ1047" s="144">
        <f t="shared" si="302"/>
        <v>55</v>
      </c>
      <c r="AR1047" s="145">
        <f t="shared" si="303"/>
        <v>5.2631578947368418E-2</v>
      </c>
      <c r="AS1047" s="151">
        <f t="shared" si="304"/>
        <v>0.78812205488639619</v>
      </c>
      <c r="AT1047" s="143">
        <v>15</v>
      </c>
      <c r="AU1047" s="153" t="s">
        <v>6</v>
      </c>
      <c r="AV1047" s="316" t="s">
        <v>6</v>
      </c>
    </row>
    <row r="1048" spans="1:51" x14ac:dyDescent="0.2">
      <c r="A1048" s="227"/>
      <c r="B1048" s="272"/>
      <c r="C1048" s="135">
        <v>5350611</v>
      </c>
      <c r="D1048" s="136"/>
      <c r="E1048" s="136"/>
      <c r="F1048" s="137"/>
      <c r="G1048" s="355"/>
      <c r="H1048" s="139"/>
      <c r="I1048" s="139"/>
      <c r="J1048" s="139"/>
      <c r="K1048" s="138"/>
      <c r="L1048" s="139"/>
      <c r="M1048" s="140"/>
      <c r="N1048" s="220" t="s">
        <v>981</v>
      </c>
      <c r="O1048" s="141">
        <v>4.92</v>
      </c>
      <c r="P1048" s="142">
        <f t="shared" si="307"/>
        <v>492</v>
      </c>
      <c r="Q1048" s="143">
        <v>4992</v>
      </c>
      <c r="R1048" s="143">
        <v>4920</v>
      </c>
      <c r="S1048" s="143">
        <v>4934</v>
      </c>
      <c r="T1048" s="144">
        <f t="shared" si="308"/>
        <v>58</v>
      </c>
      <c r="U1048" s="145">
        <f t="shared" si="312"/>
        <v>1.1755168220510741E-2</v>
      </c>
      <c r="V1048" s="146">
        <v>1014</v>
      </c>
      <c r="W1048" s="139">
        <v>1737</v>
      </c>
      <c r="X1048" s="219">
        <v>1737</v>
      </c>
      <c r="Y1048" s="147">
        <f t="shared" si="309"/>
        <v>0</v>
      </c>
      <c r="Z1048" s="275">
        <f t="shared" si="305"/>
        <v>0</v>
      </c>
      <c r="AA1048" s="279">
        <v>1718</v>
      </c>
      <c r="AB1048" s="143">
        <v>1700</v>
      </c>
      <c r="AC1048" s="144">
        <f t="shared" si="310"/>
        <v>18</v>
      </c>
      <c r="AD1048" s="148">
        <f t="shared" si="306"/>
        <v>1.0588235294117647E-2</v>
      </c>
      <c r="AE1048" s="149">
        <f t="shared" si="311"/>
        <v>3.4918699186991868</v>
      </c>
      <c r="AF1048" s="143">
        <v>2300</v>
      </c>
      <c r="AG1048" s="138">
        <v>1770</v>
      </c>
      <c r="AH1048" s="143">
        <v>105</v>
      </c>
      <c r="AI1048" s="144">
        <f t="shared" si="297"/>
        <v>1875</v>
      </c>
      <c r="AJ1048" s="145">
        <f t="shared" si="298"/>
        <v>0.81521739130434778</v>
      </c>
      <c r="AK1048" s="150">
        <f t="shared" si="299"/>
        <v>1.1981073354648779</v>
      </c>
      <c r="AL1048" s="143">
        <v>295</v>
      </c>
      <c r="AM1048" s="145">
        <f t="shared" si="300"/>
        <v>0.1282608695652174</v>
      </c>
      <c r="AN1048" s="151">
        <f t="shared" si="301"/>
        <v>0.52804415666336235</v>
      </c>
      <c r="AO1048" s="143">
        <v>80</v>
      </c>
      <c r="AP1048" s="143">
        <v>15</v>
      </c>
      <c r="AQ1048" s="144">
        <f t="shared" si="302"/>
        <v>95</v>
      </c>
      <c r="AR1048" s="145">
        <f t="shared" si="303"/>
        <v>4.1304347826086954E-2</v>
      </c>
      <c r="AS1048" s="151">
        <f t="shared" si="304"/>
        <v>0.61850448220432397</v>
      </c>
      <c r="AT1048" s="143">
        <v>25</v>
      </c>
      <c r="AU1048" s="153" t="s">
        <v>6</v>
      </c>
      <c r="AV1048" s="316" t="s">
        <v>6</v>
      </c>
    </row>
    <row r="1049" spans="1:51" x14ac:dyDescent="0.2">
      <c r="A1049" s="250"/>
      <c r="B1049" s="270"/>
      <c r="C1049" s="230">
        <v>5350612.01</v>
      </c>
      <c r="D1049" s="231"/>
      <c r="E1049" s="231"/>
      <c r="F1049" s="232"/>
      <c r="G1049" s="352"/>
      <c r="H1049" s="234"/>
      <c r="I1049" s="234"/>
      <c r="J1049" s="234"/>
      <c r="K1049" s="233"/>
      <c r="L1049" s="234"/>
      <c r="M1049" s="235"/>
      <c r="N1049" s="236" t="s">
        <v>982</v>
      </c>
      <c r="O1049" s="237">
        <v>8.02</v>
      </c>
      <c r="P1049" s="238">
        <f t="shared" si="307"/>
        <v>802</v>
      </c>
      <c r="Q1049" s="239">
        <v>68</v>
      </c>
      <c r="R1049" s="239">
        <v>38</v>
      </c>
      <c r="S1049" s="239">
        <v>51</v>
      </c>
      <c r="T1049" s="240">
        <f t="shared" si="308"/>
        <v>17</v>
      </c>
      <c r="U1049" s="241">
        <f t="shared" si="312"/>
        <v>0.33333333333333331</v>
      </c>
      <c r="V1049" s="242">
        <v>8.5</v>
      </c>
      <c r="W1049" s="234">
        <v>20</v>
      </c>
      <c r="X1049" s="243">
        <v>20</v>
      </c>
      <c r="Y1049" s="244">
        <f t="shared" si="309"/>
        <v>0</v>
      </c>
      <c r="Z1049" s="276">
        <f t="shared" si="305"/>
        <v>0</v>
      </c>
      <c r="AA1049" s="281">
        <v>19</v>
      </c>
      <c r="AB1049" s="239">
        <v>15</v>
      </c>
      <c r="AC1049" s="240">
        <f t="shared" si="310"/>
        <v>4</v>
      </c>
      <c r="AD1049" s="245">
        <f t="shared" si="306"/>
        <v>0.26666666666666666</v>
      </c>
      <c r="AE1049" s="246">
        <f t="shared" si="311"/>
        <v>2.369077306733167E-2</v>
      </c>
      <c r="AF1049" s="239"/>
      <c r="AG1049" s="233"/>
      <c r="AH1049" s="239"/>
      <c r="AI1049" s="240"/>
      <c r="AJ1049" s="241"/>
      <c r="AK1049" s="247"/>
      <c r="AL1049" s="239"/>
      <c r="AM1049" s="241"/>
      <c r="AN1049" s="248"/>
      <c r="AO1049" s="239"/>
      <c r="AP1049" s="239"/>
      <c r="AQ1049" s="240"/>
      <c r="AR1049" s="241"/>
      <c r="AS1049" s="248"/>
      <c r="AT1049" s="239"/>
      <c r="AU1049" s="249" t="s">
        <v>1067</v>
      </c>
      <c r="AV1049" s="314" t="s">
        <v>1067</v>
      </c>
      <c r="AW1049" s="123" t="s">
        <v>1085</v>
      </c>
      <c r="AY1049" s="113"/>
    </row>
    <row r="1050" spans="1:51" x14ac:dyDescent="0.2">
      <c r="A1050" s="227"/>
      <c r="B1050" s="272"/>
      <c r="C1050" s="135">
        <v>5350612.03</v>
      </c>
      <c r="D1050" s="136"/>
      <c r="E1050" s="136"/>
      <c r="F1050" s="137"/>
      <c r="G1050" s="355"/>
      <c r="H1050" s="139"/>
      <c r="I1050" s="139"/>
      <c r="J1050" s="139"/>
      <c r="K1050" s="138"/>
      <c r="L1050" s="139"/>
      <c r="M1050" s="140"/>
      <c r="N1050" s="220" t="s">
        <v>983</v>
      </c>
      <c r="O1050" s="141">
        <v>4.1500000000000004</v>
      </c>
      <c r="P1050" s="142">
        <f t="shared" si="307"/>
        <v>415.00000000000006</v>
      </c>
      <c r="Q1050" s="143">
        <v>6249</v>
      </c>
      <c r="R1050" s="143">
        <v>6458</v>
      </c>
      <c r="S1050" s="143">
        <v>6375</v>
      </c>
      <c r="T1050" s="144">
        <f t="shared" si="308"/>
        <v>-126</v>
      </c>
      <c r="U1050" s="145">
        <f t="shared" si="312"/>
        <v>-1.9764705882352941E-2</v>
      </c>
      <c r="V1050" s="146">
        <v>1504.9</v>
      </c>
      <c r="W1050" s="139">
        <v>2052</v>
      </c>
      <c r="X1050" s="219">
        <v>1956</v>
      </c>
      <c r="Y1050" s="147">
        <f t="shared" si="309"/>
        <v>96</v>
      </c>
      <c r="Z1050" s="275">
        <f t="shared" si="305"/>
        <v>4.9079754601226995E-2</v>
      </c>
      <c r="AA1050" s="279">
        <v>1992</v>
      </c>
      <c r="AB1050" s="143">
        <v>1910</v>
      </c>
      <c r="AC1050" s="144">
        <f t="shared" si="310"/>
        <v>82</v>
      </c>
      <c r="AD1050" s="148">
        <f t="shared" si="306"/>
        <v>4.2931937172774867E-2</v>
      </c>
      <c r="AE1050" s="149">
        <f t="shared" si="311"/>
        <v>4.7999999999999989</v>
      </c>
      <c r="AF1050" s="143">
        <v>2825</v>
      </c>
      <c r="AG1050" s="138">
        <v>2060</v>
      </c>
      <c r="AH1050" s="143">
        <v>140</v>
      </c>
      <c r="AI1050" s="144">
        <f>AG1050+AH1050</f>
        <v>2200</v>
      </c>
      <c r="AJ1050" s="145">
        <f>AI1050/AF1050</f>
        <v>0.77876106194690264</v>
      </c>
      <c r="AK1050" s="150">
        <f>AJ1050/0.680421</f>
        <v>1.1445282581620828</v>
      </c>
      <c r="AL1050" s="143">
        <v>495</v>
      </c>
      <c r="AM1050" s="145">
        <f>AL1050/AF1050</f>
        <v>0.17522123893805311</v>
      </c>
      <c r="AN1050" s="151">
        <f>AM1050/0.242898</f>
        <v>0.72137785794058862</v>
      </c>
      <c r="AO1050" s="143">
        <v>90</v>
      </c>
      <c r="AP1050" s="143">
        <v>20</v>
      </c>
      <c r="AQ1050" s="144">
        <f>AO1050+AP1050</f>
        <v>110</v>
      </c>
      <c r="AR1050" s="145">
        <f>AQ1050/AF1050</f>
        <v>3.8938053097345132E-2</v>
      </c>
      <c r="AS1050" s="151">
        <f>AR1050/0.066781</f>
        <v>0.58307082998674975</v>
      </c>
      <c r="AT1050" s="143">
        <v>25</v>
      </c>
      <c r="AU1050" s="153" t="s">
        <v>6</v>
      </c>
      <c r="AV1050" s="316" t="s">
        <v>6</v>
      </c>
    </row>
    <row r="1051" spans="1:51" x14ac:dyDescent="0.2">
      <c r="A1051" s="227"/>
      <c r="B1051" s="272"/>
      <c r="C1051" s="135">
        <v>5350612.05</v>
      </c>
      <c r="D1051" s="136"/>
      <c r="E1051" s="136"/>
      <c r="F1051" s="137"/>
      <c r="G1051" s="355"/>
      <c r="H1051" s="139"/>
      <c r="I1051" s="139"/>
      <c r="J1051" s="139"/>
      <c r="K1051" s="138"/>
      <c r="L1051" s="139"/>
      <c r="M1051" s="140"/>
      <c r="N1051" s="220" t="s">
        <v>984</v>
      </c>
      <c r="O1051" s="141">
        <v>3.27</v>
      </c>
      <c r="P1051" s="142">
        <f t="shared" si="307"/>
        <v>327</v>
      </c>
      <c r="Q1051" s="143">
        <v>5871</v>
      </c>
      <c r="R1051" s="143">
        <v>5985</v>
      </c>
      <c r="S1051" s="143">
        <v>6146</v>
      </c>
      <c r="T1051" s="144">
        <f t="shared" si="308"/>
        <v>-275</v>
      </c>
      <c r="U1051" s="145">
        <f t="shared" si="312"/>
        <v>-4.4744549300357955E-2</v>
      </c>
      <c r="V1051" s="146">
        <v>1796.5</v>
      </c>
      <c r="W1051" s="139">
        <v>2056</v>
      </c>
      <c r="X1051" s="219">
        <v>2036</v>
      </c>
      <c r="Y1051" s="147">
        <f t="shared" si="309"/>
        <v>20</v>
      </c>
      <c r="Z1051" s="275">
        <f t="shared" si="305"/>
        <v>9.823182711198428E-3</v>
      </c>
      <c r="AA1051" s="279">
        <v>2017</v>
      </c>
      <c r="AB1051" s="143">
        <v>1995</v>
      </c>
      <c r="AC1051" s="144">
        <f t="shared" si="310"/>
        <v>22</v>
      </c>
      <c r="AD1051" s="148">
        <f t="shared" si="306"/>
        <v>1.1027568922305764E-2</v>
      </c>
      <c r="AE1051" s="149">
        <f t="shared" si="311"/>
        <v>6.1681957186544345</v>
      </c>
      <c r="AF1051" s="143">
        <v>2605</v>
      </c>
      <c r="AG1051" s="138">
        <v>1845</v>
      </c>
      <c r="AH1051" s="143">
        <v>160</v>
      </c>
      <c r="AI1051" s="144">
        <f>AG1051+AH1051</f>
        <v>2005</v>
      </c>
      <c r="AJ1051" s="145">
        <f>AI1051/AF1051</f>
        <v>0.76967370441458738</v>
      </c>
      <c r="AK1051" s="150">
        <f>AJ1051/0.680421</f>
        <v>1.1311727657062132</v>
      </c>
      <c r="AL1051" s="143">
        <v>470</v>
      </c>
      <c r="AM1051" s="145">
        <f>AL1051/AF1051</f>
        <v>0.18042226487523993</v>
      </c>
      <c r="AN1051" s="151">
        <f>AM1051/0.242898</f>
        <v>0.74279024477451416</v>
      </c>
      <c r="AO1051" s="143">
        <v>65</v>
      </c>
      <c r="AP1051" s="143">
        <v>35</v>
      </c>
      <c r="AQ1051" s="144">
        <f>AO1051+AP1051</f>
        <v>100</v>
      </c>
      <c r="AR1051" s="145">
        <f>AQ1051/AF1051</f>
        <v>3.8387715930902108E-2</v>
      </c>
      <c r="AS1051" s="151">
        <f>AR1051/0.066781</f>
        <v>0.57482990567529857</v>
      </c>
      <c r="AT1051" s="143">
        <v>25</v>
      </c>
      <c r="AU1051" s="153" t="s">
        <v>6</v>
      </c>
      <c r="AV1051" s="316" t="s">
        <v>6</v>
      </c>
    </row>
    <row r="1052" spans="1:51" x14ac:dyDescent="0.2">
      <c r="A1052" s="227"/>
      <c r="B1052" s="272"/>
      <c r="C1052" s="135">
        <v>5350612.08</v>
      </c>
      <c r="D1052" s="136"/>
      <c r="E1052" s="136"/>
      <c r="F1052" s="137"/>
      <c r="G1052" s="355"/>
      <c r="H1052" s="139"/>
      <c r="I1052" s="139"/>
      <c r="J1052" s="139"/>
      <c r="K1052" s="138"/>
      <c r="L1052" s="139"/>
      <c r="M1052" s="140"/>
      <c r="N1052" s="220" t="s">
        <v>986</v>
      </c>
      <c r="O1052" s="141">
        <v>1.66</v>
      </c>
      <c r="P1052" s="142">
        <f t="shared" si="307"/>
        <v>166</v>
      </c>
      <c r="Q1052" s="143">
        <v>5562</v>
      </c>
      <c r="R1052" s="143">
        <v>5565</v>
      </c>
      <c r="S1052" s="143">
        <v>5434</v>
      </c>
      <c r="T1052" s="144">
        <f t="shared" si="308"/>
        <v>128</v>
      </c>
      <c r="U1052" s="145">
        <f t="shared" si="312"/>
        <v>2.3555391976444608E-2</v>
      </c>
      <c r="V1052" s="146">
        <v>3342.5</v>
      </c>
      <c r="W1052" s="139">
        <v>1705</v>
      </c>
      <c r="X1052" s="219">
        <v>1641</v>
      </c>
      <c r="Y1052" s="147">
        <f t="shared" si="309"/>
        <v>64</v>
      </c>
      <c r="Z1052" s="275">
        <f t="shared" si="305"/>
        <v>3.9000609384521635E-2</v>
      </c>
      <c r="AA1052" s="279">
        <v>1687</v>
      </c>
      <c r="AB1052" s="143">
        <v>1600</v>
      </c>
      <c r="AC1052" s="144">
        <f t="shared" si="310"/>
        <v>87</v>
      </c>
      <c r="AD1052" s="148">
        <f t="shared" si="306"/>
        <v>5.4375E-2</v>
      </c>
      <c r="AE1052" s="149">
        <f t="shared" si="311"/>
        <v>10.162650602409638</v>
      </c>
      <c r="AF1052" s="143">
        <v>2580</v>
      </c>
      <c r="AG1052" s="138">
        <v>1860</v>
      </c>
      <c r="AH1052" s="143">
        <v>155</v>
      </c>
      <c r="AI1052" s="144">
        <f>AG1052+AH1052</f>
        <v>2015</v>
      </c>
      <c r="AJ1052" s="145">
        <f>AI1052/AF1052</f>
        <v>0.78100775193798455</v>
      </c>
      <c r="AK1052" s="150">
        <f>AJ1052/0.680421</f>
        <v>1.1478301697595819</v>
      </c>
      <c r="AL1052" s="143">
        <v>440</v>
      </c>
      <c r="AM1052" s="145">
        <f>AL1052/AF1052</f>
        <v>0.17054263565891473</v>
      </c>
      <c r="AN1052" s="151">
        <f>AM1052/0.242898</f>
        <v>0.70211626138920336</v>
      </c>
      <c r="AO1052" s="143">
        <v>110</v>
      </c>
      <c r="AP1052" s="143">
        <v>0</v>
      </c>
      <c r="AQ1052" s="144">
        <f>AO1052+AP1052</f>
        <v>110</v>
      </c>
      <c r="AR1052" s="145">
        <f>AQ1052/AF1052</f>
        <v>4.2635658914728682E-2</v>
      </c>
      <c r="AS1052" s="151">
        <f>AR1052/0.066781</f>
        <v>0.63843995919091789</v>
      </c>
      <c r="AT1052" s="143">
        <v>20</v>
      </c>
      <c r="AU1052" s="153" t="s">
        <v>6</v>
      </c>
      <c r="AV1052" s="316" t="s">
        <v>6</v>
      </c>
    </row>
    <row r="1053" spans="1:51" x14ac:dyDescent="0.2">
      <c r="A1053" s="250"/>
      <c r="B1053" s="270"/>
      <c r="C1053" s="230">
        <v>5350612.0999999996</v>
      </c>
      <c r="D1053" s="231"/>
      <c r="E1053" s="231"/>
      <c r="F1053" s="232"/>
      <c r="G1053" s="352"/>
      <c r="H1053" s="234"/>
      <c r="I1053" s="234"/>
      <c r="J1053" s="234"/>
      <c r="K1053" s="233"/>
      <c r="L1053" s="234"/>
      <c r="M1053" s="235"/>
      <c r="N1053" s="236" t="s">
        <v>988</v>
      </c>
      <c r="O1053" s="237">
        <v>4.2</v>
      </c>
      <c r="P1053" s="238">
        <f t="shared" si="307"/>
        <v>420</v>
      </c>
      <c r="Q1053" s="239">
        <v>51</v>
      </c>
      <c r="R1053" s="239">
        <v>35</v>
      </c>
      <c r="S1053" s="239">
        <v>52</v>
      </c>
      <c r="T1053" s="240">
        <f t="shared" si="308"/>
        <v>-1</v>
      </c>
      <c r="U1053" s="241">
        <f t="shared" si="312"/>
        <v>-1.9230769230769232E-2</v>
      </c>
      <c r="V1053" s="242">
        <v>12.1</v>
      </c>
      <c r="W1053" s="234">
        <v>17</v>
      </c>
      <c r="X1053" s="243">
        <v>19</v>
      </c>
      <c r="Y1053" s="244">
        <f t="shared" si="309"/>
        <v>-2</v>
      </c>
      <c r="Z1053" s="276">
        <f t="shared" si="305"/>
        <v>-0.10526315789473684</v>
      </c>
      <c r="AA1053" s="281">
        <v>17</v>
      </c>
      <c r="AB1053" s="239">
        <v>0</v>
      </c>
      <c r="AC1053" s="240">
        <f t="shared" si="310"/>
        <v>17</v>
      </c>
      <c r="AD1053" s="245"/>
      <c r="AE1053" s="246">
        <f t="shared" si="311"/>
        <v>4.0476190476190478E-2</v>
      </c>
      <c r="AF1053" s="239"/>
      <c r="AG1053" s="233"/>
      <c r="AH1053" s="239"/>
      <c r="AI1053" s="240"/>
      <c r="AJ1053" s="241"/>
      <c r="AK1053" s="247"/>
      <c r="AL1053" s="239"/>
      <c r="AM1053" s="241"/>
      <c r="AN1053" s="248"/>
      <c r="AO1053" s="239"/>
      <c r="AP1053" s="239"/>
      <c r="AQ1053" s="240"/>
      <c r="AR1053" s="241"/>
      <c r="AS1053" s="248"/>
      <c r="AT1053" s="239"/>
      <c r="AU1053" s="249" t="s">
        <v>1067</v>
      </c>
      <c r="AV1053" s="314" t="s">
        <v>1067</v>
      </c>
      <c r="AW1053" s="123" t="s">
        <v>1085</v>
      </c>
      <c r="AY1053" s="113"/>
    </row>
    <row r="1054" spans="1:51" x14ac:dyDescent="0.2">
      <c r="A1054" s="227"/>
      <c r="B1054" s="272"/>
      <c r="C1054" s="135">
        <v>5350612.1100000003</v>
      </c>
      <c r="D1054" s="136"/>
      <c r="E1054" s="136"/>
      <c r="F1054" s="137"/>
      <c r="G1054" s="355"/>
      <c r="H1054" s="139"/>
      <c r="I1054" s="139"/>
      <c r="J1054" s="139"/>
      <c r="K1054" s="138"/>
      <c r="L1054" s="139"/>
      <c r="M1054" s="140"/>
      <c r="N1054" s="220" t="s">
        <v>989</v>
      </c>
      <c r="O1054" s="141">
        <v>2.44</v>
      </c>
      <c r="P1054" s="142">
        <f t="shared" si="307"/>
        <v>244</v>
      </c>
      <c r="Q1054" s="143">
        <v>5811</v>
      </c>
      <c r="R1054" s="143">
        <v>5961</v>
      </c>
      <c r="S1054" s="143">
        <v>6014</v>
      </c>
      <c r="T1054" s="144">
        <f t="shared" si="308"/>
        <v>-203</v>
      </c>
      <c r="U1054" s="145">
        <f t="shared" si="312"/>
        <v>-3.3754572663784503E-2</v>
      </c>
      <c r="V1054" s="146">
        <v>2379.1999999999998</v>
      </c>
      <c r="W1054" s="139">
        <v>1765</v>
      </c>
      <c r="X1054" s="219">
        <v>1787</v>
      </c>
      <c r="Y1054" s="147">
        <f t="shared" si="309"/>
        <v>-22</v>
      </c>
      <c r="Z1054" s="275">
        <f t="shared" si="305"/>
        <v>-1.2311135982092894E-2</v>
      </c>
      <c r="AA1054" s="279">
        <v>1760</v>
      </c>
      <c r="AB1054" s="143">
        <v>1760</v>
      </c>
      <c r="AC1054" s="144">
        <f t="shared" si="310"/>
        <v>0</v>
      </c>
      <c r="AD1054" s="148">
        <f t="shared" ref="AD1054:AD1085" si="313">AC1054/AB1054</f>
        <v>0</v>
      </c>
      <c r="AE1054" s="149">
        <f t="shared" si="311"/>
        <v>7.2131147540983607</v>
      </c>
      <c r="AF1054" s="143">
        <v>2905</v>
      </c>
      <c r="AG1054" s="138">
        <v>2155</v>
      </c>
      <c r="AH1054" s="143">
        <v>175</v>
      </c>
      <c r="AI1054" s="144">
        <f t="shared" ref="AI1054:AI1085" si="314">AG1054+AH1054</f>
        <v>2330</v>
      </c>
      <c r="AJ1054" s="145">
        <f t="shared" ref="AJ1054:AJ1085" si="315">AI1054/AF1054</f>
        <v>0.80206540447504304</v>
      </c>
      <c r="AK1054" s="150">
        <f t="shared" ref="AK1054:AK1085" si="316">AJ1054/0.680421</f>
        <v>1.1787781454056283</v>
      </c>
      <c r="AL1054" s="143">
        <v>465</v>
      </c>
      <c r="AM1054" s="145">
        <f t="shared" ref="AM1054:AM1085" si="317">AL1054/AF1054</f>
        <v>0.16006884681583478</v>
      </c>
      <c r="AN1054" s="151">
        <f t="shared" ref="AN1054:AN1085" si="318">AM1054/0.242898</f>
        <v>0.65899614988939703</v>
      </c>
      <c r="AO1054" s="143">
        <v>80</v>
      </c>
      <c r="AP1054" s="143">
        <v>15</v>
      </c>
      <c r="AQ1054" s="144">
        <f t="shared" ref="AQ1054:AQ1085" si="319">AO1054+AP1054</f>
        <v>95</v>
      </c>
      <c r="AR1054" s="145">
        <f t="shared" ref="AR1054:AR1085" si="320">AQ1054/AF1054</f>
        <v>3.2702237521514632E-2</v>
      </c>
      <c r="AS1054" s="151">
        <f t="shared" ref="AS1054:AS1085" si="321">AR1054/0.066781</f>
        <v>0.48969373806194327</v>
      </c>
      <c r="AT1054" s="143">
        <v>15</v>
      </c>
      <c r="AU1054" s="153" t="s">
        <v>6</v>
      </c>
      <c r="AV1054" s="316" t="s">
        <v>6</v>
      </c>
    </row>
    <row r="1055" spans="1:51" x14ac:dyDescent="0.2">
      <c r="A1055" s="227"/>
      <c r="B1055" s="272"/>
      <c r="C1055" s="135">
        <v>5350612.12</v>
      </c>
      <c r="D1055" s="136"/>
      <c r="E1055" s="136"/>
      <c r="F1055" s="137"/>
      <c r="G1055" s="355"/>
      <c r="H1055" s="139"/>
      <c r="I1055" s="139"/>
      <c r="J1055" s="139"/>
      <c r="K1055" s="138"/>
      <c r="L1055" s="139"/>
      <c r="M1055" s="140"/>
      <c r="N1055" s="220" t="s">
        <v>990</v>
      </c>
      <c r="O1055" s="141">
        <v>1.8</v>
      </c>
      <c r="P1055" s="142">
        <f t="shared" si="307"/>
        <v>180</v>
      </c>
      <c r="Q1055" s="143">
        <v>6846</v>
      </c>
      <c r="R1055" s="143">
        <v>6928</v>
      </c>
      <c r="S1055" s="143">
        <v>7012</v>
      </c>
      <c r="T1055" s="144">
        <f t="shared" si="308"/>
        <v>-166</v>
      </c>
      <c r="U1055" s="145">
        <f t="shared" si="312"/>
        <v>-2.3673702224757558E-2</v>
      </c>
      <c r="V1055" s="146">
        <v>3812.2</v>
      </c>
      <c r="W1055" s="139">
        <v>2051</v>
      </c>
      <c r="X1055" s="219">
        <v>2030</v>
      </c>
      <c r="Y1055" s="147">
        <f t="shared" si="309"/>
        <v>21</v>
      </c>
      <c r="Z1055" s="275">
        <f t="shared" si="305"/>
        <v>1.0344827586206896E-2</v>
      </c>
      <c r="AA1055" s="279">
        <v>2040</v>
      </c>
      <c r="AB1055" s="143">
        <v>2010</v>
      </c>
      <c r="AC1055" s="144">
        <f t="shared" si="310"/>
        <v>30</v>
      </c>
      <c r="AD1055" s="148">
        <f t="shared" si="313"/>
        <v>1.4925373134328358E-2</v>
      </c>
      <c r="AE1055" s="149">
        <f t="shared" si="311"/>
        <v>11.333333333333334</v>
      </c>
      <c r="AF1055" s="143">
        <v>3540</v>
      </c>
      <c r="AG1055" s="138">
        <v>2665</v>
      </c>
      <c r="AH1055" s="143">
        <v>215</v>
      </c>
      <c r="AI1055" s="144">
        <f t="shared" si="314"/>
        <v>2880</v>
      </c>
      <c r="AJ1055" s="145">
        <f t="shared" si="315"/>
        <v>0.81355932203389836</v>
      </c>
      <c r="AK1055" s="150">
        <f t="shared" si="316"/>
        <v>1.1956705069859666</v>
      </c>
      <c r="AL1055" s="143">
        <v>515</v>
      </c>
      <c r="AM1055" s="145">
        <f t="shared" si="317"/>
        <v>0.14548022598870056</v>
      </c>
      <c r="AN1055" s="151">
        <f t="shared" si="318"/>
        <v>0.59893546257565133</v>
      </c>
      <c r="AO1055" s="143">
        <v>75</v>
      </c>
      <c r="AP1055" s="143">
        <v>30</v>
      </c>
      <c r="AQ1055" s="144">
        <f t="shared" si="319"/>
        <v>105</v>
      </c>
      <c r="AR1055" s="145">
        <f t="shared" si="320"/>
        <v>2.9661016949152543E-2</v>
      </c>
      <c r="AS1055" s="151">
        <f t="shared" si="321"/>
        <v>0.44415353093174026</v>
      </c>
      <c r="AT1055" s="143">
        <v>40</v>
      </c>
      <c r="AU1055" s="153" t="s">
        <v>6</v>
      </c>
      <c r="AV1055" s="316" t="s">
        <v>6</v>
      </c>
    </row>
    <row r="1056" spans="1:51" x14ac:dyDescent="0.2">
      <c r="A1056" s="227"/>
      <c r="B1056" s="272"/>
      <c r="C1056" s="135">
        <v>5350612.13</v>
      </c>
      <c r="D1056" s="136"/>
      <c r="E1056" s="136"/>
      <c r="F1056" s="137"/>
      <c r="G1056" s="355"/>
      <c r="H1056" s="139"/>
      <c r="I1056" s="139"/>
      <c r="J1056" s="139"/>
      <c r="K1056" s="138"/>
      <c r="L1056" s="139"/>
      <c r="M1056" s="140"/>
      <c r="N1056" s="220" t="s">
        <v>991</v>
      </c>
      <c r="O1056" s="141">
        <v>1.21</v>
      </c>
      <c r="P1056" s="142">
        <f t="shared" si="307"/>
        <v>121</v>
      </c>
      <c r="Q1056" s="143">
        <v>3811</v>
      </c>
      <c r="R1056" s="143">
        <v>3924</v>
      </c>
      <c r="S1056" s="143">
        <v>4051</v>
      </c>
      <c r="T1056" s="144">
        <f t="shared" si="308"/>
        <v>-240</v>
      </c>
      <c r="U1056" s="145">
        <f t="shared" si="312"/>
        <v>-5.9244630955319677E-2</v>
      </c>
      <c r="V1056" s="146">
        <v>3141</v>
      </c>
      <c r="W1056" s="139">
        <v>1429</v>
      </c>
      <c r="X1056" s="219">
        <v>1405</v>
      </c>
      <c r="Y1056" s="147">
        <f t="shared" si="309"/>
        <v>24</v>
      </c>
      <c r="Z1056" s="275">
        <f t="shared" si="305"/>
        <v>1.708185053380783E-2</v>
      </c>
      <c r="AA1056" s="279">
        <v>1410</v>
      </c>
      <c r="AB1056" s="143">
        <v>1385</v>
      </c>
      <c r="AC1056" s="144">
        <f t="shared" si="310"/>
        <v>25</v>
      </c>
      <c r="AD1056" s="148">
        <f t="shared" si="313"/>
        <v>1.8050541516245487E-2</v>
      </c>
      <c r="AE1056" s="149">
        <f t="shared" si="311"/>
        <v>11.652892561983471</v>
      </c>
      <c r="AF1056" s="143">
        <v>1745</v>
      </c>
      <c r="AG1056" s="138">
        <v>1265</v>
      </c>
      <c r="AH1056" s="143">
        <v>95</v>
      </c>
      <c r="AI1056" s="144">
        <f t="shared" si="314"/>
        <v>1360</v>
      </c>
      <c r="AJ1056" s="145">
        <f t="shared" si="315"/>
        <v>0.77936962750716332</v>
      </c>
      <c r="AK1056" s="150">
        <f t="shared" si="316"/>
        <v>1.1454226537792973</v>
      </c>
      <c r="AL1056" s="143">
        <v>310</v>
      </c>
      <c r="AM1056" s="145">
        <f t="shared" si="317"/>
        <v>0.17765042979942694</v>
      </c>
      <c r="AN1056" s="151">
        <f t="shared" si="318"/>
        <v>0.73137872604725829</v>
      </c>
      <c r="AO1056" s="143">
        <v>50</v>
      </c>
      <c r="AP1056" s="143">
        <v>15</v>
      </c>
      <c r="AQ1056" s="144">
        <f t="shared" si="319"/>
        <v>65</v>
      </c>
      <c r="AR1056" s="145">
        <f t="shared" si="320"/>
        <v>3.7249283667621778E-2</v>
      </c>
      <c r="AS1056" s="151">
        <f t="shared" si="321"/>
        <v>0.55778265775627467</v>
      </c>
      <c r="AT1056" s="143">
        <v>20</v>
      </c>
      <c r="AU1056" s="153" t="s">
        <v>6</v>
      </c>
      <c r="AV1056" s="316" t="s">
        <v>6</v>
      </c>
    </row>
    <row r="1057" spans="1:49" x14ac:dyDescent="0.2">
      <c r="A1057" s="227"/>
      <c r="B1057" s="272"/>
      <c r="C1057" s="135">
        <v>5350612.1399999997</v>
      </c>
      <c r="D1057" s="136"/>
      <c r="E1057" s="136"/>
      <c r="F1057" s="137"/>
      <c r="G1057" s="355"/>
      <c r="H1057" s="139"/>
      <c r="I1057" s="139"/>
      <c r="J1057" s="139"/>
      <c r="K1057" s="138"/>
      <c r="L1057" s="139"/>
      <c r="M1057" s="140"/>
      <c r="N1057" s="220" t="s">
        <v>992</v>
      </c>
      <c r="O1057" s="141">
        <v>2.12</v>
      </c>
      <c r="P1057" s="142">
        <f t="shared" si="307"/>
        <v>212</v>
      </c>
      <c r="Q1057" s="143">
        <v>4261</v>
      </c>
      <c r="R1057" s="143">
        <v>4470</v>
      </c>
      <c r="S1057" s="143">
        <v>4489</v>
      </c>
      <c r="T1057" s="144">
        <f t="shared" si="308"/>
        <v>-228</v>
      </c>
      <c r="U1057" s="145">
        <f t="shared" si="312"/>
        <v>-5.0790822009356203E-2</v>
      </c>
      <c r="V1057" s="146">
        <v>2011.1</v>
      </c>
      <c r="W1057" s="139">
        <v>1474</v>
      </c>
      <c r="X1057" s="219">
        <v>1467</v>
      </c>
      <c r="Y1057" s="147">
        <f t="shared" si="309"/>
        <v>7</v>
      </c>
      <c r="Z1057" s="275">
        <f t="shared" si="305"/>
        <v>4.7716428084526247E-3</v>
      </c>
      <c r="AA1057" s="279">
        <v>1461</v>
      </c>
      <c r="AB1057" s="143">
        <v>1440</v>
      </c>
      <c r="AC1057" s="144">
        <f t="shared" si="310"/>
        <v>21</v>
      </c>
      <c r="AD1057" s="148">
        <f t="shared" si="313"/>
        <v>1.4583333333333334E-2</v>
      </c>
      <c r="AE1057" s="149">
        <f t="shared" si="311"/>
        <v>6.8915094339622645</v>
      </c>
      <c r="AF1057" s="143">
        <v>2015</v>
      </c>
      <c r="AG1057" s="138">
        <v>1440</v>
      </c>
      <c r="AH1057" s="143">
        <v>120</v>
      </c>
      <c r="AI1057" s="144">
        <f t="shared" si="314"/>
        <v>1560</v>
      </c>
      <c r="AJ1057" s="145">
        <f t="shared" si="315"/>
        <v>0.77419354838709675</v>
      </c>
      <c r="AK1057" s="150">
        <f t="shared" si="316"/>
        <v>1.1378154824543874</v>
      </c>
      <c r="AL1057" s="143">
        <v>345</v>
      </c>
      <c r="AM1057" s="145">
        <f t="shared" si="317"/>
        <v>0.17121588089330025</v>
      </c>
      <c r="AN1057" s="151">
        <f t="shared" si="318"/>
        <v>0.70488798134731556</v>
      </c>
      <c r="AO1057" s="143">
        <v>70</v>
      </c>
      <c r="AP1057" s="143">
        <v>20</v>
      </c>
      <c r="AQ1057" s="144">
        <f t="shared" si="319"/>
        <v>90</v>
      </c>
      <c r="AR1057" s="145">
        <f t="shared" si="320"/>
        <v>4.4665012406947889E-2</v>
      </c>
      <c r="AS1057" s="151">
        <f t="shared" si="321"/>
        <v>0.66882814583411287</v>
      </c>
      <c r="AT1057" s="143">
        <v>25</v>
      </c>
      <c r="AU1057" s="153" t="s">
        <v>6</v>
      </c>
      <c r="AV1057" s="316" t="s">
        <v>6</v>
      </c>
    </row>
    <row r="1058" spans="1:49" x14ac:dyDescent="0.2">
      <c r="A1058" s="227" t="s">
        <v>1137</v>
      </c>
      <c r="B1058" s="272" t="s">
        <v>1138</v>
      </c>
      <c r="C1058" s="135">
        <v>5350612.1500000004</v>
      </c>
      <c r="D1058" s="136"/>
      <c r="E1058" s="136"/>
      <c r="F1058" s="137"/>
      <c r="G1058" s="355"/>
      <c r="H1058" s="139"/>
      <c r="I1058" s="139"/>
      <c r="J1058" s="139"/>
      <c r="K1058" s="138"/>
      <c r="L1058" s="139"/>
      <c r="M1058" s="140"/>
      <c r="N1058" s="220" t="s">
        <v>993</v>
      </c>
      <c r="O1058" s="141">
        <v>4.0599999999999996</v>
      </c>
      <c r="P1058" s="142">
        <f t="shared" si="307"/>
        <v>405.99999999999994</v>
      </c>
      <c r="Q1058" s="143">
        <v>7111</v>
      </c>
      <c r="R1058" s="143">
        <v>5762</v>
      </c>
      <c r="S1058" s="143">
        <v>1591</v>
      </c>
      <c r="T1058" s="144">
        <f t="shared" si="308"/>
        <v>5520</v>
      </c>
      <c r="U1058" s="145">
        <f t="shared" si="312"/>
        <v>3.4695160276555623</v>
      </c>
      <c r="V1058" s="146">
        <v>1751.1</v>
      </c>
      <c r="W1058" s="139">
        <v>2194</v>
      </c>
      <c r="X1058" s="219">
        <v>938</v>
      </c>
      <c r="Y1058" s="147">
        <f t="shared" si="309"/>
        <v>1256</v>
      </c>
      <c r="Z1058" s="275">
        <f t="shared" si="305"/>
        <v>1.3390191897654584</v>
      </c>
      <c r="AA1058" s="279">
        <v>2167</v>
      </c>
      <c r="AB1058" s="143">
        <v>590</v>
      </c>
      <c r="AC1058" s="144">
        <f t="shared" si="310"/>
        <v>1577</v>
      </c>
      <c r="AD1058" s="148">
        <f t="shared" si="313"/>
        <v>2.6728813559322036</v>
      </c>
      <c r="AE1058" s="149">
        <f t="shared" si="311"/>
        <v>5.3374384236453212</v>
      </c>
      <c r="AF1058" s="143">
        <v>3095</v>
      </c>
      <c r="AG1058" s="138">
        <v>2300</v>
      </c>
      <c r="AH1058" s="143">
        <v>160</v>
      </c>
      <c r="AI1058" s="144">
        <f t="shared" si="314"/>
        <v>2460</v>
      </c>
      <c r="AJ1058" s="145">
        <f t="shared" si="315"/>
        <v>0.79483037156704361</v>
      </c>
      <c r="AK1058" s="150">
        <f t="shared" si="316"/>
        <v>1.1681449743130261</v>
      </c>
      <c r="AL1058" s="143">
        <v>585</v>
      </c>
      <c r="AM1058" s="145">
        <f t="shared" si="317"/>
        <v>0.18901453957996769</v>
      </c>
      <c r="AN1058" s="151">
        <f t="shared" si="318"/>
        <v>0.77816424828515551</v>
      </c>
      <c r="AO1058" s="143">
        <v>35</v>
      </c>
      <c r="AP1058" s="143">
        <v>0</v>
      </c>
      <c r="AQ1058" s="144">
        <f t="shared" si="319"/>
        <v>35</v>
      </c>
      <c r="AR1058" s="145">
        <f t="shared" si="320"/>
        <v>1.1308562197092083E-2</v>
      </c>
      <c r="AS1058" s="151">
        <f t="shared" si="321"/>
        <v>0.16933801825507383</v>
      </c>
      <c r="AT1058" s="143">
        <v>0</v>
      </c>
      <c r="AU1058" s="153" t="s">
        <v>6</v>
      </c>
      <c r="AV1058" s="316" t="s">
        <v>6</v>
      </c>
    </row>
    <row r="1059" spans="1:49" x14ac:dyDescent="0.2">
      <c r="A1059" s="227"/>
      <c r="B1059" s="272"/>
      <c r="C1059" s="135">
        <v>5350612.18</v>
      </c>
      <c r="D1059" s="136">
        <v>5350612.17</v>
      </c>
      <c r="E1059" s="152">
        <v>0.36260268299999998</v>
      </c>
      <c r="F1059" s="137"/>
      <c r="G1059" s="358"/>
      <c r="H1059" s="139">
        <v>12370</v>
      </c>
      <c r="I1059" s="219">
        <v>3904</v>
      </c>
      <c r="J1059" s="143">
        <v>3845</v>
      </c>
      <c r="K1059" s="138"/>
      <c r="L1059" s="139"/>
      <c r="M1059" s="140"/>
      <c r="N1059" s="220"/>
      <c r="O1059" s="141">
        <v>1.58</v>
      </c>
      <c r="P1059" s="142">
        <f t="shared" si="307"/>
        <v>158</v>
      </c>
      <c r="Q1059" s="143">
        <v>4379</v>
      </c>
      <c r="R1059" s="143">
        <v>4301</v>
      </c>
      <c r="S1059" s="143">
        <f t="shared" ref="S1059:S1068" si="322">H1059*E1059</f>
        <v>4485.3951887100002</v>
      </c>
      <c r="T1059" s="144">
        <f t="shared" si="308"/>
        <v>-106.39518871000018</v>
      </c>
      <c r="U1059" s="145">
        <f t="shared" si="312"/>
        <v>-2.3720360020406461E-2</v>
      </c>
      <c r="V1059" s="146">
        <v>2771.7</v>
      </c>
      <c r="W1059" s="139">
        <v>1343</v>
      </c>
      <c r="X1059" s="219">
        <f t="shared" ref="X1059:X1068" si="323">I1059*E1059</f>
        <v>1415.600874432</v>
      </c>
      <c r="Y1059" s="147">
        <f t="shared" si="309"/>
        <v>-72.600874431999955</v>
      </c>
      <c r="Z1059" s="275">
        <f t="shared" si="305"/>
        <v>-5.1286259950305946E-2</v>
      </c>
      <c r="AA1059" s="279">
        <v>1338</v>
      </c>
      <c r="AB1059" s="143">
        <f t="shared" ref="AB1059:AB1068" si="324">J1059*E1059</f>
        <v>1394.2073161349999</v>
      </c>
      <c r="AC1059" s="144">
        <f t="shared" si="310"/>
        <v>-56.207316134999928</v>
      </c>
      <c r="AD1059" s="148">
        <f t="shared" si="313"/>
        <v>-4.0314891110180794E-2</v>
      </c>
      <c r="AE1059" s="149">
        <f t="shared" si="311"/>
        <v>8.4683544303797476</v>
      </c>
      <c r="AF1059" s="143">
        <v>2125</v>
      </c>
      <c r="AG1059" s="138">
        <v>1545</v>
      </c>
      <c r="AH1059" s="143">
        <v>160</v>
      </c>
      <c r="AI1059" s="144">
        <f t="shared" si="314"/>
        <v>1705</v>
      </c>
      <c r="AJ1059" s="145">
        <f t="shared" si="315"/>
        <v>0.8023529411764706</v>
      </c>
      <c r="AK1059" s="150">
        <f t="shared" si="316"/>
        <v>1.1792007318652284</v>
      </c>
      <c r="AL1059" s="143">
        <v>335</v>
      </c>
      <c r="AM1059" s="145">
        <f t="shared" si="317"/>
        <v>0.15764705882352942</v>
      </c>
      <c r="AN1059" s="151">
        <f t="shared" si="318"/>
        <v>0.64902575905742088</v>
      </c>
      <c r="AO1059" s="143">
        <v>65</v>
      </c>
      <c r="AP1059" s="143">
        <v>10</v>
      </c>
      <c r="AQ1059" s="144">
        <f t="shared" si="319"/>
        <v>75</v>
      </c>
      <c r="AR1059" s="145">
        <f t="shared" si="320"/>
        <v>3.5294117647058823E-2</v>
      </c>
      <c r="AS1059" s="151">
        <f t="shared" si="321"/>
        <v>0.52850537798264219</v>
      </c>
      <c r="AT1059" s="143">
        <v>20</v>
      </c>
      <c r="AU1059" s="153" t="s">
        <v>6</v>
      </c>
      <c r="AV1059" s="316" t="s">
        <v>6</v>
      </c>
      <c r="AW1059" s="123" t="s">
        <v>51</v>
      </c>
    </row>
    <row r="1060" spans="1:49" x14ac:dyDescent="0.2">
      <c r="A1060" s="227"/>
      <c r="B1060" s="272"/>
      <c r="C1060" s="135">
        <v>5350612.1900000004</v>
      </c>
      <c r="D1060" s="136">
        <v>5350612.17</v>
      </c>
      <c r="E1060" s="152">
        <v>0.31962075499999998</v>
      </c>
      <c r="F1060" s="137"/>
      <c r="G1060" s="358"/>
      <c r="H1060" s="139">
        <v>12370</v>
      </c>
      <c r="I1060" s="219">
        <v>3904</v>
      </c>
      <c r="J1060" s="143">
        <v>3845</v>
      </c>
      <c r="K1060" s="138"/>
      <c r="L1060" s="139"/>
      <c r="M1060" s="140"/>
      <c r="N1060" s="220"/>
      <c r="O1060" s="141">
        <v>1.01</v>
      </c>
      <c r="P1060" s="142">
        <f t="shared" si="307"/>
        <v>101</v>
      </c>
      <c r="Q1060" s="143">
        <v>4067</v>
      </c>
      <c r="R1060" s="143">
        <v>3990</v>
      </c>
      <c r="S1060" s="143">
        <f t="shared" si="322"/>
        <v>3953.7087393499996</v>
      </c>
      <c r="T1060" s="144">
        <f t="shared" si="308"/>
        <v>113.29126065000037</v>
      </c>
      <c r="U1060" s="145">
        <f t="shared" si="312"/>
        <v>2.8654427556195187E-2</v>
      </c>
      <c r="V1060" s="146">
        <v>4010.1</v>
      </c>
      <c r="W1060" s="139">
        <v>1301</v>
      </c>
      <c r="X1060" s="219">
        <f t="shared" si="323"/>
        <v>1247.7994275199999</v>
      </c>
      <c r="Y1060" s="147">
        <f t="shared" si="309"/>
        <v>53.200572480000119</v>
      </c>
      <c r="Z1060" s="275">
        <f t="shared" si="305"/>
        <v>4.2635516018576965E-2</v>
      </c>
      <c r="AA1060" s="279">
        <v>1294</v>
      </c>
      <c r="AB1060" s="143">
        <f t="shared" si="324"/>
        <v>1228.941802975</v>
      </c>
      <c r="AC1060" s="144">
        <f t="shared" si="310"/>
        <v>65.058197025000027</v>
      </c>
      <c r="AD1060" s="148">
        <f t="shared" si="313"/>
        <v>5.2938387210450751E-2</v>
      </c>
      <c r="AE1060" s="149">
        <f t="shared" si="311"/>
        <v>12.811881188118813</v>
      </c>
      <c r="AF1060" s="143">
        <v>2000</v>
      </c>
      <c r="AG1060" s="138">
        <v>1485</v>
      </c>
      <c r="AH1060" s="143">
        <v>140</v>
      </c>
      <c r="AI1060" s="144">
        <f t="shared" si="314"/>
        <v>1625</v>
      </c>
      <c r="AJ1060" s="145">
        <f t="shared" si="315"/>
        <v>0.8125</v>
      </c>
      <c r="AK1060" s="150">
        <f t="shared" si="316"/>
        <v>1.1941136443466618</v>
      </c>
      <c r="AL1060" s="143">
        <v>325</v>
      </c>
      <c r="AM1060" s="145">
        <f t="shared" si="317"/>
        <v>0.16250000000000001</v>
      </c>
      <c r="AN1060" s="151">
        <f t="shared" si="318"/>
        <v>0.66900509678959896</v>
      </c>
      <c r="AO1060" s="143">
        <v>25</v>
      </c>
      <c r="AP1060" s="143">
        <v>10</v>
      </c>
      <c r="AQ1060" s="144">
        <f t="shared" si="319"/>
        <v>35</v>
      </c>
      <c r="AR1060" s="145">
        <f t="shared" si="320"/>
        <v>1.7500000000000002E-2</v>
      </c>
      <c r="AS1060" s="151">
        <f t="shared" si="321"/>
        <v>0.26205058324972674</v>
      </c>
      <c r="AT1060" s="143">
        <v>15</v>
      </c>
      <c r="AU1060" s="153" t="s">
        <v>6</v>
      </c>
      <c r="AV1060" s="316" t="s">
        <v>6</v>
      </c>
      <c r="AW1060" s="123" t="s">
        <v>51</v>
      </c>
    </row>
    <row r="1061" spans="1:49" x14ac:dyDescent="0.2">
      <c r="A1061" s="227"/>
      <c r="B1061" s="272"/>
      <c r="C1061" s="135">
        <v>5350612.2</v>
      </c>
      <c r="D1061" s="136">
        <v>5350612.17</v>
      </c>
      <c r="E1061" s="152">
        <v>0.31777656199999998</v>
      </c>
      <c r="F1061" s="137"/>
      <c r="G1061" s="358"/>
      <c r="H1061" s="139">
        <v>12370</v>
      </c>
      <c r="I1061" s="219">
        <v>3904</v>
      </c>
      <c r="J1061" s="143">
        <v>3845</v>
      </c>
      <c r="K1061" s="138"/>
      <c r="L1061" s="139"/>
      <c r="M1061" s="140"/>
      <c r="N1061" s="220"/>
      <c r="O1061" s="141">
        <v>1.05</v>
      </c>
      <c r="P1061" s="142">
        <f t="shared" si="307"/>
        <v>105</v>
      </c>
      <c r="Q1061" s="143">
        <v>4403</v>
      </c>
      <c r="R1061" s="143">
        <v>4388</v>
      </c>
      <c r="S1061" s="143">
        <f t="shared" si="322"/>
        <v>3930.8960719399997</v>
      </c>
      <c r="T1061" s="144">
        <f t="shared" si="308"/>
        <v>472.10392806000027</v>
      </c>
      <c r="U1061" s="145">
        <f t="shared" si="312"/>
        <v>0.12010084200140267</v>
      </c>
      <c r="V1061" s="146">
        <v>4194.1000000000004</v>
      </c>
      <c r="W1061" s="139">
        <v>1325</v>
      </c>
      <c r="X1061" s="219">
        <f t="shared" si="323"/>
        <v>1240.5996980479999</v>
      </c>
      <c r="Y1061" s="147">
        <f t="shared" si="309"/>
        <v>84.400301952000063</v>
      </c>
      <c r="Z1061" s="275">
        <f t="shared" si="305"/>
        <v>6.803185756436847E-2</v>
      </c>
      <c r="AA1061" s="279">
        <v>1322</v>
      </c>
      <c r="AB1061" s="143">
        <f t="shared" si="324"/>
        <v>1221.8508808899999</v>
      </c>
      <c r="AC1061" s="144">
        <f t="shared" si="310"/>
        <v>100.14911911000013</v>
      </c>
      <c r="AD1061" s="148">
        <f t="shared" si="313"/>
        <v>8.196509138418856E-2</v>
      </c>
      <c r="AE1061" s="149">
        <f t="shared" si="311"/>
        <v>12.59047619047619</v>
      </c>
      <c r="AF1061" s="143">
        <v>2050</v>
      </c>
      <c r="AG1061" s="138">
        <v>1515</v>
      </c>
      <c r="AH1061" s="143">
        <v>125</v>
      </c>
      <c r="AI1061" s="144">
        <f t="shared" si="314"/>
        <v>1640</v>
      </c>
      <c r="AJ1061" s="145">
        <f t="shared" si="315"/>
        <v>0.8</v>
      </c>
      <c r="AK1061" s="150">
        <f t="shared" si="316"/>
        <v>1.1757426652028671</v>
      </c>
      <c r="AL1061" s="143">
        <v>335</v>
      </c>
      <c r="AM1061" s="145">
        <f t="shared" si="317"/>
        <v>0.16341463414634147</v>
      </c>
      <c r="AN1061" s="151">
        <f t="shared" si="318"/>
        <v>0.67277060390098509</v>
      </c>
      <c r="AO1061" s="143">
        <v>35</v>
      </c>
      <c r="AP1061" s="143">
        <v>20</v>
      </c>
      <c r="AQ1061" s="144">
        <f t="shared" si="319"/>
        <v>55</v>
      </c>
      <c r="AR1061" s="145">
        <f t="shared" si="320"/>
        <v>2.6829268292682926E-2</v>
      </c>
      <c r="AS1061" s="151">
        <f t="shared" si="321"/>
        <v>0.40175002310062635</v>
      </c>
      <c r="AT1061" s="143">
        <v>15</v>
      </c>
      <c r="AU1061" s="153" t="s">
        <v>6</v>
      </c>
      <c r="AV1061" s="316" t="s">
        <v>6</v>
      </c>
      <c r="AW1061" s="123" t="s">
        <v>51</v>
      </c>
    </row>
    <row r="1062" spans="1:49" x14ac:dyDescent="0.2">
      <c r="A1062" s="227"/>
      <c r="B1062" s="272"/>
      <c r="C1062" s="135">
        <v>5350612.21</v>
      </c>
      <c r="D1062" s="136">
        <v>5350612.16</v>
      </c>
      <c r="E1062" s="152">
        <v>0.375669794</v>
      </c>
      <c r="F1062" s="137"/>
      <c r="G1062" s="358"/>
      <c r="H1062" s="139">
        <v>11570</v>
      </c>
      <c r="I1062" s="219">
        <v>3620</v>
      </c>
      <c r="J1062" s="143">
        <v>3550</v>
      </c>
      <c r="K1062" s="138"/>
      <c r="L1062" s="139"/>
      <c r="M1062" s="140"/>
      <c r="N1062" s="220"/>
      <c r="O1062" s="141">
        <v>1.36</v>
      </c>
      <c r="P1062" s="142">
        <f t="shared" si="307"/>
        <v>136</v>
      </c>
      <c r="Q1062" s="143">
        <v>6694</v>
      </c>
      <c r="R1062" s="143">
        <v>6225</v>
      </c>
      <c r="S1062" s="143">
        <f t="shared" si="322"/>
        <v>4346.4995165800001</v>
      </c>
      <c r="T1062" s="144">
        <f t="shared" si="308"/>
        <v>2347.5004834199999</v>
      </c>
      <c r="U1062" s="145">
        <f t="shared" si="312"/>
        <v>0.54008989865644974</v>
      </c>
      <c r="V1062" s="146">
        <v>4935.5</v>
      </c>
      <c r="W1062" s="139">
        <v>2020</v>
      </c>
      <c r="X1062" s="219">
        <f t="shared" si="323"/>
        <v>1359.9246542799999</v>
      </c>
      <c r="Y1062" s="147">
        <f t="shared" si="309"/>
        <v>660.07534572000009</v>
      </c>
      <c r="Z1062" s="275">
        <f t="shared" si="305"/>
        <v>0.4853764093787028</v>
      </c>
      <c r="AA1062" s="279">
        <v>1979</v>
      </c>
      <c r="AB1062" s="143">
        <f t="shared" si="324"/>
        <v>1333.6277686999999</v>
      </c>
      <c r="AC1062" s="144">
        <f t="shared" si="310"/>
        <v>645.37223130000007</v>
      </c>
      <c r="AD1062" s="148">
        <f t="shared" si="313"/>
        <v>0.4839223105927819</v>
      </c>
      <c r="AE1062" s="149">
        <f t="shared" si="311"/>
        <v>14.551470588235293</v>
      </c>
      <c r="AF1062" s="143">
        <v>3055</v>
      </c>
      <c r="AG1062" s="138">
        <v>2240</v>
      </c>
      <c r="AH1062" s="143">
        <v>145</v>
      </c>
      <c r="AI1062" s="144">
        <f t="shared" si="314"/>
        <v>2385</v>
      </c>
      <c r="AJ1062" s="145">
        <f t="shared" si="315"/>
        <v>0.78068739770867435</v>
      </c>
      <c r="AK1062" s="150">
        <f t="shared" si="316"/>
        <v>1.1473593520903591</v>
      </c>
      <c r="AL1062" s="143">
        <v>525</v>
      </c>
      <c r="AM1062" s="145">
        <f t="shared" si="317"/>
        <v>0.1718494271685761</v>
      </c>
      <c r="AN1062" s="151">
        <f t="shared" si="318"/>
        <v>0.70749626249938702</v>
      </c>
      <c r="AO1062" s="143">
        <v>65</v>
      </c>
      <c r="AP1062" s="143">
        <v>10</v>
      </c>
      <c r="AQ1062" s="144">
        <f t="shared" si="319"/>
        <v>75</v>
      </c>
      <c r="AR1062" s="145">
        <f t="shared" si="320"/>
        <v>2.4549918166939442E-2</v>
      </c>
      <c r="AS1062" s="151">
        <f t="shared" si="321"/>
        <v>0.36761830710740245</v>
      </c>
      <c r="AT1062" s="143">
        <v>65</v>
      </c>
      <c r="AU1062" s="153" t="s">
        <v>6</v>
      </c>
      <c r="AV1062" s="316" t="s">
        <v>6</v>
      </c>
      <c r="AW1062" s="123" t="s">
        <v>51</v>
      </c>
    </row>
    <row r="1063" spans="1:49" x14ac:dyDescent="0.2">
      <c r="A1063" s="227" t="s">
        <v>1137</v>
      </c>
      <c r="B1063" s="272" t="s">
        <v>1139</v>
      </c>
      <c r="C1063" s="135">
        <v>5350612.22</v>
      </c>
      <c r="D1063" s="136">
        <v>5350612.16</v>
      </c>
      <c r="E1063" s="152">
        <v>0.289288302</v>
      </c>
      <c r="F1063" s="137"/>
      <c r="G1063" s="358"/>
      <c r="H1063" s="139">
        <v>11570</v>
      </c>
      <c r="I1063" s="219">
        <v>3620</v>
      </c>
      <c r="J1063" s="143">
        <v>3550</v>
      </c>
      <c r="K1063" s="138"/>
      <c r="L1063" s="139"/>
      <c r="M1063" s="140"/>
      <c r="N1063" s="220"/>
      <c r="O1063" s="141">
        <v>1.44</v>
      </c>
      <c r="P1063" s="142">
        <f t="shared" si="307"/>
        <v>144</v>
      </c>
      <c r="Q1063" s="143">
        <v>7321</v>
      </c>
      <c r="R1063" s="143">
        <v>6150</v>
      </c>
      <c r="S1063" s="143">
        <f t="shared" si="322"/>
        <v>3347.0656541399999</v>
      </c>
      <c r="T1063" s="144">
        <f t="shared" si="308"/>
        <v>3973.9343458600001</v>
      </c>
      <c r="U1063" s="145">
        <f t="shared" si="312"/>
        <v>1.1872890335881592</v>
      </c>
      <c r="V1063" s="146">
        <v>5084</v>
      </c>
      <c r="W1063" s="139">
        <v>2155</v>
      </c>
      <c r="X1063" s="219">
        <f t="shared" si="323"/>
        <v>1047.22365324</v>
      </c>
      <c r="Y1063" s="147">
        <f t="shared" si="309"/>
        <v>1107.77634676</v>
      </c>
      <c r="Z1063" s="275">
        <f t="shared" si="305"/>
        <v>1.0578221216954529</v>
      </c>
      <c r="AA1063" s="279">
        <v>2090</v>
      </c>
      <c r="AB1063" s="143">
        <f t="shared" si="324"/>
        <v>1026.9734721</v>
      </c>
      <c r="AC1063" s="144">
        <f t="shared" si="310"/>
        <v>1063.0265279</v>
      </c>
      <c r="AD1063" s="148">
        <f t="shared" si="313"/>
        <v>1.0351061218030073</v>
      </c>
      <c r="AE1063" s="149">
        <f t="shared" si="311"/>
        <v>14.513888888888889</v>
      </c>
      <c r="AF1063" s="143">
        <v>3160</v>
      </c>
      <c r="AG1063" s="138">
        <v>2360</v>
      </c>
      <c r="AH1063" s="143">
        <v>185</v>
      </c>
      <c r="AI1063" s="144">
        <f t="shared" si="314"/>
        <v>2545</v>
      </c>
      <c r="AJ1063" s="145">
        <f t="shared" si="315"/>
        <v>0.805379746835443</v>
      </c>
      <c r="AK1063" s="150">
        <f t="shared" si="316"/>
        <v>1.1836491625558925</v>
      </c>
      <c r="AL1063" s="143">
        <v>535</v>
      </c>
      <c r="AM1063" s="145">
        <f t="shared" si="317"/>
        <v>0.16930379746835442</v>
      </c>
      <c r="AN1063" s="151">
        <f t="shared" si="318"/>
        <v>0.69701602099792681</v>
      </c>
      <c r="AO1063" s="143">
        <v>40</v>
      </c>
      <c r="AP1063" s="143">
        <v>15</v>
      </c>
      <c r="AQ1063" s="144">
        <f t="shared" si="319"/>
        <v>55</v>
      </c>
      <c r="AR1063" s="145">
        <f t="shared" si="320"/>
        <v>1.740506329113924E-2</v>
      </c>
      <c r="AS1063" s="151">
        <f t="shared" si="321"/>
        <v>0.26062897068236834</v>
      </c>
      <c r="AT1063" s="143">
        <v>30</v>
      </c>
      <c r="AU1063" s="153" t="s">
        <v>6</v>
      </c>
      <c r="AV1063" s="316" t="s">
        <v>6</v>
      </c>
      <c r="AW1063" s="123" t="s">
        <v>51</v>
      </c>
    </row>
    <row r="1064" spans="1:49" x14ac:dyDescent="0.2">
      <c r="A1064" s="227"/>
      <c r="B1064" s="272"/>
      <c r="C1064" s="135">
        <v>5350612.2300000004</v>
      </c>
      <c r="D1064" s="136">
        <v>5350612.16</v>
      </c>
      <c r="E1064" s="152">
        <v>0.335041904</v>
      </c>
      <c r="F1064" s="137"/>
      <c r="G1064" s="358"/>
      <c r="H1064" s="139">
        <v>11570</v>
      </c>
      <c r="I1064" s="219">
        <v>3620</v>
      </c>
      <c r="J1064" s="143">
        <v>3550</v>
      </c>
      <c r="K1064" s="138"/>
      <c r="L1064" s="139"/>
      <c r="M1064" s="140"/>
      <c r="N1064" s="220"/>
      <c r="O1064" s="141">
        <v>1.34</v>
      </c>
      <c r="P1064" s="142">
        <f t="shared" si="307"/>
        <v>134</v>
      </c>
      <c r="Q1064" s="143">
        <v>4822</v>
      </c>
      <c r="R1064" s="143">
        <v>4621</v>
      </c>
      <c r="S1064" s="143">
        <f t="shared" si="322"/>
        <v>3876.43482928</v>
      </c>
      <c r="T1064" s="144">
        <f t="shared" si="308"/>
        <v>945.56517071999997</v>
      </c>
      <c r="U1064" s="145">
        <f t="shared" si="312"/>
        <v>0.24392649750689271</v>
      </c>
      <c r="V1064" s="146">
        <v>3592.6</v>
      </c>
      <c r="W1064" s="139">
        <v>1374</v>
      </c>
      <c r="X1064" s="219">
        <f t="shared" si="323"/>
        <v>1212.8516924800001</v>
      </c>
      <c r="Y1064" s="147">
        <f t="shared" si="309"/>
        <v>161.14830751999989</v>
      </c>
      <c r="Z1064" s="275">
        <f t="shared" si="305"/>
        <v>0.13286728172880644</v>
      </c>
      <c r="AA1064" s="279">
        <v>1369</v>
      </c>
      <c r="AB1064" s="143">
        <f t="shared" si="324"/>
        <v>1189.3987592000001</v>
      </c>
      <c r="AC1064" s="144">
        <f t="shared" si="310"/>
        <v>179.60124079999991</v>
      </c>
      <c r="AD1064" s="148">
        <f t="shared" si="313"/>
        <v>0.15100170519834852</v>
      </c>
      <c r="AE1064" s="149">
        <f t="shared" si="311"/>
        <v>10.216417910447761</v>
      </c>
      <c r="AF1064" s="143">
        <v>2150</v>
      </c>
      <c r="AG1064" s="138">
        <v>1640</v>
      </c>
      <c r="AH1064" s="143">
        <v>110</v>
      </c>
      <c r="AI1064" s="144">
        <f t="shared" si="314"/>
        <v>1750</v>
      </c>
      <c r="AJ1064" s="145">
        <f t="shared" si="315"/>
        <v>0.81395348837209303</v>
      </c>
      <c r="AK1064" s="150">
        <f t="shared" si="316"/>
        <v>1.1962498047122192</v>
      </c>
      <c r="AL1064" s="143">
        <v>335</v>
      </c>
      <c r="AM1064" s="145">
        <f t="shared" si="317"/>
        <v>0.1558139534883721</v>
      </c>
      <c r="AN1064" s="151">
        <f t="shared" si="318"/>
        <v>0.64147894790559035</v>
      </c>
      <c r="AO1064" s="143">
        <v>45</v>
      </c>
      <c r="AP1064" s="143">
        <v>10</v>
      </c>
      <c r="AQ1064" s="144">
        <f t="shared" si="319"/>
        <v>55</v>
      </c>
      <c r="AR1064" s="145">
        <f t="shared" si="320"/>
        <v>2.5581395348837209E-2</v>
      </c>
      <c r="AS1064" s="151">
        <f t="shared" si="321"/>
        <v>0.38306397551455074</v>
      </c>
      <c r="AT1064" s="143">
        <v>10</v>
      </c>
      <c r="AU1064" s="153" t="s">
        <v>6</v>
      </c>
      <c r="AV1064" s="316" t="s">
        <v>6</v>
      </c>
      <c r="AW1064" s="123" t="s">
        <v>51</v>
      </c>
    </row>
    <row r="1065" spans="1:49" x14ac:dyDescent="0.2">
      <c r="A1065" s="227" t="s">
        <v>1137</v>
      </c>
      <c r="B1065" s="272" t="s">
        <v>1140</v>
      </c>
      <c r="C1065" s="135">
        <v>5350612.24</v>
      </c>
      <c r="D1065" s="136">
        <v>5350612.09</v>
      </c>
      <c r="E1065" s="152">
        <v>0.42619416399999999</v>
      </c>
      <c r="F1065" s="137"/>
      <c r="G1065" s="358"/>
      <c r="H1065" s="139">
        <v>9222</v>
      </c>
      <c r="I1065" s="219">
        <v>2698</v>
      </c>
      <c r="J1065" s="143">
        <v>2655</v>
      </c>
      <c r="K1065" s="138"/>
      <c r="L1065" s="139"/>
      <c r="M1065" s="140"/>
      <c r="N1065" s="220"/>
      <c r="O1065" s="141">
        <v>2.61</v>
      </c>
      <c r="P1065" s="142">
        <f t="shared" si="307"/>
        <v>261</v>
      </c>
      <c r="Q1065" s="143">
        <v>7982</v>
      </c>
      <c r="R1065" s="143">
        <v>7300</v>
      </c>
      <c r="S1065" s="143">
        <f t="shared" si="322"/>
        <v>3930.3625804079998</v>
      </c>
      <c r="T1065" s="144">
        <f t="shared" si="308"/>
        <v>4051.6374195920002</v>
      </c>
      <c r="U1065" s="145">
        <f t="shared" si="312"/>
        <v>1.0308558909522825</v>
      </c>
      <c r="V1065" s="146">
        <v>3056.8</v>
      </c>
      <c r="W1065" s="139">
        <v>2489</v>
      </c>
      <c r="X1065" s="219">
        <f t="shared" si="323"/>
        <v>1149.871854472</v>
      </c>
      <c r="Y1065" s="147">
        <f t="shared" si="309"/>
        <v>1339.128145528</v>
      </c>
      <c r="Z1065" s="275">
        <f t="shared" si="305"/>
        <v>1.1645890281773208</v>
      </c>
      <c r="AA1065" s="279">
        <v>2351</v>
      </c>
      <c r="AB1065" s="143">
        <f t="shared" si="324"/>
        <v>1131.5455054199999</v>
      </c>
      <c r="AC1065" s="144">
        <f t="shared" si="310"/>
        <v>1219.4544945800001</v>
      </c>
      <c r="AD1065" s="148">
        <f t="shared" si="313"/>
        <v>1.0776893096556206</v>
      </c>
      <c r="AE1065" s="149">
        <f t="shared" si="311"/>
        <v>9.0076628352490413</v>
      </c>
      <c r="AF1065" s="143">
        <v>3295</v>
      </c>
      <c r="AG1065" s="138">
        <v>2590</v>
      </c>
      <c r="AH1065" s="143">
        <v>170</v>
      </c>
      <c r="AI1065" s="144">
        <f t="shared" si="314"/>
        <v>2760</v>
      </c>
      <c r="AJ1065" s="145">
        <f t="shared" si="315"/>
        <v>0.83763277693474958</v>
      </c>
      <c r="AK1065" s="150">
        <f t="shared" si="316"/>
        <v>1.2310507420181762</v>
      </c>
      <c r="AL1065" s="143">
        <v>435</v>
      </c>
      <c r="AM1065" s="145">
        <f t="shared" si="317"/>
        <v>0.13201820940819423</v>
      </c>
      <c r="AN1065" s="151">
        <f t="shared" si="318"/>
        <v>0.54351295361919083</v>
      </c>
      <c r="AO1065" s="143">
        <v>75</v>
      </c>
      <c r="AP1065" s="143">
        <v>10</v>
      </c>
      <c r="AQ1065" s="144">
        <f t="shared" si="319"/>
        <v>85</v>
      </c>
      <c r="AR1065" s="145">
        <f t="shared" si="320"/>
        <v>2.5796661608497723E-2</v>
      </c>
      <c r="AS1065" s="151">
        <f t="shared" si="321"/>
        <v>0.38628744116586644</v>
      </c>
      <c r="AT1065" s="143">
        <v>20</v>
      </c>
      <c r="AU1065" s="153" t="s">
        <v>6</v>
      </c>
      <c r="AV1065" s="316" t="s">
        <v>6</v>
      </c>
      <c r="AW1065" s="123" t="s">
        <v>51</v>
      </c>
    </row>
    <row r="1066" spans="1:49" x14ac:dyDescent="0.2">
      <c r="A1066" s="227"/>
      <c r="B1066" s="272"/>
      <c r="C1066" s="135">
        <v>5350612.25</v>
      </c>
      <c r="D1066" s="136">
        <v>5350612.09</v>
      </c>
      <c r="E1066" s="152">
        <v>0.57380583600000001</v>
      </c>
      <c r="F1066" s="137"/>
      <c r="G1066" s="358"/>
      <c r="H1066" s="139">
        <v>9222</v>
      </c>
      <c r="I1066" s="219">
        <v>2698</v>
      </c>
      <c r="J1066" s="143">
        <v>2655</v>
      </c>
      <c r="K1066" s="138"/>
      <c r="L1066" s="139"/>
      <c r="M1066" s="140"/>
      <c r="N1066" s="220"/>
      <c r="O1066" s="141">
        <v>1.59</v>
      </c>
      <c r="P1066" s="142">
        <f t="shared" si="307"/>
        <v>159</v>
      </c>
      <c r="Q1066" s="143">
        <v>5474</v>
      </c>
      <c r="R1066" s="143">
        <v>5666</v>
      </c>
      <c r="S1066" s="143">
        <f t="shared" si="322"/>
        <v>5291.6374195919998</v>
      </c>
      <c r="T1066" s="144">
        <f t="shared" si="308"/>
        <v>182.36258040800021</v>
      </c>
      <c r="U1066" s="145">
        <f t="shared" si="312"/>
        <v>3.4462410393579251E-2</v>
      </c>
      <c r="V1066" s="146">
        <v>3433.5</v>
      </c>
      <c r="W1066" s="139">
        <v>1613</v>
      </c>
      <c r="X1066" s="219">
        <f t="shared" si="323"/>
        <v>1548.128145528</v>
      </c>
      <c r="Y1066" s="147">
        <f t="shared" si="309"/>
        <v>64.871854471999995</v>
      </c>
      <c r="Z1066" s="275">
        <f t="shared" si="305"/>
        <v>4.1903413912725548E-2</v>
      </c>
      <c r="AA1066" s="279">
        <v>1597</v>
      </c>
      <c r="AB1066" s="143">
        <f t="shared" si="324"/>
        <v>1523.4544945800001</v>
      </c>
      <c r="AC1066" s="144">
        <f t="shared" si="310"/>
        <v>73.545505419999927</v>
      </c>
      <c r="AD1066" s="148">
        <f t="shared" si="313"/>
        <v>4.8275485537410574E-2</v>
      </c>
      <c r="AE1066" s="149">
        <f t="shared" si="311"/>
        <v>10.044025157232705</v>
      </c>
      <c r="AF1066" s="143">
        <v>2425</v>
      </c>
      <c r="AG1066" s="138">
        <v>1830</v>
      </c>
      <c r="AH1066" s="143">
        <v>120</v>
      </c>
      <c r="AI1066" s="144">
        <f t="shared" si="314"/>
        <v>1950</v>
      </c>
      <c r="AJ1066" s="145">
        <f t="shared" si="315"/>
        <v>0.80412371134020622</v>
      </c>
      <c r="AK1066" s="150">
        <f t="shared" si="316"/>
        <v>1.1818031944049436</v>
      </c>
      <c r="AL1066" s="143">
        <v>370</v>
      </c>
      <c r="AM1066" s="145">
        <f t="shared" si="317"/>
        <v>0.15257731958762888</v>
      </c>
      <c r="AN1066" s="151">
        <f t="shared" si="318"/>
        <v>0.62815387359150288</v>
      </c>
      <c r="AO1066" s="143">
        <v>65</v>
      </c>
      <c r="AP1066" s="143">
        <v>10</v>
      </c>
      <c r="AQ1066" s="144">
        <f t="shared" si="319"/>
        <v>75</v>
      </c>
      <c r="AR1066" s="145">
        <f t="shared" si="320"/>
        <v>3.0927835051546393E-2</v>
      </c>
      <c r="AS1066" s="151">
        <f t="shared" si="321"/>
        <v>0.46312326936623283</v>
      </c>
      <c r="AT1066" s="143">
        <v>30</v>
      </c>
      <c r="AU1066" s="153" t="s">
        <v>6</v>
      </c>
      <c r="AV1066" s="316" t="s">
        <v>6</v>
      </c>
      <c r="AW1066" s="123" t="s">
        <v>51</v>
      </c>
    </row>
    <row r="1067" spans="1:49" x14ac:dyDescent="0.2">
      <c r="A1067" s="227"/>
      <c r="B1067" s="272"/>
      <c r="C1067" s="135">
        <v>5350612.26</v>
      </c>
      <c r="D1067" s="136">
        <v>5350612.07</v>
      </c>
      <c r="E1067" s="152">
        <v>0.295732579</v>
      </c>
      <c r="F1067" s="137"/>
      <c r="G1067" s="358"/>
      <c r="H1067" s="139">
        <v>7472</v>
      </c>
      <c r="I1067" s="219">
        <v>2446</v>
      </c>
      <c r="J1067" s="143">
        <v>2380</v>
      </c>
      <c r="K1067" s="138"/>
      <c r="L1067" s="139"/>
      <c r="M1067" s="140"/>
      <c r="N1067" s="220"/>
      <c r="O1067" s="141">
        <v>1.1399999999999999</v>
      </c>
      <c r="P1067" s="142">
        <f t="shared" si="307"/>
        <v>113.99999999999999</v>
      </c>
      <c r="Q1067" s="143">
        <v>4141</v>
      </c>
      <c r="R1067" s="143">
        <v>3159</v>
      </c>
      <c r="S1067" s="143">
        <f t="shared" si="322"/>
        <v>2209.7138302879998</v>
      </c>
      <c r="T1067" s="144">
        <f t="shared" si="308"/>
        <v>1931.2861697120002</v>
      </c>
      <c r="U1067" s="145">
        <f t="shared" si="312"/>
        <v>0.87399831744741752</v>
      </c>
      <c r="V1067" s="146">
        <v>3642.4</v>
      </c>
      <c r="W1067" s="139">
        <v>1967</v>
      </c>
      <c r="X1067" s="219">
        <f t="shared" si="323"/>
        <v>723.36188823399993</v>
      </c>
      <c r="Y1067" s="147">
        <f t="shared" si="309"/>
        <v>1243.6381117660001</v>
      </c>
      <c r="Z1067" s="275">
        <f t="shared" si="305"/>
        <v>1.7192474914626636</v>
      </c>
      <c r="AA1067" s="279">
        <v>1783</v>
      </c>
      <c r="AB1067" s="143">
        <f t="shared" si="324"/>
        <v>703.84353801999998</v>
      </c>
      <c r="AC1067" s="144">
        <f t="shared" si="310"/>
        <v>1079.1564619800001</v>
      </c>
      <c r="AD1067" s="148">
        <f t="shared" si="313"/>
        <v>1.5332334584129341</v>
      </c>
      <c r="AE1067" s="149">
        <f t="shared" si="311"/>
        <v>15.640350877192985</v>
      </c>
      <c r="AF1067" s="143">
        <v>2065</v>
      </c>
      <c r="AG1067" s="138">
        <v>1560</v>
      </c>
      <c r="AH1067" s="143">
        <v>60</v>
      </c>
      <c r="AI1067" s="144">
        <f t="shared" si="314"/>
        <v>1620</v>
      </c>
      <c r="AJ1067" s="145">
        <f t="shared" si="315"/>
        <v>0.78450363196125905</v>
      </c>
      <c r="AK1067" s="150">
        <f t="shared" si="316"/>
        <v>1.1529679888793247</v>
      </c>
      <c r="AL1067" s="143">
        <v>345</v>
      </c>
      <c r="AM1067" s="145">
        <f t="shared" si="317"/>
        <v>0.16707021791767554</v>
      </c>
      <c r="AN1067" s="151">
        <f t="shared" si="318"/>
        <v>0.68782047574568561</v>
      </c>
      <c r="AO1067" s="143">
        <v>80</v>
      </c>
      <c r="AP1067" s="143">
        <v>10</v>
      </c>
      <c r="AQ1067" s="144">
        <f t="shared" si="319"/>
        <v>90</v>
      </c>
      <c r="AR1067" s="145">
        <f t="shared" si="320"/>
        <v>4.3583535108958835E-2</v>
      </c>
      <c r="AS1067" s="151">
        <f t="shared" si="321"/>
        <v>0.65263375973643456</v>
      </c>
      <c r="AT1067" s="143">
        <v>15</v>
      </c>
      <c r="AU1067" s="153" t="s">
        <v>6</v>
      </c>
      <c r="AV1067" s="316" t="s">
        <v>6</v>
      </c>
      <c r="AW1067" s="123" t="s">
        <v>51</v>
      </c>
    </row>
    <row r="1068" spans="1:49" x14ac:dyDescent="0.2">
      <c r="A1068" s="227"/>
      <c r="B1068" s="272"/>
      <c r="C1068" s="135">
        <v>5350612.2699999996</v>
      </c>
      <c r="D1068" s="136">
        <v>5350612.07</v>
      </c>
      <c r="E1068" s="152">
        <v>0.70426742099999995</v>
      </c>
      <c r="F1068" s="137"/>
      <c r="G1068" s="358"/>
      <c r="H1068" s="139">
        <v>7472</v>
      </c>
      <c r="I1068" s="219">
        <v>2446</v>
      </c>
      <c r="J1068" s="143">
        <v>2380</v>
      </c>
      <c r="K1068" s="138"/>
      <c r="L1068" s="139"/>
      <c r="M1068" s="140"/>
      <c r="N1068" s="220"/>
      <c r="O1068" s="141">
        <v>1.57</v>
      </c>
      <c r="P1068" s="142">
        <f t="shared" si="307"/>
        <v>157</v>
      </c>
      <c r="Q1068" s="143">
        <v>5322</v>
      </c>
      <c r="R1068" s="143">
        <v>5468</v>
      </c>
      <c r="S1068" s="143">
        <f t="shared" si="322"/>
        <v>5262.2861697119997</v>
      </c>
      <c r="T1068" s="144">
        <f t="shared" si="308"/>
        <v>59.713830288000281</v>
      </c>
      <c r="U1068" s="145">
        <f t="shared" si="312"/>
        <v>1.1347507216862052E-2</v>
      </c>
      <c r="V1068" s="146">
        <v>3382.9</v>
      </c>
      <c r="W1068" s="139">
        <v>1719</v>
      </c>
      <c r="X1068" s="219">
        <f t="shared" si="323"/>
        <v>1722.6381117659998</v>
      </c>
      <c r="Y1068" s="147">
        <f t="shared" si="309"/>
        <v>-3.6381117659998381</v>
      </c>
      <c r="Z1068" s="275">
        <f t="shared" si="305"/>
        <v>-2.1119419924305223E-3</v>
      </c>
      <c r="AA1068" s="279">
        <v>1707</v>
      </c>
      <c r="AB1068" s="143">
        <f t="shared" si="324"/>
        <v>1676.1564619799999</v>
      </c>
      <c r="AC1068" s="144">
        <f t="shared" si="310"/>
        <v>30.843538020000096</v>
      </c>
      <c r="AD1068" s="148">
        <f t="shared" si="313"/>
        <v>1.8401347797547152E-2</v>
      </c>
      <c r="AE1068" s="149">
        <f t="shared" si="311"/>
        <v>10.872611464968152</v>
      </c>
      <c r="AF1068" s="143">
        <v>2570</v>
      </c>
      <c r="AG1068" s="138">
        <v>1845</v>
      </c>
      <c r="AH1068" s="143">
        <v>160</v>
      </c>
      <c r="AI1068" s="144">
        <f t="shared" si="314"/>
        <v>2005</v>
      </c>
      <c r="AJ1068" s="145">
        <f t="shared" si="315"/>
        <v>0.78015564202334631</v>
      </c>
      <c r="AK1068" s="150">
        <f t="shared" si="316"/>
        <v>1.1465778422819788</v>
      </c>
      <c r="AL1068" s="143">
        <v>465</v>
      </c>
      <c r="AM1068" s="145">
        <f t="shared" si="317"/>
        <v>0.18093385214007782</v>
      </c>
      <c r="AN1068" s="151">
        <f t="shared" si="318"/>
        <v>0.7448964262368476</v>
      </c>
      <c r="AO1068" s="143">
        <v>75</v>
      </c>
      <c r="AP1068" s="143">
        <v>10</v>
      </c>
      <c r="AQ1068" s="144">
        <f t="shared" si="319"/>
        <v>85</v>
      </c>
      <c r="AR1068" s="145">
        <f t="shared" si="320"/>
        <v>3.3073929961089495E-2</v>
      </c>
      <c r="AS1068" s="151">
        <f t="shared" si="321"/>
        <v>0.49525957923794939</v>
      </c>
      <c r="AT1068" s="143">
        <v>15</v>
      </c>
      <c r="AU1068" s="153" t="s">
        <v>6</v>
      </c>
      <c r="AV1068" s="316" t="s">
        <v>6</v>
      </c>
      <c r="AW1068" s="123" t="s">
        <v>51</v>
      </c>
    </row>
    <row r="1069" spans="1:49" x14ac:dyDescent="0.2">
      <c r="A1069" s="227"/>
      <c r="B1069" s="272"/>
      <c r="C1069" s="135">
        <v>5350613.01</v>
      </c>
      <c r="D1069" s="136"/>
      <c r="E1069" s="136"/>
      <c r="F1069" s="137"/>
      <c r="G1069" s="355"/>
      <c r="H1069" s="139"/>
      <c r="I1069" s="139"/>
      <c r="J1069" s="139"/>
      <c r="K1069" s="138"/>
      <c r="L1069" s="139"/>
      <c r="M1069" s="140"/>
      <c r="N1069" s="220" t="s">
        <v>996</v>
      </c>
      <c r="O1069" s="141">
        <v>1.9</v>
      </c>
      <c r="P1069" s="142">
        <f t="shared" si="307"/>
        <v>190</v>
      </c>
      <c r="Q1069" s="143">
        <v>4134</v>
      </c>
      <c r="R1069" s="143">
        <v>4224</v>
      </c>
      <c r="S1069" s="143">
        <v>4220</v>
      </c>
      <c r="T1069" s="144">
        <f t="shared" si="308"/>
        <v>-86</v>
      </c>
      <c r="U1069" s="145">
        <f t="shared" si="312"/>
        <v>-2.0379146919431278E-2</v>
      </c>
      <c r="V1069" s="146">
        <v>2176</v>
      </c>
      <c r="W1069" s="139">
        <v>1551</v>
      </c>
      <c r="X1069" s="219">
        <v>1530</v>
      </c>
      <c r="Y1069" s="147">
        <f t="shared" si="309"/>
        <v>21</v>
      </c>
      <c r="Z1069" s="275">
        <f t="shared" si="305"/>
        <v>1.3725490196078431E-2</v>
      </c>
      <c r="AA1069" s="279">
        <v>1515</v>
      </c>
      <c r="AB1069" s="143">
        <v>1485</v>
      </c>
      <c r="AC1069" s="144">
        <f t="shared" si="310"/>
        <v>30</v>
      </c>
      <c r="AD1069" s="148">
        <f t="shared" si="313"/>
        <v>2.0202020202020204E-2</v>
      </c>
      <c r="AE1069" s="149">
        <f t="shared" si="311"/>
        <v>7.9736842105263159</v>
      </c>
      <c r="AF1069" s="143">
        <v>2070</v>
      </c>
      <c r="AG1069" s="138">
        <v>1460</v>
      </c>
      <c r="AH1069" s="143">
        <v>120</v>
      </c>
      <c r="AI1069" s="144">
        <f t="shared" si="314"/>
        <v>1580</v>
      </c>
      <c r="AJ1069" s="145">
        <f t="shared" si="315"/>
        <v>0.76328502415458932</v>
      </c>
      <c r="AK1069" s="150">
        <f t="shared" si="316"/>
        <v>1.1217834607611894</v>
      </c>
      <c r="AL1069" s="143">
        <v>380</v>
      </c>
      <c r="AM1069" s="145">
        <f t="shared" si="317"/>
        <v>0.18357487922705315</v>
      </c>
      <c r="AN1069" s="151">
        <f t="shared" si="318"/>
        <v>0.7557694144334377</v>
      </c>
      <c r="AO1069" s="143">
        <v>55</v>
      </c>
      <c r="AP1069" s="143">
        <v>25</v>
      </c>
      <c r="AQ1069" s="144">
        <f t="shared" si="319"/>
        <v>80</v>
      </c>
      <c r="AR1069" s="145">
        <f t="shared" si="320"/>
        <v>3.864734299516908E-2</v>
      </c>
      <c r="AS1069" s="151">
        <f t="shared" si="321"/>
        <v>0.57871764416778848</v>
      </c>
      <c r="AT1069" s="143">
        <v>35</v>
      </c>
      <c r="AU1069" s="153" t="s">
        <v>6</v>
      </c>
      <c r="AV1069" s="316" t="s">
        <v>6</v>
      </c>
    </row>
    <row r="1070" spans="1:49" x14ac:dyDescent="0.2">
      <c r="A1070" s="227"/>
      <c r="B1070" s="272"/>
      <c r="C1070" s="135">
        <v>5350613.03</v>
      </c>
      <c r="D1070" s="136"/>
      <c r="E1070" s="136"/>
      <c r="F1070" s="137"/>
      <c r="G1070" s="355"/>
      <c r="H1070" s="139"/>
      <c r="I1070" s="139"/>
      <c r="J1070" s="139"/>
      <c r="K1070" s="138"/>
      <c r="L1070" s="139"/>
      <c r="M1070" s="140"/>
      <c r="N1070" s="220" t="s">
        <v>997</v>
      </c>
      <c r="O1070" s="141">
        <v>1.75</v>
      </c>
      <c r="P1070" s="142">
        <f t="shared" si="307"/>
        <v>175</v>
      </c>
      <c r="Q1070" s="143">
        <v>4071</v>
      </c>
      <c r="R1070" s="143">
        <v>4052</v>
      </c>
      <c r="S1070" s="143">
        <v>3986</v>
      </c>
      <c r="T1070" s="144">
        <f t="shared" si="308"/>
        <v>85</v>
      </c>
      <c r="U1070" s="145">
        <f t="shared" si="312"/>
        <v>2.1324636226793779E-2</v>
      </c>
      <c r="V1070" s="146">
        <v>2332.3000000000002</v>
      </c>
      <c r="W1070" s="139">
        <v>1674</v>
      </c>
      <c r="X1070" s="219">
        <v>1654</v>
      </c>
      <c r="Y1070" s="147">
        <f t="shared" si="309"/>
        <v>20</v>
      </c>
      <c r="Z1070" s="275">
        <f t="shared" si="305"/>
        <v>1.2091898428053204E-2</v>
      </c>
      <c r="AA1070" s="279">
        <v>1610</v>
      </c>
      <c r="AB1070" s="143">
        <v>1575</v>
      </c>
      <c r="AC1070" s="144">
        <f t="shared" si="310"/>
        <v>35</v>
      </c>
      <c r="AD1070" s="148">
        <f t="shared" si="313"/>
        <v>2.2222222222222223E-2</v>
      </c>
      <c r="AE1070" s="149">
        <f t="shared" si="311"/>
        <v>9.1999999999999993</v>
      </c>
      <c r="AF1070" s="143">
        <v>1860</v>
      </c>
      <c r="AG1070" s="138">
        <v>1350</v>
      </c>
      <c r="AH1070" s="143">
        <v>95</v>
      </c>
      <c r="AI1070" s="144">
        <f t="shared" si="314"/>
        <v>1445</v>
      </c>
      <c r="AJ1070" s="145">
        <f t="shared" si="315"/>
        <v>0.7768817204301075</v>
      </c>
      <c r="AK1070" s="150">
        <f t="shared" si="316"/>
        <v>1.1417662306573539</v>
      </c>
      <c r="AL1070" s="143">
        <v>290</v>
      </c>
      <c r="AM1070" s="145">
        <f t="shared" si="317"/>
        <v>0.15591397849462366</v>
      </c>
      <c r="AN1070" s="151">
        <f t="shared" si="318"/>
        <v>0.64189074629936704</v>
      </c>
      <c r="AO1070" s="143">
        <v>95</v>
      </c>
      <c r="AP1070" s="143">
        <v>25</v>
      </c>
      <c r="AQ1070" s="144">
        <f t="shared" si="319"/>
        <v>120</v>
      </c>
      <c r="AR1070" s="145">
        <f t="shared" si="320"/>
        <v>6.4516129032258063E-2</v>
      </c>
      <c r="AS1070" s="151">
        <f t="shared" si="321"/>
        <v>0.96608509953816313</v>
      </c>
      <c r="AT1070" s="143">
        <v>0</v>
      </c>
      <c r="AU1070" s="153" t="s">
        <v>6</v>
      </c>
      <c r="AV1070" s="316" t="s">
        <v>6</v>
      </c>
    </row>
    <row r="1071" spans="1:49" x14ac:dyDescent="0.2">
      <c r="A1071" s="227" t="s">
        <v>1137</v>
      </c>
      <c r="B1071" s="272" t="s">
        <v>1187</v>
      </c>
      <c r="C1071" s="135">
        <v>5350613.04</v>
      </c>
      <c r="D1071" s="136"/>
      <c r="E1071" s="136"/>
      <c r="F1071" s="137"/>
      <c r="G1071" s="355"/>
      <c r="H1071" s="139"/>
      <c r="I1071" s="139"/>
      <c r="J1071" s="139"/>
      <c r="K1071" s="138"/>
      <c r="L1071" s="139"/>
      <c r="M1071" s="140"/>
      <c r="N1071" s="220" t="s">
        <v>998</v>
      </c>
      <c r="O1071" s="141">
        <v>1.33</v>
      </c>
      <c r="P1071" s="142">
        <f t="shared" si="307"/>
        <v>133</v>
      </c>
      <c r="Q1071" s="143">
        <v>4477</v>
      </c>
      <c r="R1071" s="143">
        <v>4449</v>
      </c>
      <c r="S1071" s="143">
        <v>4147</v>
      </c>
      <c r="T1071" s="144">
        <f t="shared" si="308"/>
        <v>330</v>
      </c>
      <c r="U1071" s="145">
        <f t="shared" si="312"/>
        <v>7.9575596816976124E-2</v>
      </c>
      <c r="V1071" s="146">
        <v>3374.5</v>
      </c>
      <c r="W1071" s="139">
        <v>2104</v>
      </c>
      <c r="X1071" s="219">
        <v>2097</v>
      </c>
      <c r="Y1071" s="147">
        <f t="shared" si="309"/>
        <v>7</v>
      </c>
      <c r="Z1071" s="275">
        <f t="shared" si="305"/>
        <v>3.3381020505484026E-3</v>
      </c>
      <c r="AA1071" s="279">
        <v>1915</v>
      </c>
      <c r="AB1071" s="143">
        <v>1825</v>
      </c>
      <c r="AC1071" s="144">
        <f t="shared" si="310"/>
        <v>90</v>
      </c>
      <c r="AD1071" s="148">
        <f t="shared" si="313"/>
        <v>4.9315068493150684E-2</v>
      </c>
      <c r="AE1071" s="149">
        <f t="shared" si="311"/>
        <v>14.398496240601503</v>
      </c>
      <c r="AF1071" s="143">
        <v>1905</v>
      </c>
      <c r="AG1071" s="138">
        <v>1195</v>
      </c>
      <c r="AH1071" s="143">
        <v>120</v>
      </c>
      <c r="AI1071" s="144">
        <f t="shared" si="314"/>
        <v>1315</v>
      </c>
      <c r="AJ1071" s="145">
        <f t="shared" si="315"/>
        <v>0.69028871391076119</v>
      </c>
      <c r="AK1071" s="150">
        <f t="shared" si="316"/>
        <v>1.014502365316122</v>
      </c>
      <c r="AL1071" s="143">
        <v>400</v>
      </c>
      <c r="AM1071" s="145">
        <f t="shared" si="317"/>
        <v>0.20997375328083989</v>
      </c>
      <c r="AN1071" s="151">
        <f t="shared" si="318"/>
        <v>0.86445237622722249</v>
      </c>
      <c r="AO1071" s="143">
        <v>150</v>
      </c>
      <c r="AP1071" s="143">
        <v>20</v>
      </c>
      <c r="AQ1071" s="144">
        <f t="shared" si="319"/>
        <v>170</v>
      </c>
      <c r="AR1071" s="145">
        <f t="shared" si="320"/>
        <v>8.9238845144356954E-2</v>
      </c>
      <c r="AS1071" s="151">
        <f t="shared" si="321"/>
        <v>1.3362909382063306</v>
      </c>
      <c r="AT1071" s="143">
        <v>25</v>
      </c>
      <c r="AU1071" s="153" t="s">
        <v>6</v>
      </c>
      <c r="AV1071" s="315" t="s">
        <v>4</v>
      </c>
    </row>
    <row r="1072" spans="1:49" x14ac:dyDescent="0.2">
      <c r="A1072" s="227"/>
      <c r="B1072" s="272"/>
      <c r="C1072" s="135">
        <v>5350614.01</v>
      </c>
      <c r="D1072" s="136"/>
      <c r="E1072" s="136"/>
      <c r="F1072" s="137"/>
      <c r="G1072" s="355"/>
      <c r="H1072" s="139"/>
      <c r="I1072" s="139"/>
      <c r="J1072" s="139"/>
      <c r="K1072" s="138"/>
      <c r="L1072" s="139"/>
      <c r="M1072" s="140"/>
      <c r="N1072" s="220" t="s">
        <v>999</v>
      </c>
      <c r="O1072" s="141">
        <v>1.59</v>
      </c>
      <c r="P1072" s="142">
        <f t="shared" si="307"/>
        <v>159</v>
      </c>
      <c r="Q1072" s="143">
        <v>3137</v>
      </c>
      <c r="R1072" s="143">
        <v>3187</v>
      </c>
      <c r="S1072" s="143">
        <v>3296</v>
      </c>
      <c r="T1072" s="144">
        <f t="shared" si="308"/>
        <v>-159</v>
      </c>
      <c r="U1072" s="145">
        <f t="shared" si="312"/>
        <v>-4.8240291262135922E-2</v>
      </c>
      <c r="V1072" s="146">
        <v>1975.2</v>
      </c>
      <c r="W1072" s="139">
        <v>1100</v>
      </c>
      <c r="X1072" s="219">
        <v>1105</v>
      </c>
      <c r="Y1072" s="147">
        <f t="shared" si="309"/>
        <v>-5</v>
      </c>
      <c r="Z1072" s="275">
        <f t="shared" si="305"/>
        <v>-4.5248868778280547E-3</v>
      </c>
      <c r="AA1072" s="279">
        <v>1098</v>
      </c>
      <c r="AB1072" s="143">
        <v>1095</v>
      </c>
      <c r="AC1072" s="144">
        <f t="shared" si="310"/>
        <v>3</v>
      </c>
      <c r="AD1072" s="148">
        <f t="shared" si="313"/>
        <v>2.7397260273972603E-3</v>
      </c>
      <c r="AE1072" s="149">
        <f t="shared" si="311"/>
        <v>6.9056603773584904</v>
      </c>
      <c r="AF1072" s="143">
        <v>1640</v>
      </c>
      <c r="AG1072" s="138">
        <v>1205</v>
      </c>
      <c r="AH1072" s="143">
        <v>105</v>
      </c>
      <c r="AI1072" s="144">
        <f t="shared" si="314"/>
        <v>1310</v>
      </c>
      <c r="AJ1072" s="145">
        <f t="shared" si="315"/>
        <v>0.79878048780487809</v>
      </c>
      <c r="AK1072" s="150">
        <f t="shared" si="316"/>
        <v>1.173950374554692</v>
      </c>
      <c r="AL1072" s="143">
        <v>245</v>
      </c>
      <c r="AM1072" s="145">
        <f t="shared" si="317"/>
        <v>0.14939024390243902</v>
      </c>
      <c r="AN1072" s="151">
        <f t="shared" si="318"/>
        <v>0.6150328281930646</v>
      </c>
      <c r="AO1072" s="143">
        <v>60</v>
      </c>
      <c r="AP1072" s="143">
        <v>10</v>
      </c>
      <c r="AQ1072" s="144">
        <f t="shared" si="319"/>
        <v>70</v>
      </c>
      <c r="AR1072" s="145">
        <f t="shared" si="320"/>
        <v>4.2682926829268296E-2</v>
      </c>
      <c r="AS1072" s="151">
        <f t="shared" si="321"/>
        <v>0.63914776402372386</v>
      </c>
      <c r="AT1072" s="143">
        <v>20</v>
      </c>
      <c r="AU1072" s="153" t="s">
        <v>6</v>
      </c>
      <c r="AV1072" s="316" t="s">
        <v>6</v>
      </c>
    </row>
    <row r="1073" spans="1:50" x14ac:dyDescent="0.2">
      <c r="A1073" s="227"/>
      <c r="B1073" s="272"/>
      <c r="C1073" s="135">
        <v>5350614.0199999996</v>
      </c>
      <c r="D1073" s="136"/>
      <c r="E1073" s="136"/>
      <c r="F1073" s="137"/>
      <c r="G1073" s="355"/>
      <c r="H1073" s="139"/>
      <c r="I1073" s="139"/>
      <c r="J1073" s="139"/>
      <c r="K1073" s="138"/>
      <c r="L1073" s="139"/>
      <c r="M1073" s="140"/>
      <c r="N1073" s="220" t="s">
        <v>1000</v>
      </c>
      <c r="O1073" s="141">
        <v>3.07</v>
      </c>
      <c r="P1073" s="142">
        <f t="shared" si="307"/>
        <v>307</v>
      </c>
      <c r="Q1073" s="143">
        <v>3941</v>
      </c>
      <c r="R1073" s="143">
        <v>3956</v>
      </c>
      <c r="S1073" s="143">
        <v>3940</v>
      </c>
      <c r="T1073" s="144">
        <f t="shared" si="308"/>
        <v>1</v>
      </c>
      <c r="U1073" s="145">
        <f t="shared" si="312"/>
        <v>2.5380710659898478E-4</v>
      </c>
      <c r="V1073" s="146">
        <v>1284.5999999999999</v>
      </c>
      <c r="W1073" s="139">
        <v>1438</v>
      </c>
      <c r="X1073" s="219">
        <v>1435</v>
      </c>
      <c r="Y1073" s="147">
        <f t="shared" si="309"/>
        <v>3</v>
      </c>
      <c r="Z1073" s="275">
        <f t="shared" si="305"/>
        <v>2.0905923344947735E-3</v>
      </c>
      <c r="AA1073" s="279">
        <v>1428</v>
      </c>
      <c r="AB1073" s="143">
        <v>1400</v>
      </c>
      <c r="AC1073" s="144">
        <f t="shared" si="310"/>
        <v>28</v>
      </c>
      <c r="AD1073" s="148">
        <f t="shared" si="313"/>
        <v>0.02</v>
      </c>
      <c r="AE1073" s="149">
        <f t="shared" si="311"/>
        <v>4.6514657980456029</v>
      </c>
      <c r="AF1073" s="143">
        <v>1960</v>
      </c>
      <c r="AG1073" s="138">
        <v>1475</v>
      </c>
      <c r="AH1073" s="143">
        <v>125</v>
      </c>
      <c r="AI1073" s="144">
        <f t="shared" si="314"/>
        <v>1600</v>
      </c>
      <c r="AJ1073" s="145">
        <f t="shared" si="315"/>
        <v>0.81632653061224492</v>
      </c>
      <c r="AK1073" s="150">
        <f t="shared" si="316"/>
        <v>1.1997374134723133</v>
      </c>
      <c r="AL1073" s="143">
        <v>285</v>
      </c>
      <c r="AM1073" s="145">
        <f t="shared" si="317"/>
        <v>0.14540816326530612</v>
      </c>
      <c r="AN1073" s="151">
        <f t="shared" si="318"/>
        <v>0.5986387836264857</v>
      </c>
      <c r="AO1073" s="143">
        <v>35</v>
      </c>
      <c r="AP1073" s="143">
        <v>15</v>
      </c>
      <c r="AQ1073" s="144">
        <f t="shared" si="319"/>
        <v>50</v>
      </c>
      <c r="AR1073" s="145">
        <f t="shared" si="320"/>
        <v>2.5510204081632654E-2</v>
      </c>
      <c r="AS1073" s="151">
        <f t="shared" si="321"/>
        <v>0.38199793476636551</v>
      </c>
      <c r="AT1073" s="143">
        <v>35</v>
      </c>
      <c r="AU1073" s="153" t="s">
        <v>6</v>
      </c>
      <c r="AV1073" s="316" t="s">
        <v>6</v>
      </c>
    </row>
    <row r="1074" spans="1:50" x14ac:dyDescent="0.2">
      <c r="A1074" s="227" t="s">
        <v>1137</v>
      </c>
      <c r="B1074" s="272" t="s">
        <v>1141</v>
      </c>
      <c r="C1074" s="135">
        <v>5350615</v>
      </c>
      <c r="D1074" s="136"/>
      <c r="E1074" s="136"/>
      <c r="F1074" s="137"/>
      <c r="G1074" s="355"/>
      <c r="H1074" s="139"/>
      <c r="I1074" s="139"/>
      <c r="J1074" s="139"/>
      <c r="K1074" s="138"/>
      <c r="L1074" s="139"/>
      <c r="M1074" s="140"/>
      <c r="N1074" s="220" t="s">
        <v>1001</v>
      </c>
      <c r="O1074" s="141">
        <v>40.14</v>
      </c>
      <c r="P1074" s="142">
        <f t="shared" si="307"/>
        <v>4014</v>
      </c>
      <c r="Q1074" s="143">
        <v>6430</v>
      </c>
      <c r="R1074" s="143">
        <v>353</v>
      </c>
      <c r="S1074" s="143">
        <v>436</v>
      </c>
      <c r="T1074" s="144">
        <f t="shared" si="308"/>
        <v>5994</v>
      </c>
      <c r="U1074" s="145">
        <f t="shared" si="312"/>
        <v>13.747706422018348</v>
      </c>
      <c r="V1074" s="146">
        <v>160.19999999999999</v>
      </c>
      <c r="W1074" s="139">
        <v>2103</v>
      </c>
      <c r="X1074" s="219">
        <v>186</v>
      </c>
      <c r="Y1074" s="147">
        <f t="shared" si="309"/>
        <v>1917</v>
      </c>
      <c r="Z1074" s="275">
        <f t="shared" si="305"/>
        <v>10.306451612903226</v>
      </c>
      <c r="AA1074" s="279">
        <v>1929</v>
      </c>
      <c r="AB1074" s="143">
        <v>170</v>
      </c>
      <c r="AC1074" s="144">
        <f t="shared" si="310"/>
        <v>1759</v>
      </c>
      <c r="AD1074" s="148">
        <f t="shared" si="313"/>
        <v>10.347058823529412</v>
      </c>
      <c r="AE1074" s="149">
        <f t="shared" si="311"/>
        <v>0.48056801195814647</v>
      </c>
      <c r="AF1074" s="143">
        <v>2875</v>
      </c>
      <c r="AG1074" s="138">
        <v>2165</v>
      </c>
      <c r="AH1074" s="143">
        <v>120</v>
      </c>
      <c r="AI1074" s="144">
        <f t="shared" si="314"/>
        <v>2285</v>
      </c>
      <c r="AJ1074" s="145">
        <f t="shared" si="315"/>
        <v>0.7947826086956522</v>
      </c>
      <c r="AK1074" s="150">
        <f t="shared" si="316"/>
        <v>1.1680747782558918</v>
      </c>
      <c r="AL1074" s="143">
        <v>460</v>
      </c>
      <c r="AM1074" s="145">
        <f t="shared" si="317"/>
        <v>0.16</v>
      </c>
      <c r="AN1074" s="151">
        <f t="shared" si="318"/>
        <v>0.65871271068514359</v>
      </c>
      <c r="AO1074" s="143">
        <v>85</v>
      </c>
      <c r="AP1074" s="143">
        <v>20</v>
      </c>
      <c r="AQ1074" s="144">
        <f t="shared" si="319"/>
        <v>105</v>
      </c>
      <c r="AR1074" s="145">
        <f t="shared" si="320"/>
        <v>3.6521739130434785E-2</v>
      </c>
      <c r="AS1074" s="151">
        <f t="shared" si="321"/>
        <v>0.54688817373856025</v>
      </c>
      <c r="AT1074" s="143">
        <v>25</v>
      </c>
      <c r="AU1074" s="153" t="s">
        <v>6</v>
      </c>
      <c r="AV1074" s="319" t="s">
        <v>3</v>
      </c>
    </row>
    <row r="1075" spans="1:50" x14ac:dyDescent="0.2">
      <c r="A1075" s="227"/>
      <c r="B1075" s="272"/>
      <c r="C1075" s="135">
        <v>5350620.01</v>
      </c>
      <c r="D1075" s="136"/>
      <c r="E1075" s="136"/>
      <c r="F1075" s="137"/>
      <c r="G1075" s="355"/>
      <c r="H1075" s="139"/>
      <c r="I1075" s="139"/>
      <c r="J1075" s="139"/>
      <c r="K1075" s="138"/>
      <c r="L1075" s="139"/>
      <c r="M1075" s="140"/>
      <c r="N1075" s="220" t="s">
        <v>1002</v>
      </c>
      <c r="O1075" s="141">
        <v>2.5099999999999998</v>
      </c>
      <c r="P1075" s="142">
        <f t="shared" si="307"/>
        <v>250.99999999999997</v>
      </c>
      <c r="Q1075" s="143">
        <v>9195</v>
      </c>
      <c r="R1075" s="143">
        <v>7789</v>
      </c>
      <c r="S1075" s="143">
        <v>6174</v>
      </c>
      <c r="T1075" s="144">
        <f t="shared" si="308"/>
        <v>3021</v>
      </c>
      <c r="U1075" s="145">
        <f t="shared" si="312"/>
        <v>0.48931000971817296</v>
      </c>
      <c r="V1075" s="146">
        <v>3658.4</v>
      </c>
      <c r="W1075" s="139">
        <v>3153</v>
      </c>
      <c r="X1075" s="219">
        <v>2004</v>
      </c>
      <c r="Y1075" s="147">
        <f t="shared" si="309"/>
        <v>1149</v>
      </c>
      <c r="Z1075" s="275">
        <f t="shared" ref="Z1075:Z1138" si="325">Y1075/X1075</f>
        <v>0.57335329341317365</v>
      </c>
      <c r="AA1075" s="279">
        <v>2967</v>
      </c>
      <c r="AB1075" s="143">
        <v>1945</v>
      </c>
      <c r="AC1075" s="144">
        <f t="shared" si="310"/>
        <v>1022</v>
      </c>
      <c r="AD1075" s="148">
        <f t="shared" si="313"/>
        <v>0.52544987146529565</v>
      </c>
      <c r="AE1075" s="149">
        <f t="shared" si="311"/>
        <v>11.820717131474105</v>
      </c>
      <c r="AF1075" s="143">
        <v>4630</v>
      </c>
      <c r="AG1075" s="138">
        <v>3720</v>
      </c>
      <c r="AH1075" s="143">
        <v>250</v>
      </c>
      <c r="AI1075" s="144">
        <f t="shared" si="314"/>
        <v>3970</v>
      </c>
      <c r="AJ1075" s="145">
        <f t="shared" si="315"/>
        <v>0.85745140388768903</v>
      </c>
      <c r="AK1075" s="150">
        <f t="shared" si="316"/>
        <v>1.2601777486110644</v>
      </c>
      <c r="AL1075" s="143">
        <v>455</v>
      </c>
      <c r="AM1075" s="145">
        <f t="shared" si="317"/>
        <v>9.827213822894168E-2</v>
      </c>
      <c r="AN1075" s="151">
        <f t="shared" si="318"/>
        <v>0.40458191598507059</v>
      </c>
      <c r="AO1075" s="143">
        <v>135</v>
      </c>
      <c r="AP1075" s="143">
        <v>10</v>
      </c>
      <c r="AQ1075" s="144">
        <f t="shared" si="319"/>
        <v>145</v>
      </c>
      <c r="AR1075" s="145">
        <f t="shared" si="320"/>
        <v>3.1317494600431962E-2</v>
      </c>
      <c r="AS1075" s="151">
        <f t="shared" si="321"/>
        <v>0.46895815576933508</v>
      </c>
      <c r="AT1075" s="143">
        <v>60</v>
      </c>
      <c r="AU1075" s="153" t="s">
        <v>6</v>
      </c>
      <c r="AV1075" s="316" t="s">
        <v>6</v>
      </c>
    </row>
    <row r="1076" spans="1:50" x14ac:dyDescent="0.2">
      <c r="A1076" s="227"/>
      <c r="B1076" s="272"/>
      <c r="C1076" s="135">
        <v>5350620.05</v>
      </c>
      <c r="D1076" s="136">
        <v>5350620.03</v>
      </c>
      <c r="E1076" s="152">
        <v>0.32420844599999998</v>
      </c>
      <c r="F1076" s="137"/>
      <c r="G1076" s="358"/>
      <c r="H1076" s="139">
        <v>11671</v>
      </c>
      <c r="I1076" s="219">
        <v>3867</v>
      </c>
      <c r="J1076" s="143">
        <v>3800</v>
      </c>
      <c r="K1076" s="138"/>
      <c r="L1076" s="139"/>
      <c r="M1076" s="140"/>
      <c r="N1076" s="220"/>
      <c r="O1076" s="141">
        <v>1.04</v>
      </c>
      <c r="P1076" s="142">
        <f t="shared" si="307"/>
        <v>104</v>
      </c>
      <c r="Q1076" s="143">
        <v>4590</v>
      </c>
      <c r="R1076" s="143">
        <v>4502</v>
      </c>
      <c r="S1076" s="143">
        <f t="shared" ref="S1076:S1084" si="326">H1076*E1076</f>
        <v>3783.8367732659999</v>
      </c>
      <c r="T1076" s="144">
        <f t="shared" si="308"/>
        <v>806.16322673400009</v>
      </c>
      <c r="U1076" s="145">
        <f t="shared" si="312"/>
        <v>0.21305444051651423</v>
      </c>
      <c r="V1076" s="146">
        <v>4405.8</v>
      </c>
      <c r="W1076" s="139">
        <v>1242</v>
      </c>
      <c r="X1076" s="219">
        <f t="shared" ref="X1076:X1084" si="327">I1076*E1076</f>
        <v>1253.7140606819999</v>
      </c>
      <c r="Y1076" s="147">
        <f t="shared" si="309"/>
        <v>-11.714060681999854</v>
      </c>
      <c r="Z1076" s="275">
        <f t="shared" si="325"/>
        <v>-9.3434867242595948E-3</v>
      </c>
      <c r="AA1076" s="279">
        <v>1239</v>
      </c>
      <c r="AB1076" s="143">
        <f t="shared" ref="AB1076:AB1084" si="328">J1076*E1076</f>
        <v>1231.9920947999999</v>
      </c>
      <c r="AC1076" s="144">
        <f t="shared" si="310"/>
        <v>7.0079052000000956</v>
      </c>
      <c r="AD1076" s="148">
        <f t="shared" si="313"/>
        <v>5.688271239384657E-3</v>
      </c>
      <c r="AE1076" s="149">
        <f t="shared" si="311"/>
        <v>11.913461538461538</v>
      </c>
      <c r="AF1076" s="143">
        <v>2230</v>
      </c>
      <c r="AG1076" s="138">
        <v>1845</v>
      </c>
      <c r="AH1076" s="143">
        <v>130</v>
      </c>
      <c r="AI1076" s="144">
        <f t="shared" si="314"/>
        <v>1975</v>
      </c>
      <c r="AJ1076" s="145">
        <f t="shared" si="315"/>
        <v>0.88565022421524664</v>
      </c>
      <c r="AK1076" s="150">
        <f t="shared" si="316"/>
        <v>1.3016209438204385</v>
      </c>
      <c r="AL1076" s="143">
        <v>210</v>
      </c>
      <c r="AM1076" s="145">
        <f t="shared" si="317"/>
        <v>9.417040358744394E-2</v>
      </c>
      <c r="AN1076" s="151">
        <f t="shared" si="318"/>
        <v>0.38769526133374477</v>
      </c>
      <c r="AO1076" s="143">
        <v>30</v>
      </c>
      <c r="AP1076" s="143">
        <v>0</v>
      </c>
      <c r="AQ1076" s="144">
        <f t="shared" si="319"/>
        <v>30</v>
      </c>
      <c r="AR1076" s="145">
        <f t="shared" si="320"/>
        <v>1.3452914798206279E-2</v>
      </c>
      <c r="AS1076" s="151">
        <f t="shared" si="321"/>
        <v>0.20144823824450486</v>
      </c>
      <c r="AT1076" s="143">
        <v>15</v>
      </c>
      <c r="AU1076" s="153" t="s">
        <v>6</v>
      </c>
      <c r="AV1076" s="316" t="s">
        <v>6</v>
      </c>
      <c r="AW1076" s="123" t="s">
        <v>51</v>
      </c>
    </row>
    <row r="1077" spans="1:50" x14ac:dyDescent="0.2">
      <c r="A1077" s="227" t="s">
        <v>1097</v>
      </c>
      <c r="B1077" s="272" t="s">
        <v>1098</v>
      </c>
      <c r="C1077" s="135">
        <v>5350620.0599999996</v>
      </c>
      <c r="D1077" s="136">
        <v>5350620.03</v>
      </c>
      <c r="E1077" s="152">
        <v>0.31671865599999999</v>
      </c>
      <c r="F1077" s="137"/>
      <c r="G1077" s="358"/>
      <c r="H1077" s="139">
        <v>11671</v>
      </c>
      <c r="I1077" s="219">
        <v>3867</v>
      </c>
      <c r="J1077" s="143">
        <v>3800</v>
      </c>
      <c r="K1077" s="138"/>
      <c r="L1077" s="139"/>
      <c r="M1077" s="140"/>
      <c r="N1077" s="220"/>
      <c r="O1077" s="141">
        <v>1.1299999999999999</v>
      </c>
      <c r="P1077" s="142">
        <f t="shared" si="307"/>
        <v>112.99999999999999</v>
      </c>
      <c r="Q1077" s="143">
        <v>6801</v>
      </c>
      <c r="R1077" s="143">
        <v>5613</v>
      </c>
      <c r="S1077" s="143">
        <f t="shared" si="326"/>
        <v>3696.4234341759998</v>
      </c>
      <c r="T1077" s="144">
        <f t="shared" si="308"/>
        <v>3104.5765658240002</v>
      </c>
      <c r="U1077" s="145">
        <f t="shared" si="312"/>
        <v>0.8398866150236024</v>
      </c>
      <c r="V1077" s="146">
        <v>6010.6</v>
      </c>
      <c r="W1077" s="139">
        <v>2249</v>
      </c>
      <c r="X1077" s="219">
        <f t="shared" si="327"/>
        <v>1224.7510427519999</v>
      </c>
      <c r="Y1077" s="147">
        <f t="shared" si="309"/>
        <v>1024.2489572480001</v>
      </c>
      <c r="Z1077" s="275">
        <f t="shared" si="325"/>
        <v>0.83629155762670415</v>
      </c>
      <c r="AA1077" s="279">
        <v>2048</v>
      </c>
      <c r="AB1077" s="143">
        <f t="shared" si="328"/>
        <v>1203.5308927999999</v>
      </c>
      <c r="AC1077" s="144">
        <f t="shared" si="310"/>
        <v>844.46910720000005</v>
      </c>
      <c r="AD1077" s="148">
        <f t="shared" si="313"/>
        <v>0.70165968505831455</v>
      </c>
      <c r="AE1077" s="149">
        <f t="shared" si="311"/>
        <v>18.123893805309738</v>
      </c>
      <c r="AF1077" s="143">
        <v>3265</v>
      </c>
      <c r="AG1077" s="138">
        <v>2680</v>
      </c>
      <c r="AH1077" s="143">
        <v>155</v>
      </c>
      <c r="AI1077" s="144">
        <f t="shared" si="314"/>
        <v>2835</v>
      </c>
      <c r="AJ1077" s="145">
        <f t="shared" si="315"/>
        <v>0.86830015313935682</v>
      </c>
      <c r="AK1077" s="150">
        <f t="shared" si="316"/>
        <v>1.2761219203101561</v>
      </c>
      <c r="AL1077" s="143">
        <v>330</v>
      </c>
      <c r="AM1077" s="145">
        <f t="shared" si="317"/>
        <v>0.10107197549770292</v>
      </c>
      <c r="AN1077" s="151">
        <f t="shared" si="318"/>
        <v>0.41610871846496439</v>
      </c>
      <c r="AO1077" s="143">
        <v>40</v>
      </c>
      <c r="AP1077" s="143">
        <v>15</v>
      </c>
      <c r="AQ1077" s="144">
        <f t="shared" si="319"/>
        <v>55</v>
      </c>
      <c r="AR1077" s="145">
        <f t="shared" si="320"/>
        <v>1.6845329249617153E-2</v>
      </c>
      <c r="AS1077" s="151">
        <f t="shared" si="321"/>
        <v>0.25224733456547754</v>
      </c>
      <c r="AT1077" s="143">
        <v>45</v>
      </c>
      <c r="AU1077" s="153" t="s">
        <v>6</v>
      </c>
      <c r="AV1077" s="316" t="s">
        <v>6</v>
      </c>
      <c r="AW1077" s="123" t="s">
        <v>51</v>
      </c>
    </row>
    <row r="1078" spans="1:50" x14ac:dyDescent="0.2">
      <c r="A1078" s="227"/>
      <c r="B1078" s="272"/>
      <c r="C1078" s="135">
        <v>5350620.07</v>
      </c>
      <c r="D1078" s="136">
        <v>5350620.03</v>
      </c>
      <c r="E1078" s="152">
        <v>0.30469337600000002</v>
      </c>
      <c r="F1078" s="137"/>
      <c r="G1078" s="358"/>
      <c r="H1078" s="139">
        <v>11671</v>
      </c>
      <c r="I1078" s="219">
        <v>3867</v>
      </c>
      <c r="J1078" s="143">
        <v>3800</v>
      </c>
      <c r="K1078" s="138"/>
      <c r="L1078" s="139"/>
      <c r="M1078" s="140"/>
      <c r="N1078" s="220"/>
      <c r="O1078" s="141">
        <v>0.97</v>
      </c>
      <c r="P1078" s="142">
        <f t="shared" si="307"/>
        <v>97</v>
      </c>
      <c r="Q1078" s="143">
        <v>5447</v>
      </c>
      <c r="R1078" s="143">
        <v>5165</v>
      </c>
      <c r="S1078" s="143">
        <f t="shared" si="326"/>
        <v>3556.0763912960001</v>
      </c>
      <c r="T1078" s="144">
        <f t="shared" si="308"/>
        <v>1890.9236087039999</v>
      </c>
      <c r="U1078" s="145">
        <f t="shared" si="312"/>
        <v>0.53174437234596617</v>
      </c>
      <c r="V1078" s="146">
        <v>5588.4</v>
      </c>
      <c r="W1078" s="139">
        <v>1402</v>
      </c>
      <c r="X1078" s="219">
        <f t="shared" si="327"/>
        <v>1178.249284992</v>
      </c>
      <c r="Y1078" s="147">
        <f t="shared" si="309"/>
        <v>223.75071500800004</v>
      </c>
      <c r="Z1078" s="275">
        <f t="shared" si="325"/>
        <v>0.18990099791108234</v>
      </c>
      <c r="AA1078" s="279">
        <v>1398</v>
      </c>
      <c r="AB1078" s="143">
        <f t="shared" si="328"/>
        <v>1157.8348288</v>
      </c>
      <c r="AC1078" s="144">
        <f t="shared" si="310"/>
        <v>240.16517120000003</v>
      </c>
      <c r="AD1078" s="148">
        <f t="shared" si="313"/>
        <v>0.2074261070975999</v>
      </c>
      <c r="AE1078" s="149">
        <f t="shared" si="311"/>
        <v>14.412371134020619</v>
      </c>
      <c r="AF1078" s="143">
        <v>2390</v>
      </c>
      <c r="AG1078" s="138">
        <v>1960</v>
      </c>
      <c r="AH1078" s="143">
        <v>100</v>
      </c>
      <c r="AI1078" s="144">
        <f t="shared" si="314"/>
        <v>2060</v>
      </c>
      <c r="AJ1078" s="145">
        <f t="shared" si="315"/>
        <v>0.86192468619246865</v>
      </c>
      <c r="AK1078" s="150">
        <f t="shared" si="316"/>
        <v>1.2667520346850973</v>
      </c>
      <c r="AL1078" s="143">
        <v>265</v>
      </c>
      <c r="AM1078" s="145">
        <f t="shared" si="317"/>
        <v>0.11087866108786611</v>
      </c>
      <c r="AN1078" s="151">
        <f t="shared" si="318"/>
        <v>0.45648239626454767</v>
      </c>
      <c r="AO1078" s="143">
        <v>35</v>
      </c>
      <c r="AP1078" s="143">
        <v>0</v>
      </c>
      <c r="AQ1078" s="144">
        <f t="shared" si="319"/>
        <v>35</v>
      </c>
      <c r="AR1078" s="145">
        <f t="shared" si="320"/>
        <v>1.4644351464435146E-2</v>
      </c>
      <c r="AS1078" s="151">
        <f t="shared" si="321"/>
        <v>0.21928919100395544</v>
      </c>
      <c r="AT1078" s="143">
        <v>30</v>
      </c>
      <c r="AU1078" s="153" t="s">
        <v>6</v>
      </c>
      <c r="AV1078" s="316" t="s">
        <v>6</v>
      </c>
      <c r="AW1078" s="123" t="s">
        <v>51</v>
      </c>
    </row>
    <row r="1079" spans="1:50" x14ac:dyDescent="0.2">
      <c r="A1079" s="227" t="s">
        <v>1097</v>
      </c>
      <c r="B1079" s="272" t="s">
        <v>1098</v>
      </c>
      <c r="C1079" s="135">
        <v>5350620.08</v>
      </c>
      <c r="D1079" s="136">
        <v>5350620.0199999996</v>
      </c>
      <c r="E1079" s="152">
        <v>0.48502938000000001</v>
      </c>
      <c r="F1079" s="137"/>
      <c r="G1079" s="358"/>
      <c r="H1079" s="139">
        <v>5833</v>
      </c>
      <c r="I1079" s="219">
        <v>1972</v>
      </c>
      <c r="J1079" s="143">
        <v>1950</v>
      </c>
      <c r="K1079" s="138"/>
      <c r="L1079" s="139"/>
      <c r="M1079" s="140"/>
      <c r="N1079" s="220"/>
      <c r="O1079" s="141">
        <v>1.38</v>
      </c>
      <c r="P1079" s="142">
        <f t="shared" si="307"/>
        <v>138</v>
      </c>
      <c r="Q1079" s="143">
        <v>7926</v>
      </c>
      <c r="R1079" s="143">
        <v>5192</v>
      </c>
      <c r="S1079" s="143">
        <f t="shared" si="326"/>
        <v>2829.17637354</v>
      </c>
      <c r="T1079" s="144">
        <f t="shared" si="308"/>
        <v>5096.82362646</v>
      </c>
      <c r="U1079" s="145">
        <f t="shared" si="312"/>
        <v>1.80152205218744</v>
      </c>
      <c r="V1079" s="146">
        <v>5742.6</v>
      </c>
      <c r="W1079" s="139">
        <v>2407</v>
      </c>
      <c r="X1079" s="219">
        <f t="shared" si="327"/>
        <v>956.47793736000006</v>
      </c>
      <c r="Y1079" s="147">
        <f t="shared" si="309"/>
        <v>1450.5220626400001</v>
      </c>
      <c r="Z1079" s="275">
        <f t="shared" si="325"/>
        <v>1.516524329503746</v>
      </c>
      <c r="AA1079" s="279">
        <v>2369</v>
      </c>
      <c r="AB1079" s="143">
        <f t="shared" si="328"/>
        <v>945.80729099999996</v>
      </c>
      <c r="AC1079" s="144">
        <f t="shared" si="310"/>
        <v>1423.1927089999999</v>
      </c>
      <c r="AD1079" s="148">
        <f t="shared" si="313"/>
        <v>1.5047385683559928</v>
      </c>
      <c r="AE1079" s="149">
        <f t="shared" si="311"/>
        <v>17.166666666666668</v>
      </c>
      <c r="AF1079" s="143">
        <v>3805</v>
      </c>
      <c r="AG1079" s="138">
        <v>3145</v>
      </c>
      <c r="AH1079" s="143">
        <v>185</v>
      </c>
      <c r="AI1079" s="144">
        <f t="shared" si="314"/>
        <v>3330</v>
      </c>
      <c r="AJ1079" s="145">
        <f t="shared" si="315"/>
        <v>0.87516425755584759</v>
      </c>
      <c r="AK1079" s="150">
        <f t="shared" si="316"/>
        <v>1.2862099458362506</v>
      </c>
      <c r="AL1079" s="143">
        <v>380</v>
      </c>
      <c r="AM1079" s="145">
        <f t="shared" si="317"/>
        <v>9.9868593955321938E-2</v>
      </c>
      <c r="AN1079" s="151">
        <f t="shared" si="318"/>
        <v>0.41115445147890034</v>
      </c>
      <c r="AO1079" s="143">
        <v>45</v>
      </c>
      <c r="AP1079" s="143">
        <v>20</v>
      </c>
      <c r="AQ1079" s="144">
        <f t="shared" si="319"/>
        <v>65</v>
      </c>
      <c r="AR1079" s="145">
        <f t="shared" si="320"/>
        <v>1.7082785808147174E-2</v>
      </c>
      <c r="AS1079" s="151">
        <f t="shared" si="321"/>
        <v>0.25580308483172121</v>
      </c>
      <c r="AT1079" s="143">
        <v>25</v>
      </c>
      <c r="AU1079" s="153" t="s">
        <v>6</v>
      </c>
      <c r="AV1079" s="316" t="s">
        <v>6</v>
      </c>
      <c r="AW1079" s="123" t="s">
        <v>51</v>
      </c>
    </row>
    <row r="1080" spans="1:50" x14ac:dyDescent="0.2">
      <c r="A1080" s="227" t="s">
        <v>1097</v>
      </c>
      <c r="B1080" s="272" t="s">
        <v>1098</v>
      </c>
      <c r="C1080" s="135">
        <v>5350620.09</v>
      </c>
      <c r="D1080" s="136">
        <v>5350620.0199999996</v>
      </c>
      <c r="E1080" s="152">
        <v>0.49602485899999998</v>
      </c>
      <c r="F1080" s="137"/>
      <c r="G1080" s="358"/>
      <c r="H1080" s="139">
        <v>5833</v>
      </c>
      <c r="I1080" s="219">
        <v>1972</v>
      </c>
      <c r="J1080" s="143">
        <v>1950</v>
      </c>
      <c r="K1080" s="138"/>
      <c r="L1080" s="139"/>
      <c r="M1080" s="140"/>
      <c r="N1080" s="220"/>
      <c r="O1080" s="141">
        <v>0.94</v>
      </c>
      <c r="P1080" s="142">
        <f t="shared" si="307"/>
        <v>94</v>
      </c>
      <c r="Q1080" s="143">
        <v>5278</v>
      </c>
      <c r="R1080" s="143">
        <v>4161</v>
      </c>
      <c r="S1080" s="143">
        <f t="shared" si="326"/>
        <v>2893.313002547</v>
      </c>
      <c r="T1080" s="144">
        <f t="shared" si="308"/>
        <v>2384.686997453</v>
      </c>
      <c r="U1080" s="145">
        <f t="shared" si="312"/>
        <v>0.82420636666470115</v>
      </c>
      <c r="V1080" s="146">
        <v>5607.7</v>
      </c>
      <c r="W1080" s="139">
        <v>1694</v>
      </c>
      <c r="X1080" s="219">
        <f t="shared" si="327"/>
        <v>978.16102194799998</v>
      </c>
      <c r="Y1080" s="147">
        <f t="shared" si="309"/>
        <v>715.83897805200002</v>
      </c>
      <c r="Z1080" s="275">
        <f t="shared" si="325"/>
        <v>0.73182120529236827</v>
      </c>
      <c r="AA1080" s="279">
        <v>1550</v>
      </c>
      <c r="AB1080" s="143">
        <f t="shared" si="328"/>
        <v>967.24847505000002</v>
      </c>
      <c r="AC1080" s="144">
        <f t="shared" si="310"/>
        <v>582.75152494999998</v>
      </c>
      <c r="AD1080" s="148">
        <f t="shared" si="313"/>
        <v>0.60248378775668343</v>
      </c>
      <c r="AE1080" s="149">
        <f t="shared" si="311"/>
        <v>16.48936170212766</v>
      </c>
      <c r="AF1080" s="143">
        <v>2575</v>
      </c>
      <c r="AG1080" s="138">
        <v>2115</v>
      </c>
      <c r="AH1080" s="143">
        <v>155</v>
      </c>
      <c r="AI1080" s="144">
        <f t="shared" si="314"/>
        <v>2270</v>
      </c>
      <c r="AJ1080" s="145">
        <f t="shared" si="315"/>
        <v>0.88155339805825239</v>
      </c>
      <c r="AK1080" s="150">
        <f t="shared" si="316"/>
        <v>1.2955999271895668</v>
      </c>
      <c r="AL1080" s="143">
        <v>255</v>
      </c>
      <c r="AM1080" s="145">
        <f t="shared" si="317"/>
        <v>9.9029126213592236E-2</v>
      </c>
      <c r="AN1080" s="151">
        <f t="shared" si="318"/>
        <v>0.40769840103085342</v>
      </c>
      <c r="AO1080" s="143">
        <v>25</v>
      </c>
      <c r="AP1080" s="143">
        <v>10</v>
      </c>
      <c r="AQ1080" s="144">
        <f t="shared" si="319"/>
        <v>35</v>
      </c>
      <c r="AR1080" s="145">
        <f t="shared" si="320"/>
        <v>1.3592233009708738E-2</v>
      </c>
      <c r="AS1080" s="151">
        <f t="shared" si="321"/>
        <v>0.20353443359202078</v>
      </c>
      <c r="AT1080" s="143">
        <v>15</v>
      </c>
      <c r="AU1080" s="153" t="s">
        <v>6</v>
      </c>
      <c r="AV1080" s="316" t="s">
        <v>6</v>
      </c>
      <c r="AW1080" s="123" t="s">
        <v>51</v>
      </c>
    </row>
    <row r="1081" spans="1:50" x14ac:dyDescent="0.2">
      <c r="A1081" s="227" t="s">
        <v>1097</v>
      </c>
      <c r="B1081" s="272" t="s">
        <v>1099</v>
      </c>
      <c r="C1081" s="135">
        <v>5350620.0999999996</v>
      </c>
      <c r="D1081" s="136">
        <v>5350620.04</v>
      </c>
      <c r="E1081" s="152">
        <v>0.116211961</v>
      </c>
      <c r="F1081" s="137"/>
      <c r="G1081" s="358"/>
      <c r="H1081" s="139">
        <v>2763</v>
      </c>
      <c r="I1081" s="219">
        <v>1036</v>
      </c>
      <c r="J1081" s="143">
        <v>995</v>
      </c>
      <c r="K1081" s="138"/>
      <c r="L1081" s="139"/>
      <c r="M1081" s="140"/>
      <c r="N1081" s="220"/>
      <c r="O1081" s="141">
        <v>2.5</v>
      </c>
      <c r="P1081" s="142">
        <f t="shared" si="307"/>
        <v>250</v>
      </c>
      <c r="Q1081" s="143">
        <v>11955</v>
      </c>
      <c r="R1081" s="143">
        <v>7105</v>
      </c>
      <c r="S1081" s="143">
        <f t="shared" si="326"/>
        <v>321.09364824300002</v>
      </c>
      <c r="T1081" s="144">
        <f t="shared" si="308"/>
        <v>11633.906351756999</v>
      </c>
      <c r="U1081" s="145">
        <f t="shared" si="312"/>
        <v>36.232128587459918</v>
      </c>
      <c r="V1081" s="146">
        <v>4786.2</v>
      </c>
      <c r="W1081" s="139">
        <v>3252</v>
      </c>
      <c r="X1081" s="219">
        <f t="shared" si="327"/>
        <v>120.395591596</v>
      </c>
      <c r="Y1081" s="147">
        <f t="shared" si="309"/>
        <v>3131.604408404</v>
      </c>
      <c r="Z1081" s="275">
        <f t="shared" si="325"/>
        <v>26.01095577413188</v>
      </c>
      <c r="AA1081" s="279">
        <v>3238</v>
      </c>
      <c r="AB1081" s="143">
        <f t="shared" si="328"/>
        <v>115.63090119500001</v>
      </c>
      <c r="AC1081" s="144">
        <f t="shared" si="310"/>
        <v>3122.3690988049998</v>
      </c>
      <c r="AD1081" s="148">
        <f t="shared" si="313"/>
        <v>27.002895130423962</v>
      </c>
      <c r="AE1081" s="149">
        <f t="shared" si="311"/>
        <v>12.952</v>
      </c>
      <c r="AF1081" s="143">
        <v>5430</v>
      </c>
      <c r="AG1081" s="138">
        <v>4455</v>
      </c>
      <c r="AH1081" s="143">
        <v>250</v>
      </c>
      <c r="AI1081" s="144">
        <f t="shared" si="314"/>
        <v>4705</v>
      </c>
      <c r="AJ1081" s="145">
        <f t="shared" si="315"/>
        <v>0.86648250460405152</v>
      </c>
      <c r="AK1081" s="150">
        <f t="shared" si="316"/>
        <v>1.2734505616435288</v>
      </c>
      <c r="AL1081" s="143">
        <v>570</v>
      </c>
      <c r="AM1081" s="145">
        <f t="shared" si="317"/>
        <v>0.10497237569060773</v>
      </c>
      <c r="AN1081" s="151">
        <f t="shared" si="318"/>
        <v>0.43216648836387178</v>
      </c>
      <c r="AO1081" s="143">
        <v>65</v>
      </c>
      <c r="AP1081" s="143">
        <v>20</v>
      </c>
      <c r="AQ1081" s="144">
        <f t="shared" si="319"/>
        <v>85</v>
      </c>
      <c r="AR1081" s="145">
        <f t="shared" si="320"/>
        <v>1.5653775322283611E-2</v>
      </c>
      <c r="AS1081" s="151">
        <f t="shared" si="321"/>
        <v>0.23440462590083427</v>
      </c>
      <c r="AT1081" s="143">
        <v>70</v>
      </c>
      <c r="AU1081" s="153" t="s">
        <v>6</v>
      </c>
      <c r="AV1081" s="319" t="s">
        <v>3</v>
      </c>
      <c r="AW1081" s="123" t="s">
        <v>51</v>
      </c>
    </row>
    <row r="1082" spans="1:50" x14ac:dyDescent="0.2">
      <c r="A1082" s="227" t="s">
        <v>1097</v>
      </c>
      <c r="B1082" s="272" t="s">
        <v>1099</v>
      </c>
      <c r="C1082" s="135">
        <v>5350620.1100000003</v>
      </c>
      <c r="D1082" s="136">
        <v>5350620.04</v>
      </c>
      <c r="E1082" s="152">
        <v>1.4179802E-2</v>
      </c>
      <c r="F1082" s="137"/>
      <c r="G1082" s="358"/>
      <c r="H1082" s="139">
        <v>2763</v>
      </c>
      <c r="I1082" s="219">
        <v>1036</v>
      </c>
      <c r="J1082" s="143">
        <v>995</v>
      </c>
      <c r="K1082" s="138"/>
      <c r="L1082" s="139"/>
      <c r="M1082" s="140"/>
      <c r="N1082" s="220"/>
      <c r="O1082" s="141">
        <v>4.55</v>
      </c>
      <c r="P1082" s="142">
        <f t="shared" si="307"/>
        <v>455</v>
      </c>
      <c r="Q1082" s="143">
        <v>11685</v>
      </c>
      <c r="R1082" s="143">
        <v>7004</v>
      </c>
      <c r="S1082" s="143">
        <f t="shared" si="326"/>
        <v>39.178792926</v>
      </c>
      <c r="T1082" s="144">
        <f t="shared" si="308"/>
        <v>11645.821207073999</v>
      </c>
      <c r="U1082" s="145">
        <f t="shared" si="312"/>
        <v>297.24808594972177</v>
      </c>
      <c r="V1082" s="146">
        <v>2570.9</v>
      </c>
      <c r="W1082" s="139">
        <v>3489</v>
      </c>
      <c r="X1082" s="219">
        <f t="shared" si="327"/>
        <v>14.690274872</v>
      </c>
      <c r="Y1082" s="147">
        <f t="shared" si="309"/>
        <v>3474.3097251280001</v>
      </c>
      <c r="Z1082" s="275">
        <f t="shared" si="325"/>
        <v>236.50406513155951</v>
      </c>
      <c r="AA1082" s="279">
        <v>3461</v>
      </c>
      <c r="AB1082" s="143">
        <f t="shared" si="328"/>
        <v>14.108902990000001</v>
      </c>
      <c r="AC1082" s="144">
        <f t="shared" si="310"/>
        <v>3446.8910970100001</v>
      </c>
      <c r="AD1082" s="148">
        <f t="shared" si="313"/>
        <v>244.30610228541943</v>
      </c>
      <c r="AE1082" s="149">
        <f t="shared" si="311"/>
        <v>7.6065934065934062</v>
      </c>
      <c r="AF1082" s="143">
        <v>5420</v>
      </c>
      <c r="AG1082" s="138">
        <v>4580</v>
      </c>
      <c r="AH1082" s="143">
        <v>270</v>
      </c>
      <c r="AI1082" s="144">
        <f t="shared" si="314"/>
        <v>4850</v>
      </c>
      <c r="AJ1082" s="145">
        <f t="shared" si="315"/>
        <v>0.89483394833948338</v>
      </c>
      <c r="AK1082" s="150">
        <f t="shared" si="316"/>
        <v>1.315118064168336</v>
      </c>
      <c r="AL1082" s="143">
        <v>450</v>
      </c>
      <c r="AM1082" s="145">
        <f t="shared" si="317"/>
        <v>8.3025830258302583E-2</v>
      </c>
      <c r="AN1082" s="151">
        <f t="shared" si="318"/>
        <v>0.34181356066456942</v>
      </c>
      <c r="AO1082" s="143">
        <v>80</v>
      </c>
      <c r="AP1082" s="143">
        <v>0</v>
      </c>
      <c r="AQ1082" s="144">
        <f t="shared" si="319"/>
        <v>80</v>
      </c>
      <c r="AR1082" s="145">
        <f t="shared" si="320"/>
        <v>1.4760147601476014E-2</v>
      </c>
      <c r="AS1082" s="151">
        <f t="shared" si="321"/>
        <v>0.22102315930393399</v>
      </c>
      <c r="AT1082" s="143">
        <v>35</v>
      </c>
      <c r="AU1082" s="153" t="s">
        <v>6</v>
      </c>
      <c r="AV1082" s="319" t="s">
        <v>3</v>
      </c>
      <c r="AW1082" s="123" t="s">
        <v>51</v>
      </c>
    </row>
    <row r="1083" spans="1:50" x14ac:dyDescent="0.2">
      <c r="A1083" s="227" t="s">
        <v>1097</v>
      </c>
      <c r="B1083" s="272" t="s">
        <v>1099</v>
      </c>
      <c r="C1083" s="135">
        <v>5350620.12</v>
      </c>
      <c r="D1083" s="136">
        <v>5350620.04</v>
      </c>
      <c r="E1083" s="152">
        <v>5.2574556000000001E-2</v>
      </c>
      <c r="F1083" s="137"/>
      <c r="G1083" s="358"/>
      <c r="H1083" s="139">
        <v>2763</v>
      </c>
      <c r="I1083" s="219">
        <v>1036</v>
      </c>
      <c r="J1083" s="143">
        <v>995</v>
      </c>
      <c r="K1083" s="138"/>
      <c r="L1083" s="139"/>
      <c r="M1083" s="140"/>
      <c r="N1083" s="220"/>
      <c r="O1083" s="141">
        <v>8.4700000000000006</v>
      </c>
      <c r="P1083" s="142">
        <f t="shared" si="307"/>
        <v>847.00000000000011</v>
      </c>
      <c r="Q1083" s="143">
        <v>17652</v>
      </c>
      <c r="R1083" s="143">
        <v>8417</v>
      </c>
      <c r="S1083" s="143">
        <f t="shared" si="326"/>
        <v>145.263498228</v>
      </c>
      <c r="T1083" s="144">
        <f t="shared" si="308"/>
        <v>17506.736501772</v>
      </c>
      <c r="U1083" s="145">
        <f t="shared" si="312"/>
        <v>120.51710660508877</v>
      </c>
      <c r="V1083" s="146">
        <v>2084.4</v>
      </c>
      <c r="W1083" s="139">
        <v>5405</v>
      </c>
      <c r="X1083" s="219">
        <f t="shared" si="327"/>
        <v>54.467240015999998</v>
      </c>
      <c r="Y1083" s="147">
        <f t="shared" si="309"/>
        <v>5350.5327599840002</v>
      </c>
      <c r="Z1083" s="275">
        <f t="shared" si="325"/>
        <v>98.233961522784284</v>
      </c>
      <c r="AA1083" s="279">
        <v>5016</v>
      </c>
      <c r="AB1083" s="143">
        <f t="shared" si="328"/>
        <v>52.311683219999999</v>
      </c>
      <c r="AC1083" s="144">
        <f t="shared" si="310"/>
        <v>4963.6883167799997</v>
      </c>
      <c r="AD1083" s="148">
        <f t="shared" si="313"/>
        <v>94.886801785843971</v>
      </c>
      <c r="AE1083" s="149">
        <f t="shared" si="311"/>
        <v>5.9220779220779214</v>
      </c>
      <c r="AF1083" s="143">
        <v>7875</v>
      </c>
      <c r="AG1083" s="138">
        <v>6565</v>
      </c>
      <c r="AH1083" s="143">
        <v>375</v>
      </c>
      <c r="AI1083" s="144">
        <f t="shared" si="314"/>
        <v>6940</v>
      </c>
      <c r="AJ1083" s="145">
        <f t="shared" si="315"/>
        <v>0.88126984126984131</v>
      </c>
      <c r="AK1083" s="150">
        <f t="shared" si="316"/>
        <v>1.2951831899218884</v>
      </c>
      <c r="AL1083" s="143">
        <v>770</v>
      </c>
      <c r="AM1083" s="145">
        <f t="shared" si="317"/>
        <v>9.7777777777777783E-2</v>
      </c>
      <c r="AN1083" s="151">
        <f t="shared" si="318"/>
        <v>0.40254665652980998</v>
      </c>
      <c r="AO1083" s="143">
        <v>95</v>
      </c>
      <c r="AP1083" s="143">
        <v>10</v>
      </c>
      <c r="AQ1083" s="144">
        <f t="shared" si="319"/>
        <v>105</v>
      </c>
      <c r="AR1083" s="145">
        <f t="shared" si="320"/>
        <v>1.3333333333333334E-2</v>
      </c>
      <c r="AS1083" s="151">
        <f t="shared" si="321"/>
        <v>0.19965758723788707</v>
      </c>
      <c r="AT1083" s="143">
        <v>55</v>
      </c>
      <c r="AU1083" s="153" t="s">
        <v>6</v>
      </c>
      <c r="AV1083" s="319" t="s">
        <v>3</v>
      </c>
      <c r="AW1083" s="123" t="s">
        <v>51</v>
      </c>
    </row>
    <row r="1084" spans="1:50" x14ac:dyDescent="0.2">
      <c r="C1084" s="124">
        <v>5350620.13</v>
      </c>
      <c r="D1084" s="112">
        <v>5350620.04</v>
      </c>
      <c r="E1084" s="114">
        <v>0.81092084499999995</v>
      </c>
      <c r="F1084" s="115"/>
      <c r="G1084" s="38"/>
      <c r="H1084" s="22">
        <v>2763</v>
      </c>
      <c r="I1084" s="119">
        <v>1036</v>
      </c>
      <c r="J1084" s="118">
        <v>995</v>
      </c>
      <c r="N1084" s="121"/>
      <c r="O1084" s="117">
        <v>126.33</v>
      </c>
      <c r="P1084" s="24">
        <f t="shared" si="307"/>
        <v>12633</v>
      </c>
      <c r="Q1084" s="118">
        <v>2369</v>
      </c>
      <c r="R1084" s="118">
        <v>2425</v>
      </c>
      <c r="S1084" s="118">
        <f t="shared" si="326"/>
        <v>2240.574294735</v>
      </c>
      <c r="T1084" s="25">
        <f t="shared" si="308"/>
        <v>128.42570526500003</v>
      </c>
      <c r="U1084" s="26">
        <f t="shared" si="312"/>
        <v>5.7318208803332431E-2</v>
      </c>
      <c r="V1084" s="125">
        <v>18.8</v>
      </c>
      <c r="W1084" s="22">
        <v>891</v>
      </c>
      <c r="X1084" s="119">
        <f t="shared" si="327"/>
        <v>840.11399541999992</v>
      </c>
      <c r="Y1084" s="39">
        <f t="shared" si="309"/>
        <v>50.886004580000076</v>
      </c>
      <c r="Z1084" s="268">
        <f t="shared" si="325"/>
        <v>6.0570356948476414E-2</v>
      </c>
      <c r="AA1084" s="280">
        <v>822</v>
      </c>
      <c r="AB1084" s="118">
        <f t="shared" si="328"/>
        <v>806.86624077499994</v>
      </c>
      <c r="AC1084" s="25">
        <f t="shared" si="310"/>
        <v>15.133759225000063</v>
      </c>
      <c r="AD1084" s="27">
        <f t="shared" si="313"/>
        <v>1.8756218143993725E-2</v>
      </c>
      <c r="AE1084" s="28">
        <f t="shared" si="311"/>
        <v>6.5067679886012822E-2</v>
      </c>
      <c r="AF1084" s="118">
        <v>1030</v>
      </c>
      <c r="AG1084" s="120">
        <v>865</v>
      </c>
      <c r="AH1084" s="118">
        <v>50</v>
      </c>
      <c r="AI1084" s="25">
        <f t="shared" si="314"/>
        <v>915</v>
      </c>
      <c r="AJ1084" s="26">
        <f t="shared" si="315"/>
        <v>0.88834951456310685</v>
      </c>
      <c r="AK1084" s="29">
        <f t="shared" si="316"/>
        <v>1.3055880323551254</v>
      </c>
      <c r="AL1084" s="118">
        <v>55</v>
      </c>
      <c r="AM1084" s="26">
        <f t="shared" si="317"/>
        <v>5.3398058252427182E-2</v>
      </c>
      <c r="AN1084" s="30">
        <f t="shared" si="318"/>
        <v>0.21983737310487192</v>
      </c>
      <c r="AO1084" s="118">
        <v>35</v>
      </c>
      <c r="AP1084" s="118">
        <v>0</v>
      </c>
      <c r="AQ1084" s="25">
        <f t="shared" si="319"/>
        <v>35</v>
      </c>
      <c r="AR1084" s="26">
        <f t="shared" si="320"/>
        <v>3.3980582524271843E-2</v>
      </c>
      <c r="AS1084" s="30">
        <f t="shared" si="321"/>
        <v>0.50883608398005187</v>
      </c>
      <c r="AT1084" s="118">
        <v>30</v>
      </c>
      <c r="AU1084" s="21" t="s">
        <v>3</v>
      </c>
      <c r="AV1084" s="319" t="s">
        <v>3</v>
      </c>
      <c r="AW1084" s="123" t="s">
        <v>51</v>
      </c>
      <c r="AX1084" s="122" t="s">
        <v>62</v>
      </c>
    </row>
    <row r="1085" spans="1:50" x14ac:dyDescent="0.2">
      <c r="A1085" s="227"/>
      <c r="B1085" s="272"/>
      <c r="C1085" s="135">
        <v>5350621</v>
      </c>
      <c r="D1085" s="136"/>
      <c r="E1085" s="136"/>
      <c r="F1085" s="137"/>
      <c r="G1085" s="355"/>
      <c r="H1085" s="139"/>
      <c r="I1085" s="139"/>
      <c r="J1085" s="139"/>
      <c r="K1085" s="138"/>
      <c r="L1085" s="139"/>
      <c r="M1085" s="140"/>
      <c r="N1085" s="220" t="s">
        <v>1006</v>
      </c>
      <c r="O1085" s="141">
        <v>2.54</v>
      </c>
      <c r="P1085" s="142">
        <f t="shared" si="307"/>
        <v>254</v>
      </c>
      <c r="Q1085" s="143">
        <v>5583</v>
      </c>
      <c r="R1085" s="143">
        <v>5587</v>
      </c>
      <c r="S1085" s="143">
        <v>5884</v>
      </c>
      <c r="T1085" s="144">
        <f t="shared" si="308"/>
        <v>-301</v>
      </c>
      <c r="U1085" s="145">
        <f t="shared" si="312"/>
        <v>-5.1155676410605033E-2</v>
      </c>
      <c r="V1085" s="146">
        <v>2195.4</v>
      </c>
      <c r="W1085" s="139">
        <v>1990</v>
      </c>
      <c r="X1085" s="219">
        <v>1921</v>
      </c>
      <c r="Y1085" s="147">
        <f t="shared" si="309"/>
        <v>69</v>
      </c>
      <c r="Z1085" s="275">
        <f t="shared" si="325"/>
        <v>3.5918792295679333E-2</v>
      </c>
      <c r="AA1085" s="279">
        <v>1985</v>
      </c>
      <c r="AB1085" s="143">
        <v>1900</v>
      </c>
      <c r="AC1085" s="144">
        <f t="shared" si="310"/>
        <v>85</v>
      </c>
      <c r="AD1085" s="148">
        <f t="shared" si="313"/>
        <v>4.4736842105263158E-2</v>
      </c>
      <c r="AE1085" s="149">
        <f t="shared" si="311"/>
        <v>7.8149606299212602</v>
      </c>
      <c r="AF1085" s="143">
        <v>2725</v>
      </c>
      <c r="AG1085" s="138">
        <v>2285</v>
      </c>
      <c r="AH1085" s="143">
        <v>175</v>
      </c>
      <c r="AI1085" s="144">
        <f t="shared" si="314"/>
        <v>2460</v>
      </c>
      <c r="AJ1085" s="145">
        <f t="shared" si="315"/>
        <v>0.9027522935779817</v>
      </c>
      <c r="AK1085" s="150">
        <f t="shared" si="316"/>
        <v>1.3267554845867215</v>
      </c>
      <c r="AL1085" s="143">
        <v>130</v>
      </c>
      <c r="AM1085" s="145">
        <f t="shared" si="317"/>
        <v>4.7706422018348627E-2</v>
      </c>
      <c r="AN1085" s="151">
        <f t="shared" si="318"/>
        <v>0.19640516602997402</v>
      </c>
      <c r="AO1085" s="143">
        <v>95</v>
      </c>
      <c r="AP1085" s="143">
        <v>25</v>
      </c>
      <c r="AQ1085" s="144">
        <f t="shared" si="319"/>
        <v>120</v>
      </c>
      <c r="AR1085" s="145">
        <f t="shared" si="320"/>
        <v>4.4036697247706424E-2</v>
      </c>
      <c r="AS1085" s="151">
        <f t="shared" si="321"/>
        <v>0.65941955418017739</v>
      </c>
      <c r="AT1085" s="143">
        <v>20</v>
      </c>
      <c r="AU1085" s="153" t="s">
        <v>6</v>
      </c>
      <c r="AV1085" s="316" t="s">
        <v>6</v>
      </c>
    </row>
    <row r="1086" spans="1:50" x14ac:dyDescent="0.2">
      <c r="A1086" s="227"/>
      <c r="B1086" s="272"/>
      <c r="C1086" s="135">
        <v>5350622</v>
      </c>
      <c r="D1086" s="136"/>
      <c r="E1086" s="136"/>
      <c r="F1086" s="137"/>
      <c r="G1086" s="355"/>
      <c r="H1086" s="139"/>
      <c r="I1086" s="139"/>
      <c r="J1086" s="139"/>
      <c r="K1086" s="138"/>
      <c r="L1086" s="139"/>
      <c r="M1086" s="140"/>
      <c r="N1086" s="220" t="s">
        <v>1007</v>
      </c>
      <c r="O1086" s="141">
        <v>2.63</v>
      </c>
      <c r="P1086" s="142">
        <f t="shared" si="307"/>
        <v>263</v>
      </c>
      <c r="Q1086" s="143">
        <v>6042</v>
      </c>
      <c r="R1086" s="143">
        <v>6035</v>
      </c>
      <c r="S1086" s="143">
        <v>6156</v>
      </c>
      <c r="T1086" s="144">
        <f t="shared" si="308"/>
        <v>-114</v>
      </c>
      <c r="U1086" s="145">
        <f t="shared" si="312"/>
        <v>-1.8518518518518517E-2</v>
      </c>
      <c r="V1086" s="146">
        <v>2295.5</v>
      </c>
      <c r="W1086" s="139">
        <v>2300</v>
      </c>
      <c r="X1086" s="219">
        <v>2298</v>
      </c>
      <c r="Y1086" s="147">
        <f t="shared" si="309"/>
        <v>2</v>
      </c>
      <c r="Z1086" s="275">
        <f t="shared" si="325"/>
        <v>8.703220191470844E-4</v>
      </c>
      <c r="AA1086" s="279">
        <v>2267</v>
      </c>
      <c r="AB1086" s="143">
        <v>2235</v>
      </c>
      <c r="AC1086" s="144">
        <f t="shared" si="310"/>
        <v>32</v>
      </c>
      <c r="AD1086" s="148">
        <f t="shared" ref="AD1086:AD1117" si="329">AC1086/AB1086</f>
        <v>1.4317673378076063E-2</v>
      </c>
      <c r="AE1086" s="149">
        <f t="shared" si="311"/>
        <v>8.6197718631178706</v>
      </c>
      <c r="AF1086" s="143">
        <v>3200</v>
      </c>
      <c r="AG1086" s="138">
        <v>2730</v>
      </c>
      <c r="AH1086" s="143">
        <v>165</v>
      </c>
      <c r="AI1086" s="144">
        <f t="shared" ref="AI1086:AI1117" si="330">AG1086+AH1086</f>
        <v>2895</v>
      </c>
      <c r="AJ1086" s="145">
        <f t="shared" ref="AJ1086:AJ1117" si="331">AI1086/AF1086</f>
        <v>0.90468749999999998</v>
      </c>
      <c r="AK1086" s="150">
        <f t="shared" ref="AK1086:AK1117" si="332">AJ1086/0.680421</f>
        <v>1.3295996155321483</v>
      </c>
      <c r="AL1086" s="143">
        <v>100</v>
      </c>
      <c r="AM1086" s="145">
        <f t="shared" ref="AM1086:AM1117" si="333">AL1086/AF1086</f>
        <v>3.125E-2</v>
      </c>
      <c r="AN1086" s="151">
        <f t="shared" ref="AN1086:AN1117" si="334">AM1086/0.242898</f>
        <v>0.12865482630569211</v>
      </c>
      <c r="AO1086" s="143">
        <v>150</v>
      </c>
      <c r="AP1086" s="143">
        <v>15</v>
      </c>
      <c r="AQ1086" s="144">
        <f t="shared" ref="AQ1086:AQ1117" si="335">AO1086+AP1086</f>
        <v>165</v>
      </c>
      <c r="AR1086" s="145">
        <f t="shared" ref="AR1086:AR1117" si="336">AQ1086/AF1086</f>
        <v>5.1562499999999997E-2</v>
      </c>
      <c r="AS1086" s="151">
        <f t="shared" ref="AS1086:AS1117" si="337">AR1086/0.066781</f>
        <v>0.77211332564651625</v>
      </c>
      <c r="AT1086" s="143">
        <v>30</v>
      </c>
      <c r="AU1086" s="153" t="s">
        <v>6</v>
      </c>
      <c r="AV1086" s="316" t="s">
        <v>6</v>
      </c>
    </row>
    <row r="1087" spans="1:50" x14ac:dyDescent="0.2">
      <c r="A1087" s="227" t="s">
        <v>1097</v>
      </c>
      <c r="B1087" s="272" t="s">
        <v>1188</v>
      </c>
      <c r="C1087" s="135">
        <v>5350623</v>
      </c>
      <c r="D1087" s="136"/>
      <c r="E1087" s="136"/>
      <c r="F1087" s="137"/>
      <c r="G1087" s="355"/>
      <c r="H1087" s="139"/>
      <c r="I1087" s="139"/>
      <c r="J1087" s="139"/>
      <c r="K1087" s="138"/>
      <c r="L1087" s="139"/>
      <c r="M1087" s="140"/>
      <c r="N1087" s="220" t="s">
        <v>1008</v>
      </c>
      <c r="O1087" s="141">
        <v>1.49</v>
      </c>
      <c r="P1087" s="142">
        <f t="shared" si="307"/>
        <v>149</v>
      </c>
      <c r="Q1087" s="143">
        <v>3604</v>
      </c>
      <c r="R1087" s="143">
        <v>3391</v>
      </c>
      <c r="S1087" s="143">
        <v>3455</v>
      </c>
      <c r="T1087" s="144">
        <f t="shared" si="308"/>
        <v>149</v>
      </c>
      <c r="U1087" s="145">
        <f t="shared" si="312"/>
        <v>4.3125904486251809E-2</v>
      </c>
      <c r="V1087" s="146">
        <v>2421.1</v>
      </c>
      <c r="W1087" s="139">
        <v>1781</v>
      </c>
      <c r="X1087" s="219">
        <v>1667</v>
      </c>
      <c r="Y1087" s="147">
        <f t="shared" si="309"/>
        <v>114</v>
      </c>
      <c r="Z1087" s="275">
        <f t="shared" si="325"/>
        <v>6.8386322735452906E-2</v>
      </c>
      <c r="AA1087" s="279">
        <v>1720</v>
      </c>
      <c r="AB1087" s="143">
        <v>1610</v>
      </c>
      <c r="AC1087" s="144">
        <f t="shared" si="310"/>
        <v>110</v>
      </c>
      <c r="AD1087" s="148">
        <f t="shared" si="329"/>
        <v>6.8322981366459631E-2</v>
      </c>
      <c r="AE1087" s="149">
        <f t="shared" si="311"/>
        <v>11.543624161073826</v>
      </c>
      <c r="AF1087" s="143">
        <v>1630</v>
      </c>
      <c r="AG1087" s="138">
        <v>1285</v>
      </c>
      <c r="AH1087" s="143">
        <v>120</v>
      </c>
      <c r="AI1087" s="144">
        <f t="shared" si="330"/>
        <v>1405</v>
      </c>
      <c r="AJ1087" s="145">
        <f t="shared" si="331"/>
        <v>0.8619631901840491</v>
      </c>
      <c r="AK1087" s="150">
        <f t="shared" si="332"/>
        <v>1.2668086231671996</v>
      </c>
      <c r="AL1087" s="143">
        <v>90</v>
      </c>
      <c r="AM1087" s="145">
        <f t="shared" si="333"/>
        <v>5.5214723926380369E-2</v>
      </c>
      <c r="AN1087" s="151">
        <f t="shared" si="334"/>
        <v>0.22731650292048666</v>
      </c>
      <c r="AO1087" s="143">
        <v>115</v>
      </c>
      <c r="AP1087" s="143">
        <v>10</v>
      </c>
      <c r="AQ1087" s="144">
        <f t="shared" si="335"/>
        <v>125</v>
      </c>
      <c r="AR1087" s="145">
        <f t="shared" si="336"/>
        <v>7.6687116564417179E-2</v>
      </c>
      <c r="AS1087" s="151">
        <f t="shared" si="337"/>
        <v>1.1483373499111602</v>
      </c>
      <c r="AT1087" s="143">
        <v>15</v>
      </c>
      <c r="AU1087" s="153" t="s">
        <v>6</v>
      </c>
      <c r="AV1087" s="315" t="s">
        <v>4</v>
      </c>
    </row>
    <row r="1088" spans="1:50" x14ac:dyDescent="0.2">
      <c r="A1088" s="227"/>
      <c r="B1088" s="272"/>
      <c r="C1088" s="135">
        <v>5350624</v>
      </c>
      <c r="D1088" s="136"/>
      <c r="E1088" s="136"/>
      <c r="F1088" s="137"/>
      <c r="G1088" s="355"/>
      <c r="H1088" s="139"/>
      <c r="I1088" s="139"/>
      <c r="J1088" s="139"/>
      <c r="K1088" s="138"/>
      <c r="L1088" s="139"/>
      <c r="M1088" s="140"/>
      <c r="N1088" s="220" t="s">
        <v>1009</v>
      </c>
      <c r="O1088" s="141">
        <v>1.72</v>
      </c>
      <c r="P1088" s="142">
        <f t="shared" si="307"/>
        <v>172</v>
      </c>
      <c r="Q1088" s="143">
        <v>5280</v>
      </c>
      <c r="R1088" s="143">
        <v>5351</v>
      </c>
      <c r="S1088" s="143">
        <v>5501</v>
      </c>
      <c r="T1088" s="144">
        <f t="shared" si="308"/>
        <v>-221</v>
      </c>
      <c r="U1088" s="145">
        <f t="shared" si="312"/>
        <v>-4.0174513724777317E-2</v>
      </c>
      <c r="V1088" s="146">
        <v>3062.3</v>
      </c>
      <c r="W1088" s="139">
        <v>1991</v>
      </c>
      <c r="X1088" s="219">
        <v>1983</v>
      </c>
      <c r="Y1088" s="147">
        <f t="shared" si="309"/>
        <v>8</v>
      </c>
      <c r="Z1088" s="275">
        <f t="shared" si="325"/>
        <v>4.034291477559254E-3</v>
      </c>
      <c r="AA1088" s="279">
        <v>1976</v>
      </c>
      <c r="AB1088" s="143">
        <v>1945</v>
      </c>
      <c r="AC1088" s="144">
        <f t="shared" si="310"/>
        <v>31</v>
      </c>
      <c r="AD1088" s="148">
        <f t="shared" si="329"/>
        <v>1.5938303341902313E-2</v>
      </c>
      <c r="AE1088" s="149">
        <f t="shared" si="311"/>
        <v>11.488372093023257</v>
      </c>
      <c r="AF1088" s="143">
        <v>2860</v>
      </c>
      <c r="AG1088" s="138">
        <v>2290</v>
      </c>
      <c r="AH1088" s="143">
        <v>215</v>
      </c>
      <c r="AI1088" s="144">
        <f t="shared" si="330"/>
        <v>2505</v>
      </c>
      <c r="AJ1088" s="145">
        <f t="shared" si="331"/>
        <v>0.87587412587412583</v>
      </c>
      <c r="AK1088" s="150">
        <f t="shared" si="332"/>
        <v>1.287253223921845</v>
      </c>
      <c r="AL1088" s="143">
        <v>135</v>
      </c>
      <c r="AM1088" s="145">
        <f t="shared" si="333"/>
        <v>4.72027972027972E-2</v>
      </c>
      <c r="AN1088" s="151">
        <f t="shared" si="334"/>
        <v>0.19433176560859786</v>
      </c>
      <c r="AO1088" s="143">
        <v>130</v>
      </c>
      <c r="AP1088" s="143">
        <v>40</v>
      </c>
      <c r="AQ1088" s="144">
        <f t="shared" si="335"/>
        <v>170</v>
      </c>
      <c r="AR1088" s="145">
        <f t="shared" si="336"/>
        <v>5.944055944055944E-2</v>
      </c>
      <c r="AS1088" s="151">
        <f t="shared" si="337"/>
        <v>0.89008190114792296</v>
      </c>
      <c r="AT1088" s="143">
        <v>50</v>
      </c>
      <c r="AU1088" s="153" t="s">
        <v>6</v>
      </c>
      <c r="AV1088" s="316" t="s">
        <v>6</v>
      </c>
    </row>
    <row r="1089" spans="1:49" x14ac:dyDescent="0.2">
      <c r="C1089" s="124">
        <v>5350625</v>
      </c>
      <c r="D1089" s="112"/>
      <c r="E1089" s="112"/>
      <c r="F1089" s="115"/>
      <c r="G1089" s="360"/>
      <c r="N1089" s="121" t="s">
        <v>1010</v>
      </c>
      <c r="O1089" s="117">
        <v>15.13</v>
      </c>
      <c r="P1089" s="24">
        <f t="shared" si="307"/>
        <v>1513</v>
      </c>
      <c r="Q1089" s="118">
        <v>880</v>
      </c>
      <c r="R1089" s="118">
        <v>789</v>
      </c>
      <c r="S1089" s="118">
        <v>679</v>
      </c>
      <c r="T1089" s="25">
        <f t="shared" si="308"/>
        <v>201</v>
      </c>
      <c r="U1089" s="26">
        <f t="shared" si="312"/>
        <v>0.29602356406480118</v>
      </c>
      <c r="V1089" s="125">
        <v>58.2</v>
      </c>
      <c r="W1089" s="22">
        <v>180</v>
      </c>
      <c r="X1089" s="119">
        <v>164</v>
      </c>
      <c r="Y1089" s="39">
        <f t="shared" si="309"/>
        <v>16</v>
      </c>
      <c r="Z1089" s="268">
        <f t="shared" si="325"/>
        <v>9.7560975609756101E-2</v>
      </c>
      <c r="AA1089" s="280">
        <v>172</v>
      </c>
      <c r="AB1089" s="118">
        <v>150</v>
      </c>
      <c r="AC1089" s="25">
        <f t="shared" si="310"/>
        <v>22</v>
      </c>
      <c r="AD1089" s="27">
        <f t="shared" si="329"/>
        <v>0.14666666666666667</v>
      </c>
      <c r="AE1089" s="28">
        <f t="shared" si="311"/>
        <v>0.11368142762723067</v>
      </c>
      <c r="AF1089" s="118">
        <v>170</v>
      </c>
      <c r="AG1089" s="120">
        <v>135</v>
      </c>
      <c r="AH1089" s="118">
        <v>0</v>
      </c>
      <c r="AI1089" s="25">
        <f t="shared" si="330"/>
        <v>135</v>
      </c>
      <c r="AJ1089" s="26">
        <f t="shared" si="331"/>
        <v>0.79411764705882348</v>
      </c>
      <c r="AK1089" s="29">
        <f t="shared" si="332"/>
        <v>1.1670974985469635</v>
      </c>
      <c r="AL1089" s="118">
        <v>0</v>
      </c>
      <c r="AM1089" s="26">
        <f t="shared" si="333"/>
        <v>0</v>
      </c>
      <c r="AN1089" s="30">
        <f t="shared" si="334"/>
        <v>0</v>
      </c>
      <c r="AO1089" s="118">
        <v>25</v>
      </c>
      <c r="AP1089" s="118">
        <v>10</v>
      </c>
      <c r="AQ1089" s="25">
        <f t="shared" si="335"/>
        <v>35</v>
      </c>
      <c r="AR1089" s="26">
        <f t="shared" si="336"/>
        <v>0.20588235294117646</v>
      </c>
      <c r="AS1089" s="30">
        <f t="shared" si="337"/>
        <v>3.0829480382320793</v>
      </c>
      <c r="AT1089" s="118">
        <v>0</v>
      </c>
      <c r="AU1089" s="21" t="s">
        <v>3</v>
      </c>
      <c r="AV1089" s="319" t="s">
        <v>3</v>
      </c>
    </row>
    <row r="1090" spans="1:49" x14ac:dyDescent="0.2">
      <c r="C1090" s="124">
        <v>5350626</v>
      </c>
      <c r="D1090" s="112"/>
      <c r="E1090" s="112"/>
      <c r="F1090" s="115"/>
      <c r="G1090" s="360"/>
      <c r="N1090" s="121" t="s">
        <v>1011</v>
      </c>
      <c r="O1090" s="117">
        <v>189.88</v>
      </c>
      <c r="P1090" s="24">
        <f t="shared" ref="P1090:P1153" si="338">O1090*100</f>
        <v>18988</v>
      </c>
      <c r="Q1090" s="118">
        <v>5841</v>
      </c>
      <c r="R1090" s="118">
        <v>5836</v>
      </c>
      <c r="S1090" s="118">
        <v>5823</v>
      </c>
      <c r="T1090" s="25">
        <f t="shared" ref="T1090:T1153" si="339">Q1090-S1090</f>
        <v>18</v>
      </c>
      <c r="U1090" s="26">
        <f t="shared" si="312"/>
        <v>3.0911901081916537E-3</v>
      </c>
      <c r="V1090" s="125">
        <v>30.8</v>
      </c>
      <c r="W1090" s="22">
        <v>2111</v>
      </c>
      <c r="X1090" s="119">
        <v>2001</v>
      </c>
      <c r="Y1090" s="39">
        <f t="shared" ref="Y1090:Y1153" si="340">W1090-X1090</f>
        <v>110</v>
      </c>
      <c r="Z1090" s="268">
        <f t="shared" si="325"/>
        <v>5.4972513743128434E-2</v>
      </c>
      <c r="AA1090" s="280">
        <v>2029</v>
      </c>
      <c r="AB1090" s="118">
        <v>1930</v>
      </c>
      <c r="AC1090" s="25">
        <f t="shared" ref="AC1090:AC1153" si="341">AA1090-AB1090</f>
        <v>99</v>
      </c>
      <c r="AD1090" s="27">
        <f t="shared" si="329"/>
        <v>5.1295336787564767E-2</v>
      </c>
      <c r="AE1090" s="28">
        <f t="shared" ref="AE1090:AE1153" si="342">AA1090/P1090</f>
        <v>0.10685696229197388</v>
      </c>
      <c r="AF1090" s="118">
        <v>2660</v>
      </c>
      <c r="AG1090" s="120">
        <v>2385</v>
      </c>
      <c r="AH1090" s="118">
        <v>145</v>
      </c>
      <c r="AI1090" s="25">
        <f t="shared" si="330"/>
        <v>2530</v>
      </c>
      <c r="AJ1090" s="26">
        <f t="shared" si="331"/>
        <v>0.95112781954887216</v>
      </c>
      <c r="AK1090" s="29">
        <f t="shared" si="332"/>
        <v>1.397851946881228</v>
      </c>
      <c r="AL1090" s="118">
        <v>55</v>
      </c>
      <c r="AM1090" s="26">
        <f t="shared" si="333"/>
        <v>2.0676691729323307E-2</v>
      </c>
      <c r="AN1090" s="30">
        <f t="shared" si="334"/>
        <v>8.512499785639778E-2</v>
      </c>
      <c r="AO1090" s="118">
        <v>50</v>
      </c>
      <c r="AP1090" s="118">
        <v>0</v>
      </c>
      <c r="AQ1090" s="25">
        <f t="shared" si="335"/>
        <v>50</v>
      </c>
      <c r="AR1090" s="26">
        <f t="shared" si="336"/>
        <v>1.8796992481203006E-2</v>
      </c>
      <c r="AS1090" s="30">
        <f t="shared" si="337"/>
        <v>0.28147216245942719</v>
      </c>
      <c r="AT1090" s="118">
        <v>20</v>
      </c>
      <c r="AU1090" s="21" t="s">
        <v>3</v>
      </c>
      <c r="AV1090" s="319" t="s">
        <v>3</v>
      </c>
    </row>
    <row r="1091" spans="1:49" x14ac:dyDescent="0.2">
      <c r="C1091" s="124">
        <v>5350630</v>
      </c>
      <c r="D1091" s="112"/>
      <c r="E1091" s="112"/>
      <c r="F1091" s="115"/>
      <c r="G1091" s="360"/>
      <c r="N1091" s="121" t="s">
        <v>1012</v>
      </c>
      <c r="O1091" s="117">
        <v>110.26</v>
      </c>
      <c r="P1091" s="24">
        <f t="shared" si="338"/>
        <v>11026</v>
      </c>
      <c r="Q1091" s="118">
        <v>3315</v>
      </c>
      <c r="R1091" s="118">
        <v>3284</v>
      </c>
      <c r="S1091" s="118">
        <v>3228</v>
      </c>
      <c r="T1091" s="25">
        <f t="shared" si="339"/>
        <v>87</v>
      </c>
      <c r="U1091" s="26">
        <f t="shared" si="312"/>
        <v>2.6951672862453532E-2</v>
      </c>
      <c r="V1091" s="125">
        <v>30.1</v>
      </c>
      <c r="W1091" s="22">
        <v>1147</v>
      </c>
      <c r="X1091" s="119">
        <v>1148</v>
      </c>
      <c r="Y1091" s="39">
        <f t="shared" si="340"/>
        <v>-1</v>
      </c>
      <c r="Z1091" s="268">
        <f t="shared" si="325"/>
        <v>-8.710801393728223E-4</v>
      </c>
      <c r="AA1091" s="280">
        <v>1092</v>
      </c>
      <c r="AB1091" s="118">
        <v>1100</v>
      </c>
      <c r="AC1091" s="25">
        <f t="shared" si="341"/>
        <v>-8</v>
      </c>
      <c r="AD1091" s="27">
        <f t="shared" si="329"/>
        <v>-7.2727272727272727E-3</v>
      </c>
      <c r="AE1091" s="28">
        <f t="shared" si="342"/>
        <v>9.9038635951387635E-2</v>
      </c>
      <c r="AF1091" s="118">
        <v>1535</v>
      </c>
      <c r="AG1091" s="120">
        <v>1330</v>
      </c>
      <c r="AH1091" s="118">
        <v>115</v>
      </c>
      <c r="AI1091" s="25">
        <f t="shared" si="330"/>
        <v>1445</v>
      </c>
      <c r="AJ1091" s="26">
        <f t="shared" si="331"/>
        <v>0.94136807817589574</v>
      </c>
      <c r="AK1091" s="29">
        <f t="shared" si="332"/>
        <v>1.3835082664642855</v>
      </c>
      <c r="AL1091" s="118">
        <v>50</v>
      </c>
      <c r="AM1091" s="26">
        <f t="shared" si="333"/>
        <v>3.2573289902280131E-2</v>
      </c>
      <c r="AN1091" s="30">
        <f t="shared" si="334"/>
        <v>0.13410275054664975</v>
      </c>
      <c r="AO1091" s="118">
        <v>30</v>
      </c>
      <c r="AP1091" s="118">
        <v>10</v>
      </c>
      <c r="AQ1091" s="25">
        <f t="shared" si="335"/>
        <v>40</v>
      </c>
      <c r="AR1091" s="26">
        <f t="shared" si="336"/>
        <v>2.6058631921824105E-2</v>
      </c>
      <c r="AS1091" s="30">
        <f t="shared" si="337"/>
        <v>0.39021026821736882</v>
      </c>
      <c r="AT1091" s="118">
        <v>0</v>
      </c>
      <c r="AU1091" s="21" t="s">
        <v>3</v>
      </c>
      <c r="AV1091" s="319" t="s">
        <v>3</v>
      </c>
    </row>
    <row r="1092" spans="1:49" x14ac:dyDescent="0.2">
      <c r="A1092" s="227" t="s">
        <v>1100</v>
      </c>
      <c r="B1092" s="272" t="s">
        <v>1101</v>
      </c>
      <c r="C1092" s="135">
        <v>5350631.0199999996</v>
      </c>
      <c r="D1092" s="136"/>
      <c r="E1092" s="136"/>
      <c r="F1092" s="137"/>
      <c r="G1092" s="355"/>
      <c r="H1092" s="139"/>
      <c r="I1092" s="139"/>
      <c r="J1092" s="139"/>
      <c r="K1092" s="138"/>
      <c r="L1092" s="139"/>
      <c r="M1092" s="140"/>
      <c r="N1092" s="220" t="s">
        <v>1014</v>
      </c>
      <c r="O1092" s="141">
        <v>2.4</v>
      </c>
      <c r="P1092" s="142">
        <f t="shared" si="338"/>
        <v>240</v>
      </c>
      <c r="Q1092" s="143">
        <v>4903</v>
      </c>
      <c r="R1092" s="143">
        <v>4399</v>
      </c>
      <c r="S1092" s="143">
        <v>3115</v>
      </c>
      <c r="T1092" s="144">
        <f t="shared" si="339"/>
        <v>1788</v>
      </c>
      <c r="U1092" s="145">
        <f t="shared" si="312"/>
        <v>0.57399678972712675</v>
      </c>
      <c r="V1092" s="146">
        <v>2040.9</v>
      </c>
      <c r="W1092" s="139">
        <v>1446</v>
      </c>
      <c r="X1092" s="219">
        <v>881</v>
      </c>
      <c r="Y1092" s="147">
        <f t="shared" si="340"/>
        <v>565</v>
      </c>
      <c r="Z1092" s="275">
        <f t="shared" si="325"/>
        <v>0.64131668558456301</v>
      </c>
      <c r="AA1092" s="279">
        <v>1441</v>
      </c>
      <c r="AB1092" s="143">
        <v>870</v>
      </c>
      <c r="AC1092" s="144">
        <f t="shared" si="341"/>
        <v>571</v>
      </c>
      <c r="AD1092" s="148">
        <f t="shared" si="329"/>
        <v>0.65632183908045982</v>
      </c>
      <c r="AE1092" s="149">
        <f t="shared" si="342"/>
        <v>6.0041666666666664</v>
      </c>
      <c r="AF1092" s="143">
        <v>2710</v>
      </c>
      <c r="AG1092" s="138">
        <v>2325</v>
      </c>
      <c r="AH1092" s="143">
        <v>205</v>
      </c>
      <c r="AI1092" s="144">
        <f t="shared" si="330"/>
        <v>2530</v>
      </c>
      <c r="AJ1092" s="145">
        <f t="shared" si="331"/>
        <v>0.93357933579335795</v>
      </c>
      <c r="AK1092" s="150">
        <f t="shared" si="332"/>
        <v>1.3720613205550063</v>
      </c>
      <c r="AL1092" s="143">
        <v>95</v>
      </c>
      <c r="AM1092" s="145">
        <f t="shared" si="333"/>
        <v>3.5055350553505532E-2</v>
      </c>
      <c r="AN1092" s="151">
        <f t="shared" si="334"/>
        <v>0.14432128116948487</v>
      </c>
      <c r="AO1092" s="143">
        <v>60</v>
      </c>
      <c r="AP1092" s="143">
        <v>0</v>
      </c>
      <c r="AQ1092" s="144">
        <f t="shared" si="335"/>
        <v>60</v>
      </c>
      <c r="AR1092" s="145">
        <f t="shared" si="336"/>
        <v>2.2140221402214021E-2</v>
      </c>
      <c r="AS1092" s="151">
        <f t="shared" si="337"/>
        <v>0.33153473895590096</v>
      </c>
      <c r="AT1092" s="143">
        <v>20</v>
      </c>
      <c r="AU1092" s="153" t="s">
        <v>6</v>
      </c>
      <c r="AV1092" s="316" t="s">
        <v>6</v>
      </c>
    </row>
    <row r="1093" spans="1:49" x14ac:dyDescent="0.2">
      <c r="A1093" s="227" t="s">
        <v>1100</v>
      </c>
      <c r="B1093" s="272" t="s">
        <v>1101</v>
      </c>
      <c r="C1093" s="135">
        <v>5350631.03</v>
      </c>
      <c r="D1093" s="136">
        <v>5350631.01</v>
      </c>
      <c r="E1093" s="152">
        <v>0.47976408599999998</v>
      </c>
      <c r="F1093" s="137"/>
      <c r="G1093" s="358"/>
      <c r="H1093" s="139">
        <v>7650</v>
      </c>
      <c r="I1093" s="219">
        <v>2212</v>
      </c>
      <c r="J1093" s="143">
        <v>2190</v>
      </c>
      <c r="K1093" s="138"/>
      <c r="L1093" s="139"/>
      <c r="M1093" s="140"/>
      <c r="N1093" s="220"/>
      <c r="O1093" s="141">
        <v>1.65</v>
      </c>
      <c r="P1093" s="142">
        <f t="shared" si="338"/>
        <v>165</v>
      </c>
      <c r="Q1093" s="143">
        <v>4827</v>
      </c>
      <c r="R1093" s="143">
        <v>4667</v>
      </c>
      <c r="S1093" s="143">
        <f>H1093*E1093</f>
        <v>3670.1952578999999</v>
      </c>
      <c r="T1093" s="144">
        <f t="shared" si="339"/>
        <v>1156.8047421000001</v>
      </c>
      <c r="U1093" s="145">
        <f t="shared" si="312"/>
        <v>0.31518888255604605</v>
      </c>
      <c r="V1093" s="146">
        <v>2924.4</v>
      </c>
      <c r="W1093" s="139">
        <v>1348</v>
      </c>
      <c r="X1093" s="219">
        <f>I1093*E1093</f>
        <v>1061.2381582319999</v>
      </c>
      <c r="Y1093" s="147">
        <f t="shared" si="340"/>
        <v>286.76184176800007</v>
      </c>
      <c r="Z1093" s="275">
        <f t="shared" si="325"/>
        <v>0.27021440903118216</v>
      </c>
      <c r="AA1093" s="279">
        <v>1321</v>
      </c>
      <c r="AB1093" s="143">
        <f>J1093*E1093</f>
        <v>1050.6833483400001</v>
      </c>
      <c r="AC1093" s="144">
        <f t="shared" si="341"/>
        <v>270.31665165999993</v>
      </c>
      <c r="AD1093" s="148">
        <f t="shared" si="329"/>
        <v>0.25727699224231521</v>
      </c>
      <c r="AE1093" s="149">
        <f t="shared" si="342"/>
        <v>8.0060606060606059</v>
      </c>
      <c r="AF1093" s="143">
        <v>2615</v>
      </c>
      <c r="AG1093" s="138">
        <v>2225</v>
      </c>
      <c r="AH1093" s="143">
        <v>165</v>
      </c>
      <c r="AI1093" s="144">
        <f t="shared" si="330"/>
        <v>2390</v>
      </c>
      <c r="AJ1093" s="145">
        <f t="shared" si="331"/>
        <v>0.91395793499043976</v>
      </c>
      <c r="AK1093" s="150">
        <f t="shared" si="332"/>
        <v>1.3432241729612102</v>
      </c>
      <c r="AL1093" s="143">
        <v>135</v>
      </c>
      <c r="AM1093" s="145">
        <f t="shared" si="333"/>
        <v>5.1625239005736137E-2</v>
      </c>
      <c r="AN1093" s="151">
        <f t="shared" si="334"/>
        <v>0.21253875703273034</v>
      </c>
      <c r="AO1093" s="143">
        <v>50</v>
      </c>
      <c r="AP1093" s="143">
        <v>15</v>
      </c>
      <c r="AQ1093" s="144">
        <f t="shared" si="335"/>
        <v>65</v>
      </c>
      <c r="AR1093" s="145">
        <f t="shared" si="336"/>
        <v>2.4856596558317401E-2</v>
      </c>
      <c r="AS1093" s="151">
        <f t="shared" si="337"/>
        <v>0.37221060718344146</v>
      </c>
      <c r="AT1093" s="143">
        <v>20</v>
      </c>
      <c r="AU1093" s="153" t="s">
        <v>6</v>
      </c>
      <c r="AV1093" s="316" t="s">
        <v>6</v>
      </c>
      <c r="AW1093" s="123" t="s">
        <v>51</v>
      </c>
    </row>
    <row r="1094" spans="1:49" x14ac:dyDescent="0.2">
      <c r="A1094" s="227" t="s">
        <v>1100</v>
      </c>
      <c r="B1094" s="272" t="s">
        <v>1101</v>
      </c>
      <c r="C1094" s="135">
        <v>5350631.04</v>
      </c>
      <c r="D1094" s="136">
        <v>5350631.01</v>
      </c>
      <c r="E1094" s="152">
        <v>0.52023591400000002</v>
      </c>
      <c r="F1094" s="137"/>
      <c r="G1094" s="358"/>
      <c r="H1094" s="139">
        <v>7650</v>
      </c>
      <c r="I1094" s="219">
        <v>2212</v>
      </c>
      <c r="J1094" s="143">
        <v>2190</v>
      </c>
      <c r="K1094" s="138"/>
      <c r="L1094" s="139"/>
      <c r="M1094" s="140"/>
      <c r="N1094" s="220"/>
      <c r="O1094" s="141">
        <v>1.61</v>
      </c>
      <c r="P1094" s="142">
        <f t="shared" si="338"/>
        <v>161</v>
      </c>
      <c r="Q1094" s="143">
        <v>5440</v>
      </c>
      <c r="R1094" s="143">
        <v>4433</v>
      </c>
      <c r="S1094" s="143">
        <f>H1094*E1094</f>
        <v>3979.8047421000001</v>
      </c>
      <c r="T1094" s="144">
        <f t="shared" si="339"/>
        <v>1460.1952578999999</v>
      </c>
      <c r="U1094" s="145">
        <f t="shared" si="312"/>
        <v>0.36690123071955216</v>
      </c>
      <c r="V1094" s="146">
        <v>3375.7</v>
      </c>
      <c r="W1094" s="139">
        <v>1663</v>
      </c>
      <c r="X1094" s="219">
        <f>I1094*E1094</f>
        <v>1150.7618417680001</v>
      </c>
      <c r="Y1094" s="147">
        <f t="shared" si="340"/>
        <v>512.23815823199993</v>
      </c>
      <c r="Z1094" s="275">
        <f t="shared" si="325"/>
        <v>0.44512959992226608</v>
      </c>
      <c r="AA1094" s="279">
        <v>1638</v>
      </c>
      <c r="AB1094" s="143">
        <f>J1094*E1094</f>
        <v>1139.3166516599999</v>
      </c>
      <c r="AC1094" s="144">
        <f t="shared" si="341"/>
        <v>498.68334834000007</v>
      </c>
      <c r="AD1094" s="148">
        <f t="shared" si="329"/>
        <v>0.43770390576966606</v>
      </c>
      <c r="AE1094" s="149">
        <f t="shared" si="342"/>
        <v>10.173913043478262</v>
      </c>
      <c r="AF1094" s="143">
        <v>2770</v>
      </c>
      <c r="AG1094" s="138">
        <v>2400</v>
      </c>
      <c r="AH1094" s="143">
        <v>165</v>
      </c>
      <c r="AI1094" s="144">
        <f t="shared" si="330"/>
        <v>2565</v>
      </c>
      <c r="AJ1094" s="145">
        <f t="shared" si="331"/>
        <v>0.92599277978339345</v>
      </c>
      <c r="AK1094" s="150">
        <f t="shared" si="332"/>
        <v>1.3609115235764231</v>
      </c>
      <c r="AL1094" s="143">
        <v>130</v>
      </c>
      <c r="AM1094" s="145">
        <f t="shared" si="333"/>
        <v>4.6931407942238268E-2</v>
      </c>
      <c r="AN1094" s="151">
        <f t="shared" si="334"/>
        <v>0.19321446838688777</v>
      </c>
      <c r="AO1094" s="143">
        <v>60</v>
      </c>
      <c r="AP1094" s="143">
        <v>0</v>
      </c>
      <c r="AQ1094" s="144">
        <f t="shared" si="335"/>
        <v>60</v>
      </c>
      <c r="AR1094" s="145">
        <f t="shared" si="336"/>
        <v>2.1660649819494584E-2</v>
      </c>
      <c r="AS1094" s="151">
        <f t="shared" si="337"/>
        <v>0.32435348107237966</v>
      </c>
      <c r="AT1094" s="143">
        <v>25</v>
      </c>
      <c r="AU1094" s="153" t="s">
        <v>6</v>
      </c>
      <c r="AV1094" s="316" t="s">
        <v>6</v>
      </c>
      <c r="AW1094" s="123" t="s">
        <v>51</v>
      </c>
    </row>
    <row r="1095" spans="1:49" x14ac:dyDescent="0.2">
      <c r="A1095" s="227"/>
      <c r="B1095" s="272"/>
      <c r="C1095" s="135">
        <v>5350632</v>
      </c>
      <c r="D1095" s="136"/>
      <c r="E1095" s="136"/>
      <c r="F1095" s="137"/>
      <c r="G1095" s="355"/>
      <c r="H1095" s="139"/>
      <c r="I1095" s="139"/>
      <c r="J1095" s="139"/>
      <c r="K1095" s="138"/>
      <c r="L1095" s="139"/>
      <c r="M1095" s="140"/>
      <c r="N1095" s="220" t="s">
        <v>1015</v>
      </c>
      <c r="O1095" s="141">
        <v>2.0499999999999998</v>
      </c>
      <c r="P1095" s="142">
        <f t="shared" si="338"/>
        <v>204.99999999999997</v>
      </c>
      <c r="Q1095" s="143">
        <v>4353</v>
      </c>
      <c r="R1095" s="143">
        <v>4514</v>
      </c>
      <c r="S1095" s="143">
        <v>4357</v>
      </c>
      <c r="T1095" s="144">
        <f t="shared" si="339"/>
        <v>-4</v>
      </c>
      <c r="U1095" s="145">
        <f t="shared" si="312"/>
        <v>-9.1806288730778062E-4</v>
      </c>
      <c r="V1095" s="146">
        <v>2121.3000000000002</v>
      </c>
      <c r="W1095" s="139">
        <v>1703</v>
      </c>
      <c r="X1095" s="219">
        <v>1602</v>
      </c>
      <c r="Y1095" s="147">
        <f t="shared" si="340"/>
        <v>101</v>
      </c>
      <c r="Z1095" s="275">
        <f t="shared" si="325"/>
        <v>6.3046192259675407E-2</v>
      </c>
      <c r="AA1095" s="279">
        <v>1674</v>
      </c>
      <c r="AB1095" s="143">
        <v>1570</v>
      </c>
      <c r="AC1095" s="144">
        <f t="shared" si="341"/>
        <v>104</v>
      </c>
      <c r="AD1095" s="148">
        <f t="shared" si="329"/>
        <v>6.6242038216560509E-2</v>
      </c>
      <c r="AE1095" s="149">
        <f t="shared" si="342"/>
        <v>8.1658536585365873</v>
      </c>
      <c r="AF1095" s="143">
        <v>2025</v>
      </c>
      <c r="AG1095" s="138">
        <v>1715</v>
      </c>
      <c r="AH1095" s="143">
        <v>140</v>
      </c>
      <c r="AI1095" s="144">
        <f t="shared" si="330"/>
        <v>1855</v>
      </c>
      <c r="AJ1095" s="145">
        <f t="shared" si="331"/>
        <v>0.91604938271604941</v>
      </c>
      <c r="AK1095" s="150">
        <f t="shared" si="332"/>
        <v>1.3462979283650114</v>
      </c>
      <c r="AL1095" s="143">
        <v>70</v>
      </c>
      <c r="AM1095" s="145">
        <f t="shared" si="333"/>
        <v>3.4567901234567898E-2</v>
      </c>
      <c r="AN1095" s="151">
        <f t="shared" si="334"/>
        <v>0.14231447453074086</v>
      </c>
      <c r="AO1095" s="143">
        <v>80</v>
      </c>
      <c r="AP1095" s="143">
        <v>10</v>
      </c>
      <c r="AQ1095" s="144">
        <f t="shared" si="335"/>
        <v>90</v>
      </c>
      <c r="AR1095" s="145">
        <f t="shared" si="336"/>
        <v>4.4444444444444446E-2</v>
      </c>
      <c r="AS1095" s="151">
        <f t="shared" si="337"/>
        <v>0.66552529079295686</v>
      </c>
      <c r="AT1095" s="143">
        <v>20</v>
      </c>
      <c r="AU1095" s="153" t="s">
        <v>6</v>
      </c>
      <c r="AV1095" s="316" t="s">
        <v>6</v>
      </c>
    </row>
    <row r="1096" spans="1:49" x14ac:dyDescent="0.2">
      <c r="A1096" s="227"/>
      <c r="B1096" s="272"/>
      <c r="C1096" s="135">
        <v>5350633</v>
      </c>
      <c r="D1096" s="136"/>
      <c r="E1096" s="136"/>
      <c r="F1096" s="137"/>
      <c r="G1096" s="355"/>
      <c r="H1096" s="139"/>
      <c r="I1096" s="139"/>
      <c r="J1096" s="139"/>
      <c r="K1096" s="138"/>
      <c r="L1096" s="139"/>
      <c r="M1096" s="140"/>
      <c r="N1096" s="220" t="s">
        <v>1016</v>
      </c>
      <c r="O1096" s="141">
        <v>3.67</v>
      </c>
      <c r="P1096" s="142">
        <f t="shared" si="338"/>
        <v>367</v>
      </c>
      <c r="Q1096" s="143">
        <v>3379</v>
      </c>
      <c r="R1096" s="143">
        <v>3129</v>
      </c>
      <c r="S1096" s="143">
        <v>2720</v>
      </c>
      <c r="T1096" s="144">
        <f t="shared" si="339"/>
        <v>659</v>
      </c>
      <c r="U1096" s="145">
        <f t="shared" si="312"/>
        <v>0.24227941176470588</v>
      </c>
      <c r="V1096" s="146">
        <v>921.6</v>
      </c>
      <c r="W1096" s="139">
        <v>1424</v>
      </c>
      <c r="X1096" s="219">
        <v>1212</v>
      </c>
      <c r="Y1096" s="147">
        <f t="shared" si="340"/>
        <v>212</v>
      </c>
      <c r="Z1096" s="275">
        <f t="shared" si="325"/>
        <v>0.17491749174917492</v>
      </c>
      <c r="AA1096" s="279">
        <v>1386</v>
      </c>
      <c r="AB1096" s="143">
        <v>1150</v>
      </c>
      <c r="AC1096" s="144">
        <f t="shared" si="341"/>
        <v>236</v>
      </c>
      <c r="AD1096" s="148">
        <f t="shared" si="329"/>
        <v>0.20521739130434782</v>
      </c>
      <c r="AE1096" s="149">
        <f t="shared" si="342"/>
        <v>3.776566757493188</v>
      </c>
      <c r="AF1096" s="143">
        <v>1825</v>
      </c>
      <c r="AG1096" s="138">
        <v>1505</v>
      </c>
      <c r="AH1096" s="143">
        <v>115</v>
      </c>
      <c r="AI1096" s="144">
        <f t="shared" si="330"/>
        <v>1620</v>
      </c>
      <c r="AJ1096" s="145">
        <f t="shared" si="331"/>
        <v>0.88767123287671235</v>
      </c>
      <c r="AK1096" s="150">
        <f t="shared" si="332"/>
        <v>1.3045911764579756</v>
      </c>
      <c r="AL1096" s="143">
        <v>40</v>
      </c>
      <c r="AM1096" s="145">
        <f t="shared" si="333"/>
        <v>2.1917808219178082E-2</v>
      </c>
      <c r="AN1096" s="151">
        <f t="shared" si="334"/>
        <v>9.023461790207446E-2</v>
      </c>
      <c r="AO1096" s="143">
        <v>135</v>
      </c>
      <c r="AP1096" s="143">
        <v>10</v>
      </c>
      <c r="AQ1096" s="144">
        <f t="shared" si="335"/>
        <v>145</v>
      </c>
      <c r="AR1096" s="145">
        <f t="shared" si="336"/>
        <v>7.9452054794520555E-2</v>
      </c>
      <c r="AS1096" s="151">
        <f t="shared" si="337"/>
        <v>1.1897404171024777</v>
      </c>
      <c r="AT1096" s="143">
        <v>20</v>
      </c>
      <c r="AU1096" s="153" t="s">
        <v>6</v>
      </c>
      <c r="AV1096" s="316" t="s">
        <v>6</v>
      </c>
    </row>
    <row r="1097" spans="1:49" x14ac:dyDescent="0.2">
      <c r="A1097" s="227"/>
      <c r="B1097" s="272"/>
      <c r="C1097" s="135">
        <v>5350634.01</v>
      </c>
      <c r="D1097" s="136">
        <v>5350634</v>
      </c>
      <c r="E1097" s="152">
        <v>0.54787177399999998</v>
      </c>
      <c r="F1097" s="137"/>
      <c r="G1097" s="358"/>
      <c r="H1097" s="139">
        <v>8222</v>
      </c>
      <c r="I1097" s="219">
        <v>2866</v>
      </c>
      <c r="J1097" s="143">
        <v>2825</v>
      </c>
      <c r="K1097" s="138"/>
      <c r="L1097" s="139"/>
      <c r="M1097" s="140"/>
      <c r="N1097" s="220"/>
      <c r="O1097" s="141">
        <v>2.98</v>
      </c>
      <c r="P1097" s="142">
        <f t="shared" si="338"/>
        <v>298</v>
      </c>
      <c r="Q1097" s="143">
        <v>4431</v>
      </c>
      <c r="R1097" s="143">
        <v>4451</v>
      </c>
      <c r="S1097" s="143">
        <f>H1097*E1097</f>
        <v>4504.6017258279999</v>
      </c>
      <c r="T1097" s="144">
        <f t="shared" si="339"/>
        <v>-73.601725827999871</v>
      </c>
      <c r="U1097" s="145">
        <f t="shared" si="312"/>
        <v>-1.6339230482018029E-2</v>
      </c>
      <c r="V1097" s="146">
        <v>1485.7</v>
      </c>
      <c r="W1097" s="139">
        <v>1481</v>
      </c>
      <c r="X1097" s="219">
        <f>I1097*E1097</f>
        <v>1570.2005042839999</v>
      </c>
      <c r="Y1097" s="147">
        <f t="shared" si="340"/>
        <v>-89.200504283999862</v>
      </c>
      <c r="Z1097" s="275">
        <f t="shared" si="325"/>
        <v>-5.6808352844514368E-2</v>
      </c>
      <c r="AA1097" s="279">
        <v>1469</v>
      </c>
      <c r="AB1097" s="143">
        <f>J1097*E1097</f>
        <v>1547.73776155</v>
      </c>
      <c r="AC1097" s="144">
        <f t="shared" si="341"/>
        <v>-78.737761549999959</v>
      </c>
      <c r="AD1097" s="148">
        <f t="shared" si="329"/>
        <v>-5.0872805139255059E-2</v>
      </c>
      <c r="AE1097" s="149">
        <f t="shared" si="342"/>
        <v>4.9295302013422821</v>
      </c>
      <c r="AF1097" s="143">
        <v>2270</v>
      </c>
      <c r="AG1097" s="138">
        <v>1985</v>
      </c>
      <c r="AH1097" s="143">
        <v>120</v>
      </c>
      <c r="AI1097" s="144">
        <f t="shared" si="330"/>
        <v>2105</v>
      </c>
      <c r="AJ1097" s="145">
        <f t="shared" si="331"/>
        <v>0.92731277533039647</v>
      </c>
      <c r="AK1097" s="150">
        <f t="shared" si="332"/>
        <v>1.3628514924295347</v>
      </c>
      <c r="AL1097" s="143">
        <v>75</v>
      </c>
      <c r="AM1097" s="145">
        <f t="shared" si="333"/>
        <v>3.3039647577092511E-2</v>
      </c>
      <c r="AN1097" s="151">
        <f t="shared" si="334"/>
        <v>0.13602272384742778</v>
      </c>
      <c r="AO1097" s="143">
        <v>55</v>
      </c>
      <c r="AP1097" s="143">
        <v>20</v>
      </c>
      <c r="AQ1097" s="144">
        <f t="shared" si="335"/>
        <v>75</v>
      </c>
      <c r="AR1097" s="145">
        <f t="shared" si="336"/>
        <v>3.3039647577092511E-2</v>
      </c>
      <c r="AS1097" s="151">
        <f t="shared" si="337"/>
        <v>0.49474622388242934</v>
      </c>
      <c r="AT1097" s="143">
        <v>25</v>
      </c>
      <c r="AU1097" s="153" t="s">
        <v>6</v>
      </c>
      <c r="AV1097" s="316" t="s">
        <v>6</v>
      </c>
      <c r="AW1097" s="123" t="s">
        <v>51</v>
      </c>
    </row>
    <row r="1098" spans="1:49" x14ac:dyDescent="0.2">
      <c r="A1098" s="227"/>
      <c r="B1098" s="272"/>
      <c r="C1098" s="135">
        <v>5350634.0199999996</v>
      </c>
      <c r="D1098" s="136">
        <v>5350634</v>
      </c>
      <c r="E1098" s="152">
        <v>0.45212822600000002</v>
      </c>
      <c r="F1098" s="137"/>
      <c r="G1098" s="358"/>
      <c r="H1098" s="139">
        <v>8222</v>
      </c>
      <c r="I1098" s="219">
        <v>2866</v>
      </c>
      <c r="J1098" s="143">
        <v>2825</v>
      </c>
      <c r="K1098" s="138"/>
      <c r="L1098" s="139"/>
      <c r="M1098" s="140"/>
      <c r="N1098" s="220"/>
      <c r="O1098" s="141">
        <v>1.44</v>
      </c>
      <c r="P1098" s="142">
        <f t="shared" si="338"/>
        <v>144</v>
      </c>
      <c r="Q1098" s="143">
        <v>3666</v>
      </c>
      <c r="R1098" s="143">
        <v>3750</v>
      </c>
      <c r="S1098" s="143">
        <f>H1098*E1098</f>
        <v>3717.3982741720001</v>
      </c>
      <c r="T1098" s="144">
        <f t="shared" si="339"/>
        <v>-51.398274172000129</v>
      </c>
      <c r="U1098" s="145">
        <f t="shared" si="312"/>
        <v>-1.3826410403509534E-2</v>
      </c>
      <c r="V1098" s="146">
        <v>2545.6999999999998</v>
      </c>
      <c r="W1098" s="139">
        <v>1397</v>
      </c>
      <c r="X1098" s="219">
        <f>I1098*E1098</f>
        <v>1295.7994957160001</v>
      </c>
      <c r="Y1098" s="147">
        <f t="shared" si="340"/>
        <v>101.20050428399986</v>
      </c>
      <c r="Z1098" s="275">
        <f t="shared" si="325"/>
        <v>7.8098891548094823E-2</v>
      </c>
      <c r="AA1098" s="279">
        <v>1382</v>
      </c>
      <c r="AB1098" s="143">
        <f>J1098*E1098</f>
        <v>1277.26223845</v>
      </c>
      <c r="AC1098" s="144">
        <f t="shared" si="341"/>
        <v>104.73776154999996</v>
      </c>
      <c r="AD1098" s="148">
        <f t="shared" si="329"/>
        <v>8.2001767841428319E-2</v>
      </c>
      <c r="AE1098" s="149">
        <f t="shared" si="342"/>
        <v>9.5972222222222214</v>
      </c>
      <c r="AF1098" s="143">
        <v>2000</v>
      </c>
      <c r="AG1098" s="138">
        <v>1715</v>
      </c>
      <c r="AH1098" s="143">
        <v>95</v>
      </c>
      <c r="AI1098" s="144">
        <f t="shared" si="330"/>
        <v>1810</v>
      </c>
      <c r="AJ1098" s="145">
        <f t="shared" si="331"/>
        <v>0.90500000000000003</v>
      </c>
      <c r="AK1098" s="150">
        <f t="shared" si="332"/>
        <v>1.3300588900107433</v>
      </c>
      <c r="AL1098" s="143">
        <v>50</v>
      </c>
      <c r="AM1098" s="145">
        <f t="shared" si="333"/>
        <v>2.5000000000000001E-2</v>
      </c>
      <c r="AN1098" s="151">
        <f t="shared" si="334"/>
        <v>0.10292386104455369</v>
      </c>
      <c r="AO1098" s="143">
        <v>110</v>
      </c>
      <c r="AP1098" s="143">
        <v>15</v>
      </c>
      <c r="AQ1098" s="144">
        <f t="shared" si="335"/>
        <v>125</v>
      </c>
      <c r="AR1098" s="145">
        <f t="shared" si="336"/>
        <v>6.25E-2</v>
      </c>
      <c r="AS1098" s="151">
        <f t="shared" si="337"/>
        <v>0.93589494017759556</v>
      </c>
      <c r="AT1098" s="143">
        <v>25</v>
      </c>
      <c r="AU1098" s="153" t="s">
        <v>6</v>
      </c>
      <c r="AV1098" s="316" t="s">
        <v>6</v>
      </c>
      <c r="AW1098" s="123" t="s">
        <v>51</v>
      </c>
    </row>
    <row r="1099" spans="1:49" x14ac:dyDescent="0.2">
      <c r="A1099" s="227"/>
      <c r="B1099" s="272"/>
      <c r="C1099" s="135">
        <v>5350635</v>
      </c>
      <c r="D1099" s="136"/>
      <c r="E1099" s="136"/>
      <c r="F1099" s="137"/>
      <c r="G1099" s="355"/>
      <c r="H1099" s="139"/>
      <c r="I1099" s="139"/>
      <c r="J1099" s="139"/>
      <c r="K1099" s="138"/>
      <c r="L1099" s="139"/>
      <c r="M1099" s="140"/>
      <c r="N1099" s="220" t="s">
        <v>1018</v>
      </c>
      <c r="O1099" s="141">
        <v>2.9</v>
      </c>
      <c r="P1099" s="142">
        <f t="shared" si="338"/>
        <v>290</v>
      </c>
      <c r="Q1099" s="143">
        <v>6066</v>
      </c>
      <c r="R1099" s="143">
        <v>5967</v>
      </c>
      <c r="S1099" s="143">
        <v>6077</v>
      </c>
      <c r="T1099" s="144">
        <f t="shared" si="339"/>
        <v>-11</v>
      </c>
      <c r="U1099" s="145">
        <f t="shared" si="312"/>
        <v>-1.8101036695738028E-3</v>
      </c>
      <c r="V1099" s="146">
        <v>2091.4</v>
      </c>
      <c r="W1099" s="139">
        <v>2542</v>
      </c>
      <c r="X1099" s="219">
        <v>2454</v>
      </c>
      <c r="Y1099" s="147">
        <f t="shared" si="340"/>
        <v>88</v>
      </c>
      <c r="Z1099" s="275">
        <f t="shared" si="325"/>
        <v>3.5859820700896494E-2</v>
      </c>
      <c r="AA1099" s="279">
        <v>2492</v>
      </c>
      <c r="AB1099" s="143">
        <v>2340</v>
      </c>
      <c r="AC1099" s="144">
        <f t="shared" si="341"/>
        <v>152</v>
      </c>
      <c r="AD1099" s="148">
        <f t="shared" si="329"/>
        <v>6.4957264957264962E-2</v>
      </c>
      <c r="AE1099" s="149">
        <f t="shared" si="342"/>
        <v>8.5931034482758619</v>
      </c>
      <c r="AF1099" s="143">
        <v>3080</v>
      </c>
      <c r="AG1099" s="138">
        <v>2535</v>
      </c>
      <c r="AH1099" s="143">
        <v>245</v>
      </c>
      <c r="AI1099" s="144">
        <f t="shared" si="330"/>
        <v>2780</v>
      </c>
      <c r="AJ1099" s="145">
        <f t="shared" si="331"/>
        <v>0.90259740259740262</v>
      </c>
      <c r="AK1099" s="150">
        <f t="shared" si="332"/>
        <v>1.3265278446688191</v>
      </c>
      <c r="AL1099" s="143">
        <v>125</v>
      </c>
      <c r="AM1099" s="145">
        <f t="shared" si="333"/>
        <v>4.0584415584415584E-2</v>
      </c>
      <c r="AN1099" s="151">
        <f t="shared" si="334"/>
        <v>0.16708419000739233</v>
      </c>
      <c r="AO1099" s="143">
        <v>145</v>
      </c>
      <c r="AP1099" s="143">
        <v>15</v>
      </c>
      <c r="AQ1099" s="144">
        <f t="shared" si="335"/>
        <v>160</v>
      </c>
      <c r="AR1099" s="145">
        <f t="shared" si="336"/>
        <v>5.1948051948051951E-2</v>
      </c>
      <c r="AS1099" s="151">
        <f t="shared" si="337"/>
        <v>0.77788670352423528</v>
      </c>
      <c r="AT1099" s="143">
        <v>20</v>
      </c>
      <c r="AU1099" s="153" t="s">
        <v>6</v>
      </c>
      <c r="AV1099" s="316" t="s">
        <v>6</v>
      </c>
    </row>
    <row r="1100" spans="1:49" x14ac:dyDescent="0.2">
      <c r="A1100" s="227"/>
      <c r="B1100" s="272"/>
      <c r="C1100" s="135">
        <v>5350636</v>
      </c>
      <c r="D1100" s="136"/>
      <c r="E1100" s="136"/>
      <c r="F1100" s="137"/>
      <c r="G1100" s="355"/>
      <c r="H1100" s="139"/>
      <c r="I1100" s="139"/>
      <c r="J1100" s="139"/>
      <c r="K1100" s="138"/>
      <c r="L1100" s="139"/>
      <c r="M1100" s="140"/>
      <c r="N1100" s="220" t="s">
        <v>1019</v>
      </c>
      <c r="O1100" s="141">
        <v>1.56</v>
      </c>
      <c r="P1100" s="142">
        <f t="shared" si="338"/>
        <v>156</v>
      </c>
      <c r="Q1100" s="143">
        <v>3064</v>
      </c>
      <c r="R1100" s="143">
        <v>2849</v>
      </c>
      <c r="S1100" s="143">
        <v>2926</v>
      </c>
      <c r="T1100" s="144">
        <f t="shared" si="339"/>
        <v>138</v>
      </c>
      <c r="U1100" s="145">
        <f t="shared" si="312"/>
        <v>4.7163362952836636E-2</v>
      </c>
      <c r="V1100" s="146">
        <v>1969.8</v>
      </c>
      <c r="W1100" s="139">
        <v>1135</v>
      </c>
      <c r="X1100" s="219">
        <v>996</v>
      </c>
      <c r="Y1100" s="147">
        <f t="shared" si="340"/>
        <v>139</v>
      </c>
      <c r="Z1100" s="275">
        <f t="shared" si="325"/>
        <v>0.13955823293172689</v>
      </c>
      <c r="AA1100" s="279">
        <v>1110</v>
      </c>
      <c r="AB1100" s="143">
        <v>975</v>
      </c>
      <c r="AC1100" s="144">
        <f t="shared" si="341"/>
        <v>135</v>
      </c>
      <c r="AD1100" s="148">
        <f t="shared" si="329"/>
        <v>0.13846153846153847</v>
      </c>
      <c r="AE1100" s="149">
        <f t="shared" si="342"/>
        <v>7.115384615384615</v>
      </c>
      <c r="AF1100" s="143">
        <v>1535</v>
      </c>
      <c r="AG1100" s="138">
        <v>1330</v>
      </c>
      <c r="AH1100" s="143">
        <v>70</v>
      </c>
      <c r="AI1100" s="144">
        <f t="shared" si="330"/>
        <v>1400</v>
      </c>
      <c r="AJ1100" s="145">
        <f t="shared" si="331"/>
        <v>0.91205211726384361</v>
      </c>
      <c r="AK1100" s="150">
        <f t="shared" si="332"/>
        <v>1.3404232339446365</v>
      </c>
      <c r="AL1100" s="143">
        <v>80</v>
      </c>
      <c r="AM1100" s="145">
        <f t="shared" si="333"/>
        <v>5.2117263843648211E-2</v>
      </c>
      <c r="AN1100" s="151">
        <f t="shared" si="334"/>
        <v>0.2145644008746396</v>
      </c>
      <c r="AO1100" s="143">
        <v>30</v>
      </c>
      <c r="AP1100" s="143">
        <v>0</v>
      </c>
      <c r="AQ1100" s="144">
        <f t="shared" si="335"/>
        <v>30</v>
      </c>
      <c r="AR1100" s="145">
        <f t="shared" si="336"/>
        <v>1.9543973941368076E-2</v>
      </c>
      <c r="AS1100" s="151">
        <f t="shared" si="337"/>
        <v>0.29265770116302658</v>
      </c>
      <c r="AT1100" s="143">
        <v>15</v>
      </c>
      <c r="AU1100" s="153" t="s">
        <v>6</v>
      </c>
      <c r="AV1100" s="316" t="s">
        <v>6</v>
      </c>
    </row>
    <row r="1101" spans="1:49" x14ac:dyDescent="0.2">
      <c r="C1101" s="124">
        <v>5350637</v>
      </c>
      <c r="D1101" s="112"/>
      <c r="E1101" s="112"/>
      <c r="F1101" s="115"/>
      <c r="G1101" s="360"/>
      <c r="N1101" s="121" t="s">
        <v>1020</v>
      </c>
      <c r="O1101" s="117">
        <v>128.97</v>
      </c>
      <c r="P1101" s="24">
        <f t="shared" si="338"/>
        <v>12897</v>
      </c>
      <c r="Q1101" s="118">
        <v>7255</v>
      </c>
      <c r="R1101" s="118">
        <v>7139</v>
      </c>
      <c r="S1101" s="118">
        <v>6947</v>
      </c>
      <c r="T1101" s="25">
        <f t="shared" si="339"/>
        <v>308</v>
      </c>
      <c r="U1101" s="26">
        <f t="shared" si="312"/>
        <v>4.4335684468115734E-2</v>
      </c>
      <c r="V1101" s="125">
        <v>56.3</v>
      </c>
      <c r="W1101" s="22">
        <v>2297</v>
      </c>
      <c r="X1101" s="119">
        <v>2189</v>
      </c>
      <c r="Y1101" s="39">
        <f t="shared" si="340"/>
        <v>108</v>
      </c>
      <c r="Z1101" s="268">
        <f t="shared" si="325"/>
        <v>4.933759707629054E-2</v>
      </c>
      <c r="AA1101" s="280">
        <v>2249</v>
      </c>
      <c r="AB1101" s="118">
        <v>2130</v>
      </c>
      <c r="AC1101" s="25">
        <f t="shared" si="341"/>
        <v>119</v>
      </c>
      <c r="AD1101" s="27">
        <f t="shared" si="329"/>
        <v>5.5868544600938964E-2</v>
      </c>
      <c r="AE1101" s="28">
        <f t="shared" si="342"/>
        <v>0.17438163914088547</v>
      </c>
      <c r="AF1101" s="118">
        <v>3225</v>
      </c>
      <c r="AG1101" s="120">
        <v>2770</v>
      </c>
      <c r="AH1101" s="118">
        <v>225</v>
      </c>
      <c r="AI1101" s="25">
        <f t="shared" si="330"/>
        <v>2995</v>
      </c>
      <c r="AJ1101" s="26">
        <f t="shared" si="331"/>
        <v>0.92868217054263569</v>
      </c>
      <c r="AK1101" s="29">
        <f t="shared" si="332"/>
        <v>1.3648640629002273</v>
      </c>
      <c r="AL1101" s="118">
        <v>135</v>
      </c>
      <c r="AM1101" s="26">
        <f t="shared" si="333"/>
        <v>4.1860465116279069E-2</v>
      </c>
      <c r="AN1101" s="30">
        <f t="shared" si="334"/>
        <v>0.17233762779553174</v>
      </c>
      <c r="AO1101" s="118">
        <v>75</v>
      </c>
      <c r="AP1101" s="118">
        <v>10</v>
      </c>
      <c r="AQ1101" s="25">
        <f t="shared" si="335"/>
        <v>85</v>
      </c>
      <c r="AR1101" s="26">
        <f t="shared" si="336"/>
        <v>2.6356589147286821E-2</v>
      </c>
      <c r="AS1101" s="30">
        <f t="shared" si="337"/>
        <v>0.39467197477256738</v>
      </c>
      <c r="AT1101" s="118">
        <v>10</v>
      </c>
      <c r="AU1101" s="21" t="s">
        <v>3</v>
      </c>
      <c r="AV1101" s="319" t="s">
        <v>3</v>
      </c>
    </row>
    <row r="1102" spans="1:49" x14ac:dyDescent="0.2">
      <c r="A1102" s="227"/>
      <c r="B1102" s="272"/>
      <c r="C1102" s="135">
        <v>5350638</v>
      </c>
      <c r="D1102" s="136"/>
      <c r="E1102" s="136"/>
      <c r="F1102" s="137"/>
      <c r="G1102" s="355"/>
      <c r="H1102" s="139"/>
      <c r="I1102" s="139"/>
      <c r="J1102" s="139"/>
      <c r="K1102" s="138"/>
      <c r="L1102" s="139"/>
      <c r="M1102" s="140"/>
      <c r="N1102" s="220" t="s">
        <v>1021</v>
      </c>
      <c r="O1102" s="141">
        <v>6.43</v>
      </c>
      <c r="P1102" s="142">
        <f t="shared" si="338"/>
        <v>643</v>
      </c>
      <c r="Q1102" s="143">
        <v>6012</v>
      </c>
      <c r="R1102" s="143">
        <v>6141</v>
      </c>
      <c r="S1102" s="143">
        <v>6089</v>
      </c>
      <c r="T1102" s="144">
        <f t="shared" si="339"/>
        <v>-77</v>
      </c>
      <c r="U1102" s="145">
        <f t="shared" si="312"/>
        <v>-1.2645754639513878E-2</v>
      </c>
      <c r="V1102" s="146">
        <v>935.3</v>
      </c>
      <c r="W1102" s="139">
        <v>2347</v>
      </c>
      <c r="X1102" s="219">
        <v>2315</v>
      </c>
      <c r="Y1102" s="147">
        <f t="shared" si="340"/>
        <v>32</v>
      </c>
      <c r="Z1102" s="275">
        <f t="shared" si="325"/>
        <v>1.3822894168466522E-2</v>
      </c>
      <c r="AA1102" s="279">
        <v>2297</v>
      </c>
      <c r="AB1102" s="143">
        <v>2280</v>
      </c>
      <c r="AC1102" s="144">
        <f t="shared" si="341"/>
        <v>17</v>
      </c>
      <c r="AD1102" s="148">
        <f t="shared" si="329"/>
        <v>7.4561403508771927E-3</v>
      </c>
      <c r="AE1102" s="149">
        <f t="shared" si="342"/>
        <v>3.5723172628304822</v>
      </c>
      <c r="AF1102" s="143">
        <v>3050</v>
      </c>
      <c r="AG1102" s="138">
        <v>2615</v>
      </c>
      <c r="AH1102" s="143">
        <v>165</v>
      </c>
      <c r="AI1102" s="144">
        <f t="shared" si="330"/>
        <v>2780</v>
      </c>
      <c r="AJ1102" s="145">
        <f t="shared" si="331"/>
        <v>0.91147540983606556</v>
      </c>
      <c r="AK1102" s="150">
        <f t="shared" si="332"/>
        <v>1.3395756595344139</v>
      </c>
      <c r="AL1102" s="143">
        <v>75</v>
      </c>
      <c r="AM1102" s="145">
        <f t="shared" si="333"/>
        <v>2.4590163934426229E-2</v>
      </c>
      <c r="AN1102" s="151">
        <f t="shared" si="334"/>
        <v>0.10123658463398723</v>
      </c>
      <c r="AO1102" s="143">
        <v>155</v>
      </c>
      <c r="AP1102" s="143">
        <v>10</v>
      </c>
      <c r="AQ1102" s="144">
        <f t="shared" si="335"/>
        <v>165</v>
      </c>
      <c r="AR1102" s="145">
        <f t="shared" si="336"/>
        <v>5.4098360655737705E-2</v>
      </c>
      <c r="AS1102" s="151">
        <f t="shared" si="337"/>
        <v>0.81008611215372206</v>
      </c>
      <c r="AT1102" s="143">
        <v>25</v>
      </c>
      <c r="AU1102" s="153" t="s">
        <v>6</v>
      </c>
      <c r="AV1102" s="316" t="s">
        <v>6</v>
      </c>
    </row>
    <row r="1103" spans="1:49" x14ac:dyDescent="0.2">
      <c r="A1103" s="227"/>
      <c r="B1103" s="272"/>
      <c r="C1103" s="135">
        <v>5350639</v>
      </c>
      <c r="D1103" s="136"/>
      <c r="E1103" s="136"/>
      <c r="F1103" s="137"/>
      <c r="G1103" s="355"/>
      <c r="H1103" s="139"/>
      <c r="I1103" s="139"/>
      <c r="J1103" s="139"/>
      <c r="K1103" s="138"/>
      <c r="L1103" s="139"/>
      <c r="M1103" s="140"/>
      <c r="N1103" s="220" t="s">
        <v>1022</v>
      </c>
      <c r="O1103" s="141">
        <v>10.35</v>
      </c>
      <c r="P1103" s="142">
        <f t="shared" si="338"/>
        <v>1035</v>
      </c>
      <c r="Q1103" s="143">
        <v>4450</v>
      </c>
      <c r="R1103" s="143">
        <v>4290</v>
      </c>
      <c r="S1103" s="143">
        <v>3958</v>
      </c>
      <c r="T1103" s="144">
        <f t="shared" si="339"/>
        <v>492</v>
      </c>
      <c r="U1103" s="145">
        <f t="shared" si="312"/>
        <v>0.12430520464881253</v>
      </c>
      <c r="V1103" s="146">
        <v>430.1</v>
      </c>
      <c r="W1103" s="139">
        <v>1545</v>
      </c>
      <c r="X1103" s="219">
        <v>1390</v>
      </c>
      <c r="Y1103" s="147">
        <f t="shared" si="340"/>
        <v>155</v>
      </c>
      <c r="Z1103" s="275">
        <f t="shared" si="325"/>
        <v>0.11151079136690648</v>
      </c>
      <c r="AA1103" s="279">
        <v>1527</v>
      </c>
      <c r="AB1103" s="143">
        <v>1355</v>
      </c>
      <c r="AC1103" s="144">
        <f t="shared" si="341"/>
        <v>172</v>
      </c>
      <c r="AD1103" s="148">
        <f t="shared" si="329"/>
        <v>0.12693726937269373</v>
      </c>
      <c r="AE1103" s="149">
        <f t="shared" si="342"/>
        <v>1.4753623188405798</v>
      </c>
      <c r="AF1103" s="143">
        <v>2510</v>
      </c>
      <c r="AG1103" s="138">
        <v>2100</v>
      </c>
      <c r="AH1103" s="143">
        <v>190</v>
      </c>
      <c r="AI1103" s="144">
        <f t="shared" si="330"/>
        <v>2290</v>
      </c>
      <c r="AJ1103" s="145">
        <f t="shared" si="331"/>
        <v>0.91235059760956172</v>
      </c>
      <c r="AK1103" s="150">
        <f t="shared" si="332"/>
        <v>1.340861904041118</v>
      </c>
      <c r="AL1103" s="143">
        <v>60</v>
      </c>
      <c r="AM1103" s="145">
        <f t="shared" si="333"/>
        <v>2.3904382470119521E-2</v>
      </c>
      <c r="AN1103" s="151">
        <f t="shared" si="334"/>
        <v>9.8413253588417862E-2</v>
      </c>
      <c r="AO1103" s="143">
        <v>120</v>
      </c>
      <c r="AP1103" s="143">
        <v>20</v>
      </c>
      <c r="AQ1103" s="144">
        <f t="shared" si="335"/>
        <v>140</v>
      </c>
      <c r="AR1103" s="145">
        <f t="shared" si="336"/>
        <v>5.5776892430278883E-2</v>
      </c>
      <c r="AS1103" s="151">
        <f t="shared" si="337"/>
        <v>0.83522098246924859</v>
      </c>
      <c r="AT1103" s="143">
        <v>20</v>
      </c>
      <c r="AU1103" s="153" t="s">
        <v>6</v>
      </c>
      <c r="AV1103" s="316" t="s">
        <v>6</v>
      </c>
    </row>
    <row r="1104" spans="1:49" x14ac:dyDescent="0.2">
      <c r="A1104" s="227"/>
      <c r="B1104" s="272"/>
      <c r="C1104" s="135">
        <v>5350800.01</v>
      </c>
      <c r="D1104" s="136"/>
      <c r="E1104" s="136"/>
      <c r="F1104" s="137"/>
      <c r="G1104" s="355"/>
      <c r="H1104" s="139"/>
      <c r="I1104" s="139"/>
      <c r="J1104" s="139"/>
      <c r="K1104" s="138"/>
      <c r="L1104" s="139"/>
      <c r="M1104" s="140"/>
      <c r="N1104" s="220" t="s">
        <v>1023</v>
      </c>
      <c r="O1104" s="141">
        <v>1.07</v>
      </c>
      <c r="P1104" s="142">
        <f t="shared" si="338"/>
        <v>107</v>
      </c>
      <c r="Q1104" s="143">
        <v>3107</v>
      </c>
      <c r="R1104" s="143">
        <v>2519</v>
      </c>
      <c r="S1104" s="143">
        <v>2534</v>
      </c>
      <c r="T1104" s="144">
        <f t="shared" si="339"/>
        <v>573</v>
      </c>
      <c r="U1104" s="145">
        <f t="shared" si="312"/>
        <v>0.2261247040252565</v>
      </c>
      <c r="V1104" s="146">
        <v>2907.3</v>
      </c>
      <c r="W1104" s="139">
        <v>1461</v>
      </c>
      <c r="X1104" s="219">
        <v>1067</v>
      </c>
      <c r="Y1104" s="147">
        <f t="shared" si="340"/>
        <v>394</v>
      </c>
      <c r="Z1104" s="275">
        <f t="shared" si="325"/>
        <v>0.36925960637300842</v>
      </c>
      <c r="AA1104" s="279">
        <v>1404</v>
      </c>
      <c r="AB1104" s="143">
        <v>1030</v>
      </c>
      <c r="AC1104" s="144">
        <f t="shared" si="341"/>
        <v>374</v>
      </c>
      <c r="AD1104" s="148">
        <f t="shared" si="329"/>
        <v>0.36310679611650487</v>
      </c>
      <c r="AE1104" s="149">
        <f t="shared" si="342"/>
        <v>13.121495327102803</v>
      </c>
      <c r="AF1104" s="143">
        <v>1590</v>
      </c>
      <c r="AG1104" s="138">
        <v>1115</v>
      </c>
      <c r="AH1104" s="143">
        <v>70</v>
      </c>
      <c r="AI1104" s="144">
        <f t="shared" si="330"/>
        <v>1185</v>
      </c>
      <c r="AJ1104" s="145">
        <f t="shared" si="331"/>
        <v>0.74528301886792447</v>
      </c>
      <c r="AK1104" s="150">
        <f t="shared" si="332"/>
        <v>1.0953263036677652</v>
      </c>
      <c r="AL1104" s="143">
        <v>310</v>
      </c>
      <c r="AM1104" s="145">
        <f t="shared" si="333"/>
        <v>0.19496855345911951</v>
      </c>
      <c r="AN1104" s="151">
        <f t="shared" si="334"/>
        <v>0.80267665217136208</v>
      </c>
      <c r="AO1104" s="143">
        <v>75</v>
      </c>
      <c r="AP1104" s="143">
        <v>0</v>
      </c>
      <c r="AQ1104" s="144">
        <f t="shared" si="335"/>
        <v>75</v>
      </c>
      <c r="AR1104" s="145">
        <f t="shared" si="336"/>
        <v>4.716981132075472E-2</v>
      </c>
      <c r="AS1104" s="151">
        <f t="shared" si="337"/>
        <v>0.7063358039076193</v>
      </c>
      <c r="AT1104" s="143">
        <v>20</v>
      </c>
      <c r="AU1104" s="153" t="s">
        <v>6</v>
      </c>
      <c r="AV1104" s="316" t="s">
        <v>6</v>
      </c>
    </row>
    <row r="1105" spans="1:48" x14ac:dyDescent="0.2">
      <c r="A1105" s="227"/>
      <c r="B1105" s="272"/>
      <c r="C1105" s="135">
        <v>5350800.0199999996</v>
      </c>
      <c r="D1105" s="136"/>
      <c r="E1105" s="136"/>
      <c r="F1105" s="137"/>
      <c r="G1105" s="355"/>
      <c r="H1105" s="139"/>
      <c r="I1105" s="139"/>
      <c r="J1105" s="139"/>
      <c r="K1105" s="138"/>
      <c r="L1105" s="139"/>
      <c r="M1105" s="140"/>
      <c r="N1105" s="220" t="s">
        <v>1024</v>
      </c>
      <c r="O1105" s="141">
        <v>10.51</v>
      </c>
      <c r="P1105" s="142">
        <f t="shared" si="338"/>
        <v>1051</v>
      </c>
      <c r="Q1105" s="143">
        <v>4534</v>
      </c>
      <c r="R1105" s="143">
        <v>4712</v>
      </c>
      <c r="S1105" s="143">
        <v>4872</v>
      </c>
      <c r="T1105" s="144">
        <f t="shared" si="339"/>
        <v>-338</v>
      </c>
      <c r="U1105" s="145">
        <f t="shared" si="312"/>
        <v>-6.9376026272577995E-2</v>
      </c>
      <c r="V1105" s="146">
        <v>431.2</v>
      </c>
      <c r="W1105" s="139">
        <v>1878</v>
      </c>
      <c r="X1105" s="219">
        <v>1810</v>
      </c>
      <c r="Y1105" s="147">
        <f t="shared" si="340"/>
        <v>68</v>
      </c>
      <c r="Z1105" s="275">
        <f t="shared" si="325"/>
        <v>3.7569060773480663E-2</v>
      </c>
      <c r="AA1105" s="279">
        <v>1768</v>
      </c>
      <c r="AB1105" s="143">
        <v>1735</v>
      </c>
      <c r="AC1105" s="144">
        <f t="shared" si="341"/>
        <v>33</v>
      </c>
      <c r="AD1105" s="148">
        <f t="shared" si="329"/>
        <v>1.9020172910662825E-2</v>
      </c>
      <c r="AE1105" s="149">
        <f t="shared" si="342"/>
        <v>1.6822074215033302</v>
      </c>
      <c r="AF1105" s="143">
        <v>2190</v>
      </c>
      <c r="AG1105" s="138">
        <v>1595</v>
      </c>
      <c r="AH1105" s="143">
        <v>155</v>
      </c>
      <c r="AI1105" s="144">
        <f t="shared" si="330"/>
        <v>1750</v>
      </c>
      <c r="AJ1105" s="145">
        <f t="shared" si="331"/>
        <v>0.79908675799086759</v>
      </c>
      <c r="AK1105" s="150">
        <f t="shared" si="332"/>
        <v>1.1744004932106262</v>
      </c>
      <c r="AL1105" s="143">
        <v>325</v>
      </c>
      <c r="AM1105" s="145">
        <f t="shared" si="333"/>
        <v>0.14840182648401826</v>
      </c>
      <c r="AN1105" s="151">
        <f t="shared" si="334"/>
        <v>0.6109635587119624</v>
      </c>
      <c r="AO1105" s="143">
        <v>65</v>
      </c>
      <c r="AP1105" s="143">
        <v>15</v>
      </c>
      <c r="AQ1105" s="144">
        <f t="shared" si="335"/>
        <v>80</v>
      </c>
      <c r="AR1105" s="145">
        <f t="shared" si="336"/>
        <v>3.6529680365296802E-2</v>
      </c>
      <c r="AS1105" s="151">
        <f t="shared" si="337"/>
        <v>0.54700708832297817</v>
      </c>
      <c r="AT1105" s="143">
        <v>30</v>
      </c>
      <c r="AU1105" s="153" t="s">
        <v>6</v>
      </c>
      <c r="AV1105" s="316" t="s">
        <v>6</v>
      </c>
    </row>
    <row r="1106" spans="1:48" x14ac:dyDescent="0.2">
      <c r="A1106" s="227"/>
      <c r="B1106" s="272"/>
      <c r="C1106" s="135">
        <v>5350801.01</v>
      </c>
      <c r="D1106" s="136"/>
      <c r="E1106" s="136"/>
      <c r="F1106" s="137"/>
      <c r="G1106" s="355"/>
      <c r="H1106" s="139"/>
      <c r="I1106" s="139"/>
      <c r="J1106" s="139"/>
      <c r="K1106" s="138"/>
      <c r="L1106" s="139"/>
      <c r="M1106" s="140"/>
      <c r="N1106" s="220" t="s">
        <v>1025</v>
      </c>
      <c r="O1106" s="141">
        <v>1.45</v>
      </c>
      <c r="P1106" s="142">
        <f t="shared" si="338"/>
        <v>145</v>
      </c>
      <c r="Q1106" s="143">
        <v>3513</v>
      </c>
      <c r="R1106" s="143">
        <v>3911</v>
      </c>
      <c r="S1106" s="143">
        <v>3791</v>
      </c>
      <c r="T1106" s="144">
        <f t="shared" si="339"/>
        <v>-278</v>
      </c>
      <c r="U1106" s="145">
        <f t="shared" ref="U1106:U1169" si="343">T1106/S1106</f>
        <v>-7.3331574782379325E-2</v>
      </c>
      <c r="V1106" s="146">
        <v>2419.8000000000002</v>
      </c>
      <c r="W1106" s="139">
        <v>1409</v>
      </c>
      <c r="X1106" s="219">
        <v>1370</v>
      </c>
      <c r="Y1106" s="147">
        <f t="shared" si="340"/>
        <v>39</v>
      </c>
      <c r="Z1106" s="275">
        <f t="shared" si="325"/>
        <v>2.8467153284671531E-2</v>
      </c>
      <c r="AA1106" s="279">
        <v>1376</v>
      </c>
      <c r="AB1106" s="143">
        <v>1330</v>
      </c>
      <c r="AC1106" s="144">
        <f t="shared" si="341"/>
        <v>46</v>
      </c>
      <c r="AD1106" s="148">
        <f t="shared" si="329"/>
        <v>3.4586466165413533E-2</v>
      </c>
      <c r="AE1106" s="149">
        <f t="shared" si="342"/>
        <v>9.4896551724137925</v>
      </c>
      <c r="AF1106" s="143">
        <v>1625</v>
      </c>
      <c r="AG1106" s="138">
        <v>1200</v>
      </c>
      <c r="AH1106" s="143">
        <v>120</v>
      </c>
      <c r="AI1106" s="144">
        <f t="shared" si="330"/>
        <v>1320</v>
      </c>
      <c r="AJ1106" s="145">
        <f t="shared" si="331"/>
        <v>0.81230769230769229</v>
      </c>
      <c r="AK1106" s="150">
        <f t="shared" si="332"/>
        <v>1.1938310138982957</v>
      </c>
      <c r="AL1106" s="143">
        <v>265</v>
      </c>
      <c r="AM1106" s="145">
        <f t="shared" si="333"/>
        <v>0.16307692307692306</v>
      </c>
      <c r="AN1106" s="151">
        <f t="shared" si="334"/>
        <v>0.671380262813704</v>
      </c>
      <c r="AO1106" s="143">
        <v>15</v>
      </c>
      <c r="AP1106" s="143">
        <v>0</v>
      </c>
      <c r="AQ1106" s="144">
        <f t="shared" si="335"/>
        <v>15</v>
      </c>
      <c r="AR1106" s="145">
        <f t="shared" si="336"/>
        <v>9.2307692307692316E-3</v>
      </c>
      <c r="AS1106" s="151">
        <f t="shared" si="337"/>
        <v>0.13822448347238336</v>
      </c>
      <c r="AT1106" s="143">
        <v>25</v>
      </c>
      <c r="AU1106" s="153" t="s">
        <v>6</v>
      </c>
      <c r="AV1106" s="316" t="s">
        <v>6</v>
      </c>
    </row>
    <row r="1107" spans="1:48" x14ac:dyDescent="0.2">
      <c r="A1107" s="227"/>
      <c r="B1107" s="272"/>
      <c r="C1107" s="135">
        <v>5350801.0199999996</v>
      </c>
      <c r="D1107" s="136"/>
      <c r="E1107" s="136"/>
      <c r="F1107" s="137"/>
      <c r="G1107" s="355"/>
      <c r="H1107" s="139"/>
      <c r="I1107" s="139"/>
      <c r="J1107" s="139"/>
      <c r="K1107" s="138"/>
      <c r="L1107" s="139"/>
      <c r="M1107" s="140"/>
      <c r="N1107" s="220" t="s">
        <v>1026</v>
      </c>
      <c r="O1107" s="141">
        <v>3.85</v>
      </c>
      <c r="P1107" s="142">
        <f t="shared" si="338"/>
        <v>385</v>
      </c>
      <c r="Q1107" s="143">
        <v>5881</v>
      </c>
      <c r="R1107" s="143">
        <v>5761</v>
      </c>
      <c r="S1107" s="143">
        <v>5812</v>
      </c>
      <c r="T1107" s="144">
        <f t="shared" si="339"/>
        <v>69</v>
      </c>
      <c r="U1107" s="145">
        <f t="shared" si="343"/>
        <v>1.1871988988300069E-2</v>
      </c>
      <c r="V1107" s="146">
        <v>1528.6</v>
      </c>
      <c r="W1107" s="139">
        <v>2043</v>
      </c>
      <c r="X1107" s="219">
        <v>1949</v>
      </c>
      <c r="Y1107" s="147">
        <f t="shared" si="340"/>
        <v>94</v>
      </c>
      <c r="Z1107" s="275">
        <f t="shared" si="325"/>
        <v>4.8229861467419193E-2</v>
      </c>
      <c r="AA1107" s="279">
        <v>2001</v>
      </c>
      <c r="AB1107" s="143">
        <v>1895</v>
      </c>
      <c r="AC1107" s="144">
        <f t="shared" si="341"/>
        <v>106</v>
      </c>
      <c r="AD1107" s="148">
        <f t="shared" si="329"/>
        <v>5.5936675461741428E-2</v>
      </c>
      <c r="AE1107" s="149">
        <f t="shared" si="342"/>
        <v>5.197402597402597</v>
      </c>
      <c r="AF1107" s="143">
        <v>2780</v>
      </c>
      <c r="AG1107" s="138">
        <v>2095</v>
      </c>
      <c r="AH1107" s="143">
        <v>180</v>
      </c>
      <c r="AI1107" s="144">
        <f t="shared" si="330"/>
        <v>2275</v>
      </c>
      <c r="AJ1107" s="145">
        <f t="shared" si="331"/>
        <v>0.81834532374100721</v>
      </c>
      <c r="AK1107" s="150">
        <f t="shared" si="332"/>
        <v>1.2027043899894436</v>
      </c>
      <c r="AL1107" s="143">
        <v>420</v>
      </c>
      <c r="AM1107" s="145">
        <f t="shared" si="333"/>
        <v>0.15107913669064749</v>
      </c>
      <c r="AN1107" s="151">
        <f t="shared" si="334"/>
        <v>0.62198592285917331</v>
      </c>
      <c r="AO1107" s="143">
        <v>50</v>
      </c>
      <c r="AP1107" s="143">
        <v>10</v>
      </c>
      <c r="AQ1107" s="144">
        <f t="shared" si="335"/>
        <v>60</v>
      </c>
      <c r="AR1107" s="145">
        <f t="shared" si="336"/>
        <v>2.1582733812949641E-2</v>
      </c>
      <c r="AS1107" s="151">
        <f t="shared" si="337"/>
        <v>0.32318674193183156</v>
      </c>
      <c r="AT1107" s="143">
        <v>40</v>
      </c>
      <c r="AU1107" s="153" t="s">
        <v>6</v>
      </c>
      <c r="AV1107" s="316" t="s">
        <v>6</v>
      </c>
    </row>
    <row r="1108" spans="1:48" x14ac:dyDescent="0.2">
      <c r="A1108" s="227"/>
      <c r="B1108" s="272"/>
      <c r="C1108" s="135">
        <v>5350802.01</v>
      </c>
      <c r="D1108" s="136"/>
      <c r="E1108" s="136"/>
      <c r="F1108" s="137"/>
      <c r="G1108" s="355"/>
      <c r="H1108" s="139"/>
      <c r="I1108" s="139"/>
      <c r="J1108" s="139"/>
      <c r="K1108" s="138"/>
      <c r="L1108" s="139"/>
      <c r="M1108" s="140"/>
      <c r="N1108" s="220" t="s">
        <v>1027</v>
      </c>
      <c r="O1108" s="141">
        <v>2.1800000000000002</v>
      </c>
      <c r="P1108" s="142">
        <f t="shared" si="338"/>
        <v>218.00000000000003</v>
      </c>
      <c r="Q1108" s="143">
        <v>3829</v>
      </c>
      <c r="R1108" s="143">
        <v>3976</v>
      </c>
      <c r="S1108" s="143">
        <v>4065</v>
      </c>
      <c r="T1108" s="144">
        <f t="shared" si="339"/>
        <v>-236</v>
      </c>
      <c r="U1108" s="145">
        <f t="shared" si="343"/>
        <v>-5.8056580565805656E-2</v>
      </c>
      <c r="V1108" s="146">
        <v>1754.7</v>
      </c>
      <c r="W1108" s="139">
        <v>1290</v>
      </c>
      <c r="X1108" s="219">
        <v>1269</v>
      </c>
      <c r="Y1108" s="147">
        <f t="shared" si="340"/>
        <v>21</v>
      </c>
      <c r="Z1108" s="275">
        <f t="shared" si="325"/>
        <v>1.6548463356973995E-2</v>
      </c>
      <c r="AA1108" s="279">
        <v>1267</v>
      </c>
      <c r="AB1108" s="143">
        <v>1240</v>
      </c>
      <c r="AC1108" s="144">
        <f t="shared" si="341"/>
        <v>27</v>
      </c>
      <c r="AD1108" s="148">
        <f t="shared" si="329"/>
        <v>2.1774193548387097E-2</v>
      </c>
      <c r="AE1108" s="149">
        <f t="shared" si="342"/>
        <v>5.8119266055045866</v>
      </c>
      <c r="AF1108" s="143">
        <v>1840</v>
      </c>
      <c r="AG1108" s="138">
        <v>1075</v>
      </c>
      <c r="AH1108" s="143">
        <v>140</v>
      </c>
      <c r="AI1108" s="144">
        <f t="shared" si="330"/>
        <v>1215</v>
      </c>
      <c r="AJ1108" s="145">
        <f t="shared" si="331"/>
        <v>0.66032608695652173</v>
      </c>
      <c r="AK1108" s="150">
        <f t="shared" si="332"/>
        <v>0.97046694172655112</v>
      </c>
      <c r="AL1108" s="143">
        <v>560</v>
      </c>
      <c r="AM1108" s="145">
        <f t="shared" si="333"/>
        <v>0.30434782608695654</v>
      </c>
      <c r="AN1108" s="151">
        <f t="shared" si="334"/>
        <v>1.2529861344554363</v>
      </c>
      <c r="AO1108" s="143">
        <v>60</v>
      </c>
      <c r="AP1108" s="143">
        <v>0</v>
      </c>
      <c r="AQ1108" s="144">
        <f t="shared" si="335"/>
        <v>60</v>
      </c>
      <c r="AR1108" s="145">
        <f t="shared" si="336"/>
        <v>3.2608695652173912E-2</v>
      </c>
      <c r="AS1108" s="151">
        <f t="shared" si="337"/>
        <v>0.48829301226657157</v>
      </c>
      <c r="AT1108" s="143">
        <v>15</v>
      </c>
      <c r="AU1108" s="153" t="s">
        <v>6</v>
      </c>
      <c r="AV1108" s="316" t="s">
        <v>6</v>
      </c>
    </row>
    <row r="1109" spans="1:48" x14ac:dyDescent="0.2">
      <c r="A1109" s="227"/>
      <c r="B1109" s="272"/>
      <c r="C1109" s="135">
        <v>5350802.0199999996</v>
      </c>
      <c r="D1109" s="136"/>
      <c r="E1109" s="136"/>
      <c r="F1109" s="137"/>
      <c r="G1109" s="355"/>
      <c r="H1109" s="139"/>
      <c r="I1109" s="139"/>
      <c r="J1109" s="139"/>
      <c r="K1109" s="138"/>
      <c r="L1109" s="139"/>
      <c r="M1109" s="140"/>
      <c r="N1109" s="220" t="s">
        <v>1028</v>
      </c>
      <c r="O1109" s="141">
        <v>2.2599999999999998</v>
      </c>
      <c r="P1109" s="142">
        <f t="shared" si="338"/>
        <v>225.99999999999997</v>
      </c>
      <c r="Q1109" s="143">
        <v>5675</v>
      </c>
      <c r="R1109" s="143">
        <v>5350</v>
      </c>
      <c r="S1109" s="143">
        <v>5235</v>
      </c>
      <c r="T1109" s="144">
        <f t="shared" si="339"/>
        <v>440</v>
      </c>
      <c r="U1109" s="145">
        <f t="shared" si="343"/>
        <v>8.4049665711556823E-2</v>
      </c>
      <c r="V1109" s="146">
        <v>2511.4</v>
      </c>
      <c r="W1109" s="139">
        <v>1844</v>
      </c>
      <c r="X1109" s="219">
        <v>1711</v>
      </c>
      <c r="Y1109" s="147">
        <f t="shared" si="340"/>
        <v>133</v>
      </c>
      <c r="Z1109" s="275">
        <f t="shared" si="325"/>
        <v>7.7732320280537698E-2</v>
      </c>
      <c r="AA1109" s="279">
        <v>1826</v>
      </c>
      <c r="AB1109" s="143">
        <v>1680</v>
      </c>
      <c r="AC1109" s="144">
        <f t="shared" si="341"/>
        <v>146</v>
      </c>
      <c r="AD1109" s="148">
        <f t="shared" si="329"/>
        <v>8.6904761904761901E-2</v>
      </c>
      <c r="AE1109" s="149">
        <f t="shared" si="342"/>
        <v>8.0796460176991154</v>
      </c>
      <c r="AF1109" s="143">
        <v>2615</v>
      </c>
      <c r="AG1109" s="138">
        <v>1725</v>
      </c>
      <c r="AH1109" s="143">
        <v>135</v>
      </c>
      <c r="AI1109" s="144">
        <f t="shared" si="330"/>
        <v>1860</v>
      </c>
      <c r="AJ1109" s="145">
        <f t="shared" si="331"/>
        <v>0.71128107074569791</v>
      </c>
      <c r="AK1109" s="150">
        <f t="shared" si="332"/>
        <v>1.0453543772836198</v>
      </c>
      <c r="AL1109" s="143">
        <v>685</v>
      </c>
      <c r="AM1109" s="145">
        <f t="shared" si="333"/>
        <v>0.26195028680688337</v>
      </c>
      <c r="AN1109" s="151">
        <f t="shared" si="334"/>
        <v>1.0784373967957059</v>
      </c>
      <c r="AO1109" s="143">
        <v>25</v>
      </c>
      <c r="AP1109" s="143">
        <v>0</v>
      </c>
      <c r="AQ1109" s="144">
        <f t="shared" si="335"/>
        <v>25</v>
      </c>
      <c r="AR1109" s="145">
        <f t="shared" si="336"/>
        <v>9.5602294455066923E-3</v>
      </c>
      <c r="AS1109" s="151">
        <f t="shared" si="337"/>
        <v>0.14315792583978518</v>
      </c>
      <c r="AT1109" s="143">
        <v>45</v>
      </c>
      <c r="AU1109" s="153" t="s">
        <v>6</v>
      </c>
      <c r="AV1109" s="316" t="s">
        <v>6</v>
      </c>
    </row>
    <row r="1110" spans="1:48" x14ac:dyDescent="0.2">
      <c r="A1110" s="227"/>
      <c r="B1110" s="272"/>
      <c r="C1110" s="135">
        <v>5350803.03</v>
      </c>
      <c r="D1110" s="136"/>
      <c r="E1110" s="136"/>
      <c r="F1110" s="137"/>
      <c r="G1110" s="355"/>
      <c r="H1110" s="139"/>
      <c r="I1110" s="139"/>
      <c r="J1110" s="139"/>
      <c r="K1110" s="138"/>
      <c r="L1110" s="139"/>
      <c r="M1110" s="140"/>
      <c r="N1110" s="220" t="s">
        <v>1029</v>
      </c>
      <c r="O1110" s="141">
        <v>2.96</v>
      </c>
      <c r="P1110" s="142">
        <f t="shared" si="338"/>
        <v>296</v>
      </c>
      <c r="Q1110" s="143">
        <v>5375</v>
      </c>
      <c r="R1110" s="143">
        <v>5424</v>
      </c>
      <c r="S1110" s="143">
        <v>5314</v>
      </c>
      <c r="T1110" s="144">
        <f t="shared" si="339"/>
        <v>61</v>
      </c>
      <c r="U1110" s="145">
        <f t="shared" si="343"/>
        <v>1.1479111780203237E-2</v>
      </c>
      <c r="V1110" s="146">
        <v>1813.3</v>
      </c>
      <c r="W1110" s="139">
        <v>1779</v>
      </c>
      <c r="X1110" s="219">
        <v>1693</v>
      </c>
      <c r="Y1110" s="147">
        <f t="shared" si="340"/>
        <v>86</v>
      </c>
      <c r="Z1110" s="275">
        <f t="shared" si="325"/>
        <v>5.0797401063201415E-2</v>
      </c>
      <c r="AA1110" s="279">
        <v>1730</v>
      </c>
      <c r="AB1110" s="143">
        <v>1630</v>
      </c>
      <c r="AC1110" s="144">
        <f t="shared" si="341"/>
        <v>100</v>
      </c>
      <c r="AD1110" s="148">
        <f t="shared" si="329"/>
        <v>6.1349693251533742E-2</v>
      </c>
      <c r="AE1110" s="149">
        <f t="shared" si="342"/>
        <v>5.8445945945945947</v>
      </c>
      <c r="AF1110" s="143">
        <v>2515</v>
      </c>
      <c r="AG1110" s="138">
        <v>1875</v>
      </c>
      <c r="AH1110" s="143">
        <v>125</v>
      </c>
      <c r="AI1110" s="144">
        <f t="shared" si="330"/>
        <v>2000</v>
      </c>
      <c r="AJ1110" s="145">
        <f t="shared" si="331"/>
        <v>0.79522862823061635</v>
      </c>
      <c r="AK1110" s="150">
        <f t="shared" si="332"/>
        <v>1.1687302835018558</v>
      </c>
      <c r="AL1110" s="143">
        <v>380</v>
      </c>
      <c r="AM1110" s="145">
        <f t="shared" si="333"/>
        <v>0.15109343936381708</v>
      </c>
      <c r="AN1110" s="151">
        <f t="shared" si="334"/>
        <v>0.62204480631300829</v>
      </c>
      <c r="AO1110" s="143">
        <v>100</v>
      </c>
      <c r="AP1110" s="143">
        <v>10</v>
      </c>
      <c r="AQ1110" s="144">
        <f t="shared" si="335"/>
        <v>110</v>
      </c>
      <c r="AR1110" s="145">
        <f t="shared" si="336"/>
        <v>4.37375745526839E-2</v>
      </c>
      <c r="AS1110" s="151">
        <f t="shared" si="337"/>
        <v>0.6549403955119556</v>
      </c>
      <c r="AT1110" s="143">
        <v>25</v>
      </c>
      <c r="AU1110" s="153" t="s">
        <v>6</v>
      </c>
      <c r="AV1110" s="316" t="s">
        <v>6</v>
      </c>
    </row>
    <row r="1111" spans="1:48" x14ac:dyDescent="0.2">
      <c r="A1111" s="227"/>
      <c r="B1111" s="272"/>
      <c r="C1111" s="135">
        <v>5350803.04</v>
      </c>
      <c r="D1111" s="136"/>
      <c r="E1111" s="136"/>
      <c r="F1111" s="137"/>
      <c r="G1111" s="355"/>
      <c r="H1111" s="139"/>
      <c r="I1111" s="139"/>
      <c r="J1111" s="139"/>
      <c r="K1111" s="138"/>
      <c r="L1111" s="139"/>
      <c r="M1111" s="140"/>
      <c r="N1111" s="220" t="s">
        <v>1030</v>
      </c>
      <c r="O1111" s="141">
        <v>2.79</v>
      </c>
      <c r="P1111" s="142">
        <f t="shared" si="338"/>
        <v>279</v>
      </c>
      <c r="Q1111" s="143">
        <v>5923</v>
      </c>
      <c r="R1111" s="143">
        <v>5894</v>
      </c>
      <c r="S1111" s="143">
        <v>5643</v>
      </c>
      <c r="T1111" s="144">
        <f t="shared" si="339"/>
        <v>280</v>
      </c>
      <c r="U1111" s="145">
        <f t="shared" si="343"/>
        <v>4.9618996987418042E-2</v>
      </c>
      <c r="V1111" s="146">
        <v>2125.3000000000002</v>
      </c>
      <c r="W1111" s="139">
        <v>1761</v>
      </c>
      <c r="X1111" s="219">
        <v>1651</v>
      </c>
      <c r="Y1111" s="147">
        <f t="shared" si="340"/>
        <v>110</v>
      </c>
      <c r="Z1111" s="275">
        <f t="shared" si="325"/>
        <v>6.6626287098728046E-2</v>
      </c>
      <c r="AA1111" s="279">
        <v>1729</v>
      </c>
      <c r="AB1111" s="143">
        <v>1615</v>
      </c>
      <c r="AC1111" s="144">
        <f t="shared" si="341"/>
        <v>114</v>
      </c>
      <c r="AD1111" s="148">
        <f t="shared" si="329"/>
        <v>7.0588235294117646E-2</v>
      </c>
      <c r="AE1111" s="149">
        <f t="shared" si="342"/>
        <v>6.1971326164874556</v>
      </c>
      <c r="AF1111" s="143">
        <v>2925</v>
      </c>
      <c r="AG1111" s="138">
        <v>2260</v>
      </c>
      <c r="AH1111" s="143">
        <v>180</v>
      </c>
      <c r="AI1111" s="144">
        <f t="shared" si="330"/>
        <v>2440</v>
      </c>
      <c r="AJ1111" s="145">
        <f t="shared" si="331"/>
        <v>0.83418803418803422</v>
      </c>
      <c r="AK1111" s="150">
        <f t="shared" si="332"/>
        <v>1.2259880782457246</v>
      </c>
      <c r="AL1111" s="143">
        <v>425</v>
      </c>
      <c r="AM1111" s="145">
        <f t="shared" si="333"/>
        <v>0.14529914529914531</v>
      </c>
      <c r="AN1111" s="151">
        <f t="shared" si="334"/>
        <v>0.59818996162646587</v>
      </c>
      <c r="AO1111" s="143">
        <v>15</v>
      </c>
      <c r="AP1111" s="143">
        <v>10</v>
      </c>
      <c r="AQ1111" s="144">
        <f t="shared" si="335"/>
        <v>25</v>
      </c>
      <c r="AR1111" s="145">
        <f t="shared" si="336"/>
        <v>8.5470085470085479E-3</v>
      </c>
      <c r="AS1111" s="151">
        <f t="shared" si="337"/>
        <v>0.12798563284479941</v>
      </c>
      <c r="AT1111" s="143">
        <v>40</v>
      </c>
      <c r="AU1111" s="153" t="s">
        <v>6</v>
      </c>
      <c r="AV1111" s="316" t="s">
        <v>6</v>
      </c>
    </row>
    <row r="1112" spans="1:48" x14ac:dyDescent="0.2">
      <c r="A1112" s="227"/>
      <c r="B1112" s="272"/>
      <c r="C1112" s="135">
        <v>5350803.05</v>
      </c>
      <c r="D1112" s="136"/>
      <c r="E1112" s="136"/>
      <c r="F1112" s="137"/>
      <c r="G1112" s="355"/>
      <c r="H1112" s="139"/>
      <c r="I1112" s="139"/>
      <c r="J1112" s="139"/>
      <c r="K1112" s="138"/>
      <c r="L1112" s="139"/>
      <c r="M1112" s="140"/>
      <c r="N1112" s="220" t="s">
        <v>1031</v>
      </c>
      <c r="O1112" s="141">
        <v>2.46</v>
      </c>
      <c r="P1112" s="142">
        <f t="shared" si="338"/>
        <v>246</v>
      </c>
      <c r="Q1112" s="143">
        <v>6831</v>
      </c>
      <c r="R1112" s="143">
        <v>6778</v>
      </c>
      <c r="S1112" s="143">
        <v>6310</v>
      </c>
      <c r="T1112" s="144">
        <f t="shared" si="339"/>
        <v>521</v>
      </c>
      <c r="U1112" s="145">
        <f t="shared" si="343"/>
        <v>8.2567353407290017E-2</v>
      </c>
      <c r="V1112" s="146">
        <v>2782.3</v>
      </c>
      <c r="W1112" s="139">
        <v>2101</v>
      </c>
      <c r="X1112" s="219">
        <v>1914</v>
      </c>
      <c r="Y1112" s="147">
        <f t="shared" si="340"/>
        <v>187</v>
      </c>
      <c r="Z1112" s="275">
        <f t="shared" si="325"/>
        <v>9.7701149425287362E-2</v>
      </c>
      <c r="AA1112" s="279">
        <v>2085</v>
      </c>
      <c r="AB1112" s="143">
        <v>1885</v>
      </c>
      <c r="AC1112" s="144">
        <f t="shared" si="341"/>
        <v>200</v>
      </c>
      <c r="AD1112" s="148">
        <f t="shared" si="329"/>
        <v>0.10610079575596817</v>
      </c>
      <c r="AE1112" s="149">
        <f t="shared" si="342"/>
        <v>8.4756097560975618</v>
      </c>
      <c r="AF1112" s="143">
        <v>3515</v>
      </c>
      <c r="AG1112" s="138">
        <v>2660</v>
      </c>
      <c r="AH1112" s="143">
        <v>240</v>
      </c>
      <c r="AI1112" s="144">
        <f t="shared" si="330"/>
        <v>2900</v>
      </c>
      <c r="AJ1112" s="145">
        <f t="shared" si="331"/>
        <v>0.82503556187766713</v>
      </c>
      <c r="AK1112" s="150">
        <f t="shared" si="332"/>
        <v>1.2125368880114915</v>
      </c>
      <c r="AL1112" s="143">
        <v>535</v>
      </c>
      <c r="AM1112" s="145">
        <f t="shared" si="333"/>
        <v>0.15220483641536273</v>
      </c>
      <c r="AN1112" s="151">
        <f t="shared" si="334"/>
        <v>0.62662037734095266</v>
      </c>
      <c r="AO1112" s="143">
        <v>45</v>
      </c>
      <c r="AP1112" s="143">
        <v>15</v>
      </c>
      <c r="AQ1112" s="144">
        <f t="shared" si="335"/>
        <v>60</v>
      </c>
      <c r="AR1112" s="145">
        <f t="shared" si="336"/>
        <v>1.7069701280227598E-2</v>
      </c>
      <c r="AS1112" s="151">
        <f t="shared" si="337"/>
        <v>0.25560715293612851</v>
      </c>
      <c r="AT1112" s="143">
        <v>25</v>
      </c>
      <c r="AU1112" s="153" t="s">
        <v>6</v>
      </c>
      <c r="AV1112" s="316" t="s">
        <v>6</v>
      </c>
    </row>
    <row r="1113" spans="1:48" x14ac:dyDescent="0.2">
      <c r="A1113" s="227"/>
      <c r="B1113" s="272"/>
      <c r="C1113" s="135">
        <v>5350803.0599999996</v>
      </c>
      <c r="D1113" s="136"/>
      <c r="E1113" s="136"/>
      <c r="F1113" s="137"/>
      <c r="G1113" s="355"/>
      <c r="H1113" s="139"/>
      <c r="I1113" s="139"/>
      <c r="J1113" s="139"/>
      <c r="K1113" s="138"/>
      <c r="L1113" s="139"/>
      <c r="M1113" s="140"/>
      <c r="N1113" s="220" t="s">
        <v>1032</v>
      </c>
      <c r="O1113" s="141">
        <v>1.56</v>
      </c>
      <c r="P1113" s="142">
        <f t="shared" si="338"/>
        <v>156</v>
      </c>
      <c r="Q1113" s="143">
        <v>5564</v>
      </c>
      <c r="R1113" s="143">
        <v>5791</v>
      </c>
      <c r="S1113" s="143">
        <v>5836</v>
      </c>
      <c r="T1113" s="144">
        <f t="shared" si="339"/>
        <v>-272</v>
      </c>
      <c r="U1113" s="145">
        <f t="shared" si="343"/>
        <v>-4.6607265250171351E-2</v>
      </c>
      <c r="V1113" s="146">
        <v>3558.5</v>
      </c>
      <c r="W1113" s="139">
        <v>1750</v>
      </c>
      <c r="X1113" s="219">
        <v>1723</v>
      </c>
      <c r="Y1113" s="147">
        <f t="shared" si="340"/>
        <v>27</v>
      </c>
      <c r="Z1113" s="275">
        <f t="shared" si="325"/>
        <v>1.5670342426001162E-2</v>
      </c>
      <c r="AA1113" s="279">
        <v>1725</v>
      </c>
      <c r="AB1113" s="143">
        <v>1690</v>
      </c>
      <c r="AC1113" s="144">
        <f t="shared" si="341"/>
        <v>35</v>
      </c>
      <c r="AD1113" s="148">
        <f t="shared" si="329"/>
        <v>2.0710059171597635E-2</v>
      </c>
      <c r="AE1113" s="149">
        <f t="shared" si="342"/>
        <v>11.057692307692308</v>
      </c>
      <c r="AF1113" s="143">
        <v>2870</v>
      </c>
      <c r="AG1113" s="138">
        <v>2195</v>
      </c>
      <c r="AH1113" s="143">
        <v>170</v>
      </c>
      <c r="AI1113" s="144">
        <f t="shared" si="330"/>
        <v>2365</v>
      </c>
      <c r="AJ1113" s="145">
        <f t="shared" si="331"/>
        <v>0.8240418118466899</v>
      </c>
      <c r="AK1113" s="150">
        <f t="shared" si="332"/>
        <v>1.2110763951240333</v>
      </c>
      <c r="AL1113" s="143">
        <v>440</v>
      </c>
      <c r="AM1113" s="145">
        <f t="shared" si="333"/>
        <v>0.15331010452961671</v>
      </c>
      <c r="AN1113" s="151">
        <f t="shared" si="334"/>
        <v>0.63117071581329076</v>
      </c>
      <c r="AO1113" s="143">
        <v>40</v>
      </c>
      <c r="AP1113" s="143">
        <v>10</v>
      </c>
      <c r="AQ1113" s="144">
        <f t="shared" si="335"/>
        <v>50</v>
      </c>
      <c r="AR1113" s="145">
        <f t="shared" si="336"/>
        <v>1.7421602787456445E-2</v>
      </c>
      <c r="AS1113" s="151">
        <f t="shared" si="337"/>
        <v>0.26087663837703012</v>
      </c>
      <c r="AT1113" s="143">
        <v>25</v>
      </c>
      <c r="AU1113" s="153" t="s">
        <v>6</v>
      </c>
      <c r="AV1113" s="316" t="s">
        <v>6</v>
      </c>
    </row>
    <row r="1114" spans="1:48" x14ac:dyDescent="0.2">
      <c r="A1114" s="227"/>
      <c r="B1114" s="272"/>
      <c r="C1114" s="135">
        <v>5350804.01</v>
      </c>
      <c r="D1114" s="136"/>
      <c r="E1114" s="136"/>
      <c r="F1114" s="137"/>
      <c r="G1114" s="355"/>
      <c r="H1114" s="139"/>
      <c r="I1114" s="139"/>
      <c r="J1114" s="139"/>
      <c r="K1114" s="138"/>
      <c r="L1114" s="139"/>
      <c r="M1114" s="140"/>
      <c r="N1114" s="220" t="s">
        <v>1033</v>
      </c>
      <c r="O1114" s="141">
        <v>3.06</v>
      </c>
      <c r="P1114" s="142">
        <f t="shared" si="338"/>
        <v>306</v>
      </c>
      <c r="Q1114" s="143">
        <v>7247</v>
      </c>
      <c r="R1114" s="143">
        <v>7218</v>
      </c>
      <c r="S1114" s="143">
        <v>7204</v>
      </c>
      <c r="T1114" s="144">
        <f t="shared" si="339"/>
        <v>43</v>
      </c>
      <c r="U1114" s="145">
        <f t="shared" si="343"/>
        <v>5.9689061632426429E-3</v>
      </c>
      <c r="V1114" s="146">
        <v>2367.3000000000002</v>
      </c>
      <c r="W1114" s="139">
        <v>2308</v>
      </c>
      <c r="X1114" s="219">
        <v>2201</v>
      </c>
      <c r="Y1114" s="147">
        <f t="shared" si="340"/>
        <v>107</v>
      </c>
      <c r="Z1114" s="275">
        <f t="shared" si="325"/>
        <v>4.8614266242616992E-2</v>
      </c>
      <c r="AA1114" s="279">
        <v>2270</v>
      </c>
      <c r="AB1114" s="143">
        <v>2155</v>
      </c>
      <c r="AC1114" s="144">
        <f t="shared" si="341"/>
        <v>115</v>
      </c>
      <c r="AD1114" s="148">
        <f t="shared" si="329"/>
        <v>5.336426914153132E-2</v>
      </c>
      <c r="AE1114" s="149">
        <f t="shared" si="342"/>
        <v>7.4183006535947715</v>
      </c>
      <c r="AF1114" s="143">
        <v>3595</v>
      </c>
      <c r="AG1114" s="138">
        <v>2715</v>
      </c>
      <c r="AH1114" s="143">
        <v>175</v>
      </c>
      <c r="AI1114" s="144">
        <f t="shared" si="330"/>
        <v>2890</v>
      </c>
      <c r="AJ1114" s="145">
        <f t="shared" si="331"/>
        <v>0.80389429763560505</v>
      </c>
      <c r="AK1114" s="150">
        <f t="shared" si="332"/>
        <v>1.1814660300543414</v>
      </c>
      <c r="AL1114" s="143">
        <v>605</v>
      </c>
      <c r="AM1114" s="145">
        <f t="shared" si="333"/>
        <v>0.16828929068150209</v>
      </c>
      <c r="AN1114" s="151">
        <f t="shared" si="334"/>
        <v>0.69283934277557691</v>
      </c>
      <c r="AO1114" s="143">
        <v>40</v>
      </c>
      <c r="AP1114" s="143">
        <v>25</v>
      </c>
      <c r="AQ1114" s="144">
        <f t="shared" si="335"/>
        <v>65</v>
      </c>
      <c r="AR1114" s="145">
        <f t="shared" si="336"/>
        <v>1.8080667593880391E-2</v>
      </c>
      <c r="AS1114" s="151">
        <f t="shared" si="337"/>
        <v>0.27074568505833085</v>
      </c>
      <c r="AT1114" s="143">
        <v>40</v>
      </c>
      <c r="AU1114" s="153" t="s">
        <v>6</v>
      </c>
      <c r="AV1114" s="316" t="s">
        <v>6</v>
      </c>
    </row>
    <row r="1115" spans="1:48" x14ac:dyDescent="0.2">
      <c r="A1115" s="227"/>
      <c r="B1115" s="272"/>
      <c r="C1115" s="135">
        <v>5350804.05</v>
      </c>
      <c r="D1115" s="136"/>
      <c r="E1115" s="136"/>
      <c r="F1115" s="137"/>
      <c r="G1115" s="355"/>
      <c r="H1115" s="139"/>
      <c r="I1115" s="139"/>
      <c r="J1115" s="139"/>
      <c r="K1115" s="138"/>
      <c r="L1115" s="139"/>
      <c r="M1115" s="140"/>
      <c r="N1115" s="220" t="s">
        <v>1034</v>
      </c>
      <c r="O1115" s="141">
        <v>3.06</v>
      </c>
      <c r="P1115" s="142">
        <f t="shared" si="338"/>
        <v>306</v>
      </c>
      <c r="Q1115" s="143">
        <v>6786</v>
      </c>
      <c r="R1115" s="143">
        <v>7009</v>
      </c>
      <c r="S1115" s="143">
        <v>6954</v>
      </c>
      <c r="T1115" s="144">
        <f t="shared" si="339"/>
        <v>-168</v>
      </c>
      <c r="U1115" s="145">
        <f t="shared" si="343"/>
        <v>-2.4158757549611734E-2</v>
      </c>
      <c r="V1115" s="146">
        <v>2220.1</v>
      </c>
      <c r="W1115" s="139">
        <v>2228</v>
      </c>
      <c r="X1115" s="219">
        <v>2147</v>
      </c>
      <c r="Y1115" s="147">
        <f t="shared" si="340"/>
        <v>81</v>
      </c>
      <c r="Z1115" s="275">
        <f t="shared" si="325"/>
        <v>3.7727061015370281E-2</v>
      </c>
      <c r="AA1115" s="279">
        <v>2177</v>
      </c>
      <c r="AB1115" s="143">
        <v>2100</v>
      </c>
      <c r="AC1115" s="144">
        <f t="shared" si="341"/>
        <v>77</v>
      </c>
      <c r="AD1115" s="148">
        <f t="shared" si="329"/>
        <v>3.6666666666666667E-2</v>
      </c>
      <c r="AE1115" s="149">
        <f t="shared" si="342"/>
        <v>7.1143790849673199</v>
      </c>
      <c r="AF1115" s="143">
        <v>3360</v>
      </c>
      <c r="AG1115" s="138">
        <v>2600</v>
      </c>
      <c r="AH1115" s="143">
        <v>220</v>
      </c>
      <c r="AI1115" s="144">
        <f t="shared" si="330"/>
        <v>2820</v>
      </c>
      <c r="AJ1115" s="145">
        <f t="shared" si="331"/>
        <v>0.8392857142857143</v>
      </c>
      <c r="AK1115" s="150">
        <f t="shared" si="332"/>
        <v>1.2334800282262222</v>
      </c>
      <c r="AL1115" s="143">
        <v>450</v>
      </c>
      <c r="AM1115" s="145">
        <f t="shared" si="333"/>
        <v>0.13392857142857142</v>
      </c>
      <c r="AN1115" s="151">
        <f t="shared" si="334"/>
        <v>0.55137782702439475</v>
      </c>
      <c r="AO1115" s="143">
        <v>45</v>
      </c>
      <c r="AP1115" s="143">
        <v>10</v>
      </c>
      <c r="AQ1115" s="144">
        <f t="shared" si="335"/>
        <v>55</v>
      </c>
      <c r="AR1115" s="145">
        <f t="shared" si="336"/>
        <v>1.636904761904762E-2</v>
      </c>
      <c r="AS1115" s="151">
        <f t="shared" si="337"/>
        <v>0.24511534147508454</v>
      </c>
      <c r="AT1115" s="143">
        <v>35</v>
      </c>
      <c r="AU1115" s="153" t="s">
        <v>6</v>
      </c>
      <c r="AV1115" s="316" t="s">
        <v>6</v>
      </c>
    </row>
    <row r="1116" spans="1:48" x14ac:dyDescent="0.2">
      <c r="A1116" s="227"/>
      <c r="B1116" s="272"/>
      <c r="C1116" s="135">
        <v>5350804.0599999996</v>
      </c>
      <c r="D1116" s="136"/>
      <c r="E1116" s="136"/>
      <c r="F1116" s="137"/>
      <c r="G1116" s="355"/>
      <c r="H1116" s="139"/>
      <c r="I1116" s="139"/>
      <c r="J1116" s="139"/>
      <c r="K1116" s="138"/>
      <c r="L1116" s="139"/>
      <c r="M1116" s="140"/>
      <c r="N1116" s="220" t="s">
        <v>1035</v>
      </c>
      <c r="O1116" s="141">
        <v>0.82</v>
      </c>
      <c r="P1116" s="142">
        <f t="shared" si="338"/>
        <v>82</v>
      </c>
      <c r="Q1116" s="143">
        <v>3039</v>
      </c>
      <c r="R1116" s="143">
        <v>3172</v>
      </c>
      <c r="S1116" s="143">
        <v>3273</v>
      </c>
      <c r="T1116" s="144">
        <f t="shared" si="339"/>
        <v>-234</v>
      </c>
      <c r="U1116" s="145">
        <f t="shared" si="343"/>
        <v>-7.1494042163153068E-2</v>
      </c>
      <c r="V1116" s="146">
        <v>3725.6</v>
      </c>
      <c r="W1116" s="139">
        <v>1077</v>
      </c>
      <c r="X1116" s="219">
        <v>1064</v>
      </c>
      <c r="Y1116" s="147">
        <f t="shared" si="340"/>
        <v>13</v>
      </c>
      <c r="Z1116" s="275">
        <f t="shared" si="325"/>
        <v>1.2218045112781954E-2</v>
      </c>
      <c r="AA1116" s="279">
        <v>1071</v>
      </c>
      <c r="AB1116" s="143">
        <v>1040</v>
      </c>
      <c r="AC1116" s="144">
        <f t="shared" si="341"/>
        <v>31</v>
      </c>
      <c r="AD1116" s="148">
        <f t="shared" si="329"/>
        <v>2.9807692307692309E-2</v>
      </c>
      <c r="AE1116" s="149">
        <f t="shared" si="342"/>
        <v>13.060975609756097</v>
      </c>
      <c r="AF1116" s="143">
        <v>1505</v>
      </c>
      <c r="AG1116" s="138">
        <v>1105</v>
      </c>
      <c r="AH1116" s="143">
        <v>75</v>
      </c>
      <c r="AI1116" s="144">
        <f t="shared" si="330"/>
        <v>1180</v>
      </c>
      <c r="AJ1116" s="145">
        <f t="shared" si="331"/>
        <v>0.78405315614617943</v>
      </c>
      <c r="AK1116" s="150">
        <f t="shared" si="332"/>
        <v>1.1523059343350357</v>
      </c>
      <c r="AL1116" s="143">
        <v>250</v>
      </c>
      <c r="AM1116" s="145">
        <f t="shared" si="333"/>
        <v>0.16611295681063123</v>
      </c>
      <c r="AN1116" s="151">
        <f t="shared" si="334"/>
        <v>0.68387947537909421</v>
      </c>
      <c r="AO1116" s="143">
        <v>50</v>
      </c>
      <c r="AP1116" s="143">
        <v>0</v>
      </c>
      <c r="AQ1116" s="144">
        <f t="shared" si="335"/>
        <v>50</v>
      </c>
      <c r="AR1116" s="145">
        <f t="shared" si="336"/>
        <v>3.3222591362126248E-2</v>
      </c>
      <c r="AS1116" s="151">
        <f t="shared" si="337"/>
        <v>0.49748568248642955</v>
      </c>
      <c r="AT1116" s="143">
        <v>25</v>
      </c>
      <c r="AU1116" s="153" t="s">
        <v>6</v>
      </c>
      <c r="AV1116" s="316" t="s">
        <v>6</v>
      </c>
    </row>
    <row r="1117" spans="1:48" x14ac:dyDescent="0.2">
      <c r="A1117" s="227"/>
      <c r="B1117" s="272"/>
      <c r="C1117" s="135">
        <v>5350804.07</v>
      </c>
      <c r="D1117" s="136"/>
      <c r="E1117" s="136"/>
      <c r="F1117" s="137"/>
      <c r="G1117" s="355"/>
      <c r="H1117" s="139"/>
      <c r="I1117" s="139"/>
      <c r="J1117" s="139"/>
      <c r="K1117" s="138"/>
      <c r="L1117" s="139"/>
      <c r="M1117" s="140"/>
      <c r="N1117" s="220" t="s">
        <v>1036</v>
      </c>
      <c r="O1117" s="141">
        <v>0.91</v>
      </c>
      <c r="P1117" s="142">
        <f t="shared" si="338"/>
        <v>91</v>
      </c>
      <c r="Q1117" s="143">
        <v>4148</v>
      </c>
      <c r="R1117" s="143">
        <v>3828</v>
      </c>
      <c r="S1117" s="143">
        <v>3810</v>
      </c>
      <c r="T1117" s="144">
        <f t="shared" si="339"/>
        <v>338</v>
      </c>
      <c r="U1117" s="145">
        <f t="shared" si="343"/>
        <v>8.8713910761154854E-2</v>
      </c>
      <c r="V1117" s="146">
        <v>4567.3</v>
      </c>
      <c r="W1117" s="139">
        <v>1428</v>
      </c>
      <c r="X1117" s="219">
        <v>1186</v>
      </c>
      <c r="Y1117" s="147">
        <f t="shared" si="340"/>
        <v>242</v>
      </c>
      <c r="Z1117" s="275">
        <f t="shared" si="325"/>
        <v>0.20404721753794267</v>
      </c>
      <c r="AA1117" s="279">
        <v>1404</v>
      </c>
      <c r="AB1117" s="143">
        <v>1155</v>
      </c>
      <c r="AC1117" s="144">
        <f t="shared" si="341"/>
        <v>249</v>
      </c>
      <c r="AD1117" s="148">
        <f t="shared" si="329"/>
        <v>0.21558441558441557</v>
      </c>
      <c r="AE1117" s="149">
        <f t="shared" si="342"/>
        <v>15.428571428571429</v>
      </c>
      <c r="AF1117" s="143">
        <v>1695</v>
      </c>
      <c r="AG1117" s="138">
        <v>1200</v>
      </c>
      <c r="AH1117" s="143">
        <v>130</v>
      </c>
      <c r="AI1117" s="144">
        <f t="shared" si="330"/>
        <v>1330</v>
      </c>
      <c r="AJ1117" s="145">
        <f t="shared" si="331"/>
        <v>0.78466076696165188</v>
      </c>
      <c r="AK1117" s="150">
        <f t="shared" si="332"/>
        <v>1.1531989267845228</v>
      </c>
      <c r="AL1117" s="143">
        <v>300</v>
      </c>
      <c r="AM1117" s="145">
        <f t="shared" si="333"/>
        <v>0.17699115044247787</v>
      </c>
      <c r="AN1117" s="151">
        <f t="shared" si="334"/>
        <v>0.72866450297029151</v>
      </c>
      <c r="AO1117" s="143">
        <v>60</v>
      </c>
      <c r="AP1117" s="143">
        <v>0</v>
      </c>
      <c r="AQ1117" s="144">
        <f t="shared" si="335"/>
        <v>60</v>
      </c>
      <c r="AR1117" s="145">
        <f t="shared" si="336"/>
        <v>3.5398230088495575E-2</v>
      </c>
      <c r="AS1117" s="151">
        <f t="shared" si="337"/>
        <v>0.53006439089704527</v>
      </c>
      <c r="AT1117" s="143">
        <v>10</v>
      </c>
      <c r="AU1117" s="153" t="s">
        <v>6</v>
      </c>
      <c r="AV1117" s="316" t="s">
        <v>6</v>
      </c>
    </row>
    <row r="1118" spans="1:48" x14ac:dyDescent="0.2">
      <c r="A1118" s="227"/>
      <c r="B1118" s="272"/>
      <c r="C1118" s="135">
        <v>5350804.08</v>
      </c>
      <c r="D1118" s="136"/>
      <c r="E1118" s="136"/>
      <c r="F1118" s="137"/>
      <c r="G1118" s="355"/>
      <c r="H1118" s="139"/>
      <c r="I1118" s="139"/>
      <c r="J1118" s="139"/>
      <c r="K1118" s="138"/>
      <c r="L1118" s="139"/>
      <c r="M1118" s="140"/>
      <c r="N1118" s="220" t="s">
        <v>1037</v>
      </c>
      <c r="O1118" s="141">
        <v>2.4900000000000002</v>
      </c>
      <c r="P1118" s="142">
        <f t="shared" si="338"/>
        <v>249.00000000000003</v>
      </c>
      <c r="Q1118" s="143">
        <v>3663</v>
      </c>
      <c r="R1118" s="143">
        <v>3888</v>
      </c>
      <c r="S1118" s="143">
        <v>4027</v>
      </c>
      <c r="T1118" s="144">
        <f t="shared" si="339"/>
        <v>-364</v>
      </c>
      <c r="U1118" s="145">
        <f t="shared" si="343"/>
        <v>-9.0389868388378439E-2</v>
      </c>
      <c r="V1118" s="146">
        <v>1472.6</v>
      </c>
      <c r="W1118" s="139">
        <v>1180</v>
      </c>
      <c r="X1118" s="219">
        <v>1175</v>
      </c>
      <c r="Y1118" s="147">
        <f t="shared" si="340"/>
        <v>5</v>
      </c>
      <c r="Z1118" s="275">
        <f t="shared" si="325"/>
        <v>4.2553191489361703E-3</v>
      </c>
      <c r="AA1118" s="279">
        <v>1163</v>
      </c>
      <c r="AB1118" s="143">
        <v>1160</v>
      </c>
      <c r="AC1118" s="144">
        <f t="shared" si="341"/>
        <v>3</v>
      </c>
      <c r="AD1118" s="148">
        <f t="shared" ref="AD1118:AD1149" si="344">AC1118/AB1118</f>
        <v>2.5862068965517241E-3</v>
      </c>
      <c r="AE1118" s="149">
        <f t="shared" si="342"/>
        <v>4.6706827309236942</v>
      </c>
      <c r="AF1118" s="143">
        <v>1930</v>
      </c>
      <c r="AG1118" s="138">
        <v>1540</v>
      </c>
      <c r="AH1118" s="143">
        <v>85</v>
      </c>
      <c r="AI1118" s="144">
        <f t="shared" ref="AI1118:AI1149" si="345">AG1118+AH1118</f>
        <v>1625</v>
      </c>
      <c r="AJ1118" s="145">
        <f t="shared" ref="AJ1118:AJ1149" si="346">AI1118/AF1118</f>
        <v>0.84196891191709844</v>
      </c>
      <c r="AK1118" s="150">
        <f t="shared" ref="AK1118:AK1149" si="347">AJ1118/0.680421</f>
        <v>1.2374234656442091</v>
      </c>
      <c r="AL1118" s="143">
        <v>230</v>
      </c>
      <c r="AM1118" s="145">
        <f t="shared" ref="AM1118:AM1149" si="348">AL1118/AF1118</f>
        <v>0.11917098445595854</v>
      </c>
      <c r="AN1118" s="151">
        <f t="shared" ref="AN1118:AN1149" si="349">AM1118/0.242898</f>
        <v>0.49062151378750973</v>
      </c>
      <c r="AO1118" s="143">
        <v>40</v>
      </c>
      <c r="AP1118" s="143">
        <v>0</v>
      </c>
      <c r="AQ1118" s="144">
        <f t="shared" ref="AQ1118:AQ1149" si="350">AO1118+AP1118</f>
        <v>40</v>
      </c>
      <c r="AR1118" s="145">
        <f t="shared" ref="AR1118:AR1149" si="351">AQ1118/AF1118</f>
        <v>2.072538860103627E-2</v>
      </c>
      <c r="AS1118" s="151">
        <f t="shared" ref="AS1118:AS1149" si="352">AR1118/0.066781</f>
        <v>0.31034858119878816</v>
      </c>
      <c r="AT1118" s="143">
        <v>40</v>
      </c>
      <c r="AU1118" s="153" t="s">
        <v>6</v>
      </c>
      <c r="AV1118" s="316" t="s">
        <v>6</v>
      </c>
    </row>
    <row r="1119" spans="1:48" x14ac:dyDescent="0.2">
      <c r="A1119" s="227"/>
      <c r="B1119" s="272"/>
      <c r="C1119" s="135">
        <v>5350804.0999999996</v>
      </c>
      <c r="D1119" s="136"/>
      <c r="E1119" s="136"/>
      <c r="F1119" s="137"/>
      <c r="G1119" s="355"/>
      <c r="H1119" s="139"/>
      <c r="I1119" s="139"/>
      <c r="J1119" s="139"/>
      <c r="K1119" s="138"/>
      <c r="L1119" s="139"/>
      <c r="M1119" s="140"/>
      <c r="N1119" s="220" t="s">
        <v>1039</v>
      </c>
      <c r="O1119" s="141">
        <v>1.5</v>
      </c>
      <c r="P1119" s="142">
        <f t="shared" si="338"/>
        <v>150</v>
      </c>
      <c r="Q1119" s="143">
        <v>4955</v>
      </c>
      <c r="R1119" s="143">
        <v>4846</v>
      </c>
      <c r="S1119" s="143">
        <v>4791</v>
      </c>
      <c r="T1119" s="144">
        <f t="shared" si="339"/>
        <v>164</v>
      </c>
      <c r="U1119" s="145">
        <f t="shared" si="343"/>
        <v>3.4230849509496973E-2</v>
      </c>
      <c r="V1119" s="146">
        <v>3313.3</v>
      </c>
      <c r="W1119" s="139">
        <v>2281</v>
      </c>
      <c r="X1119" s="219">
        <v>2234</v>
      </c>
      <c r="Y1119" s="147">
        <f t="shared" si="340"/>
        <v>47</v>
      </c>
      <c r="Z1119" s="275">
        <f t="shared" si="325"/>
        <v>2.1038495971351837E-2</v>
      </c>
      <c r="AA1119" s="279">
        <v>2264</v>
      </c>
      <c r="AB1119" s="143">
        <v>2155</v>
      </c>
      <c r="AC1119" s="144">
        <f t="shared" si="341"/>
        <v>109</v>
      </c>
      <c r="AD1119" s="148">
        <f t="shared" si="344"/>
        <v>5.0580046403712296E-2</v>
      </c>
      <c r="AE1119" s="149">
        <f t="shared" si="342"/>
        <v>15.093333333333334</v>
      </c>
      <c r="AF1119" s="143">
        <v>2000</v>
      </c>
      <c r="AG1119" s="138">
        <v>1320</v>
      </c>
      <c r="AH1119" s="143">
        <v>95</v>
      </c>
      <c r="AI1119" s="144">
        <f t="shared" si="345"/>
        <v>1415</v>
      </c>
      <c r="AJ1119" s="145">
        <f t="shared" si="346"/>
        <v>0.70750000000000002</v>
      </c>
      <c r="AK1119" s="150">
        <f t="shared" si="347"/>
        <v>1.0397974195387856</v>
      </c>
      <c r="AL1119" s="143">
        <v>440</v>
      </c>
      <c r="AM1119" s="145">
        <f t="shared" si="348"/>
        <v>0.22</v>
      </c>
      <c r="AN1119" s="151">
        <f t="shared" si="349"/>
        <v>0.90572997719207238</v>
      </c>
      <c r="AO1119" s="143">
        <v>125</v>
      </c>
      <c r="AP1119" s="143">
        <v>0</v>
      </c>
      <c r="AQ1119" s="144">
        <f t="shared" si="350"/>
        <v>125</v>
      </c>
      <c r="AR1119" s="145">
        <f t="shared" si="351"/>
        <v>6.25E-2</v>
      </c>
      <c r="AS1119" s="151">
        <f t="shared" si="352"/>
        <v>0.93589494017759556</v>
      </c>
      <c r="AT1119" s="143">
        <v>25</v>
      </c>
      <c r="AU1119" s="153" t="s">
        <v>6</v>
      </c>
      <c r="AV1119" s="316" t="s">
        <v>6</v>
      </c>
    </row>
    <row r="1120" spans="1:48" x14ac:dyDescent="0.2">
      <c r="A1120" s="227"/>
      <c r="B1120" s="272"/>
      <c r="C1120" s="135">
        <v>5350804.1100000003</v>
      </c>
      <c r="D1120" s="136"/>
      <c r="E1120" s="136"/>
      <c r="F1120" s="137"/>
      <c r="G1120" s="355"/>
      <c r="H1120" s="139"/>
      <c r="I1120" s="139"/>
      <c r="J1120" s="139"/>
      <c r="K1120" s="138"/>
      <c r="L1120" s="139"/>
      <c r="M1120" s="140"/>
      <c r="N1120" s="220" t="s">
        <v>1040</v>
      </c>
      <c r="O1120" s="141">
        <v>1.69</v>
      </c>
      <c r="P1120" s="142">
        <f t="shared" si="338"/>
        <v>169</v>
      </c>
      <c r="Q1120" s="143">
        <v>5537</v>
      </c>
      <c r="R1120" s="143">
        <v>5633</v>
      </c>
      <c r="S1120" s="143">
        <v>5402</v>
      </c>
      <c r="T1120" s="144">
        <f t="shared" si="339"/>
        <v>135</v>
      </c>
      <c r="U1120" s="145">
        <f t="shared" si="343"/>
        <v>2.4990744168826361E-2</v>
      </c>
      <c r="V1120" s="146">
        <v>3277.3</v>
      </c>
      <c r="W1120" s="139">
        <v>2038</v>
      </c>
      <c r="X1120" s="219">
        <v>2082</v>
      </c>
      <c r="Y1120" s="147">
        <f t="shared" si="340"/>
        <v>-44</v>
      </c>
      <c r="Z1120" s="275">
        <f t="shared" si="325"/>
        <v>-2.1133525456292025E-2</v>
      </c>
      <c r="AA1120" s="279">
        <v>2012</v>
      </c>
      <c r="AB1120" s="143">
        <v>2010</v>
      </c>
      <c r="AC1120" s="144">
        <f t="shared" si="341"/>
        <v>2</v>
      </c>
      <c r="AD1120" s="148">
        <f t="shared" si="344"/>
        <v>9.9502487562189048E-4</v>
      </c>
      <c r="AE1120" s="149">
        <f t="shared" si="342"/>
        <v>11.905325443786982</v>
      </c>
      <c r="AF1120" s="143">
        <v>2720</v>
      </c>
      <c r="AG1120" s="138">
        <v>1910</v>
      </c>
      <c r="AH1120" s="143">
        <v>170</v>
      </c>
      <c r="AI1120" s="144">
        <f t="shared" si="345"/>
        <v>2080</v>
      </c>
      <c r="AJ1120" s="145">
        <f t="shared" si="346"/>
        <v>0.76470588235294112</v>
      </c>
      <c r="AK1120" s="150">
        <f t="shared" si="347"/>
        <v>1.1238716652674463</v>
      </c>
      <c r="AL1120" s="143">
        <v>430</v>
      </c>
      <c r="AM1120" s="145">
        <f t="shared" si="348"/>
        <v>0.15808823529411764</v>
      </c>
      <c r="AN1120" s="151">
        <f t="shared" si="349"/>
        <v>0.65084206248761878</v>
      </c>
      <c r="AO1120" s="143">
        <v>160</v>
      </c>
      <c r="AP1120" s="143">
        <v>0</v>
      </c>
      <c r="AQ1120" s="144">
        <f t="shared" si="350"/>
        <v>160</v>
      </c>
      <c r="AR1120" s="145">
        <f t="shared" si="351"/>
        <v>5.8823529411764705E-2</v>
      </c>
      <c r="AS1120" s="151">
        <f t="shared" si="352"/>
        <v>0.88084229663773694</v>
      </c>
      <c r="AT1120" s="143">
        <v>45</v>
      </c>
      <c r="AU1120" s="153" t="s">
        <v>6</v>
      </c>
      <c r="AV1120" s="316" t="s">
        <v>6</v>
      </c>
    </row>
    <row r="1121" spans="1:49" x14ac:dyDescent="0.2">
      <c r="A1121" s="227" t="s">
        <v>1181</v>
      </c>
      <c r="B1121" s="272" t="s">
        <v>1182</v>
      </c>
      <c r="C1121" s="135">
        <v>5350804.12</v>
      </c>
      <c r="D1121" s="136">
        <v>5350804.09</v>
      </c>
      <c r="E1121" s="152">
        <v>0.37255789700000003</v>
      </c>
      <c r="F1121" s="137"/>
      <c r="G1121" s="358"/>
      <c r="H1121" s="139">
        <v>7958</v>
      </c>
      <c r="I1121" s="219">
        <v>2282</v>
      </c>
      <c r="J1121" s="143">
        <v>2185</v>
      </c>
      <c r="K1121" s="138"/>
      <c r="L1121" s="139"/>
      <c r="M1121" s="140"/>
      <c r="N1121" s="220"/>
      <c r="O1121" s="141">
        <v>7.53</v>
      </c>
      <c r="P1121" s="142">
        <f t="shared" si="338"/>
        <v>753</v>
      </c>
      <c r="Q1121" s="143">
        <v>6694</v>
      </c>
      <c r="R1121" s="143">
        <v>3232</v>
      </c>
      <c r="S1121" s="143">
        <f>H1121*E1121</f>
        <v>2964.8157443260002</v>
      </c>
      <c r="T1121" s="144">
        <f t="shared" si="339"/>
        <v>3729.1842556739998</v>
      </c>
      <c r="U1121" s="145">
        <f t="shared" si="343"/>
        <v>1.2578131584773291</v>
      </c>
      <c r="V1121" s="146">
        <v>888.8</v>
      </c>
      <c r="W1121" s="139">
        <v>2027</v>
      </c>
      <c r="X1121" s="219">
        <f>I1121*E1121</f>
        <v>850.17712095400009</v>
      </c>
      <c r="Y1121" s="147">
        <f t="shared" si="340"/>
        <v>1176.8228790459998</v>
      </c>
      <c r="Z1121" s="275">
        <f t="shared" si="325"/>
        <v>1.3842090666065727</v>
      </c>
      <c r="AA1121" s="279">
        <v>1988</v>
      </c>
      <c r="AB1121" s="143">
        <f>J1121*E1121</f>
        <v>814.0390049450001</v>
      </c>
      <c r="AC1121" s="144">
        <f t="shared" si="341"/>
        <v>1173.9609950549998</v>
      </c>
      <c r="AD1121" s="148">
        <f t="shared" si="344"/>
        <v>1.4421434205530699</v>
      </c>
      <c r="AE1121" s="149">
        <f t="shared" si="342"/>
        <v>2.6401062416998671</v>
      </c>
      <c r="AF1121" s="143">
        <v>3135</v>
      </c>
      <c r="AG1121" s="138">
        <v>2315</v>
      </c>
      <c r="AH1121" s="143">
        <v>180</v>
      </c>
      <c r="AI1121" s="144">
        <f t="shared" si="345"/>
        <v>2495</v>
      </c>
      <c r="AJ1121" s="145">
        <f t="shared" si="346"/>
        <v>0.79585326953748003</v>
      </c>
      <c r="AK1121" s="150">
        <f t="shared" si="347"/>
        <v>1.1696483052955156</v>
      </c>
      <c r="AL1121" s="143">
        <v>590</v>
      </c>
      <c r="AM1121" s="145">
        <f t="shared" si="348"/>
        <v>0.18819776714513556</v>
      </c>
      <c r="AN1121" s="151">
        <f t="shared" si="349"/>
        <v>0.77480163338164809</v>
      </c>
      <c r="AO1121" s="143">
        <v>25</v>
      </c>
      <c r="AP1121" s="143">
        <v>0</v>
      </c>
      <c r="AQ1121" s="144">
        <f t="shared" si="350"/>
        <v>25</v>
      </c>
      <c r="AR1121" s="145">
        <f t="shared" si="351"/>
        <v>7.9744816586921844E-3</v>
      </c>
      <c r="AS1121" s="151">
        <f t="shared" si="352"/>
        <v>0.11941243255854488</v>
      </c>
      <c r="AT1121" s="143">
        <v>30</v>
      </c>
      <c r="AU1121" s="153" t="s">
        <v>6</v>
      </c>
      <c r="AV1121" s="316" t="s">
        <v>6</v>
      </c>
      <c r="AW1121" s="123" t="s">
        <v>51</v>
      </c>
    </row>
    <row r="1122" spans="1:49" x14ac:dyDescent="0.2">
      <c r="A1122" s="227"/>
      <c r="B1122" s="272"/>
      <c r="C1122" s="135">
        <v>5350804.13</v>
      </c>
      <c r="D1122" s="136">
        <v>5350804.09</v>
      </c>
      <c r="E1122" s="152">
        <v>0.62744210300000003</v>
      </c>
      <c r="F1122" s="137"/>
      <c r="G1122" s="358"/>
      <c r="H1122" s="139">
        <v>7958</v>
      </c>
      <c r="I1122" s="219">
        <v>2282</v>
      </c>
      <c r="J1122" s="143">
        <v>2185</v>
      </c>
      <c r="K1122" s="138"/>
      <c r="L1122" s="139"/>
      <c r="M1122" s="140"/>
      <c r="N1122" s="220"/>
      <c r="O1122" s="141">
        <v>1.92</v>
      </c>
      <c r="P1122" s="142">
        <f t="shared" si="338"/>
        <v>192</v>
      </c>
      <c r="Q1122" s="143">
        <v>5012</v>
      </c>
      <c r="R1122" s="143">
        <v>5115</v>
      </c>
      <c r="S1122" s="143">
        <f>H1122*E1122</f>
        <v>4993.1842556740003</v>
      </c>
      <c r="T1122" s="144">
        <f t="shared" si="339"/>
        <v>18.815744325999731</v>
      </c>
      <c r="U1122" s="145">
        <f t="shared" si="343"/>
        <v>3.7682855994385701E-3</v>
      </c>
      <c r="V1122" s="146">
        <v>2605.3000000000002</v>
      </c>
      <c r="W1122" s="139">
        <v>1411</v>
      </c>
      <c r="X1122" s="219">
        <f>I1122*E1122</f>
        <v>1431.822879046</v>
      </c>
      <c r="Y1122" s="147">
        <f t="shared" si="340"/>
        <v>-20.822879046000025</v>
      </c>
      <c r="Z1122" s="275">
        <f t="shared" si="325"/>
        <v>-1.4542915433698032E-2</v>
      </c>
      <c r="AA1122" s="279">
        <v>1358</v>
      </c>
      <c r="AB1122" s="143">
        <f>J1122*E1122</f>
        <v>1370.960995055</v>
      </c>
      <c r="AC1122" s="144">
        <f t="shared" si="341"/>
        <v>-12.960995055000012</v>
      </c>
      <c r="AD1122" s="148">
        <f t="shared" si="344"/>
        <v>-9.453948800695125E-3</v>
      </c>
      <c r="AE1122" s="149">
        <f t="shared" si="342"/>
        <v>7.072916666666667</v>
      </c>
      <c r="AF1122" s="143">
        <v>2390</v>
      </c>
      <c r="AG1122" s="138">
        <v>1735</v>
      </c>
      <c r="AH1122" s="143">
        <v>135</v>
      </c>
      <c r="AI1122" s="144">
        <f t="shared" si="345"/>
        <v>1870</v>
      </c>
      <c r="AJ1122" s="145">
        <f t="shared" si="346"/>
        <v>0.78242677824267781</v>
      </c>
      <c r="AK1122" s="150">
        <f t="shared" si="347"/>
        <v>1.1499156819714231</v>
      </c>
      <c r="AL1122" s="143">
        <v>415</v>
      </c>
      <c r="AM1122" s="145">
        <f t="shared" si="348"/>
        <v>0.17364016736401675</v>
      </c>
      <c r="AN1122" s="151">
        <f t="shared" si="349"/>
        <v>0.71486865830108415</v>
      </c>
      <c r="AO1122" s="143">
        <v>50</v>
      </c>
      <c r="AP1122" s="143">
        <v>0</v>
      </c>
      <c r="AQ1122" s="144">
        <f t="shared" si="350"/>
        <v>50</v>
      </c>
      <c r="AR1122" s="145">
        <f t="shared" si="351"/>
        <v>2.0920502092050208E-2</v>
      </c>
      <c r="AS1122" s="151">
        <f t="shared" si="352"/>
        <v>0.31327027286279346</v>
      </c>
      <c r="AT1122" s="143">
        <v>50</v>
      </c>
      <c r="AU1122" s="153" t="s">
        <v>6</v>
      </c>
      <c r="AV1122" s="316" t="s">
        <v>6</v>
      </c>
      <c r="AW1122" s="123" t="s">
        <v>51</v>
      </c>
    </row>
    <row r="1123" spans="1:49" x14ac:dyDescent="0.2">
      <c r="A1123" s="227"/>
      <c r="B1123" s="272"/>
      <c r="C1123" s="135">
        <v>5350805.04</v>
      </c>
      <c r="D1123" s="136"/>
      <c r="E1123" s="136"/>
      <c r="F1123" s="137"/>
      <c r="G1123" s="355"/>
      <c r="H1123" s="139"/>
      <c r="I1123" s="139"/>
      <c r="J1123" s="139"/>
      <c r="K1123" s="138"/>
      <c r="L1123" s="139"/>
      <c r="M1123" s="140"/>
      <c r="N1123" s="220" t="s">
        <v>1042</v>
      </c>
      <c r="O1123" s="141">
        <v>7</v>
      </c>
      <c r="P1123" s="142">
        <f t="shared" si="338"/>
        <v>700</v>
      </c>
      <c r="Q1123" s="143">
        <v>7226</v>
      </c>
      <c r="R1123" s="143">
        <v>6668</v>
      </c>
      <c r="S1123" s="143">
        <v>5985</v>
      </c>
      <c r="T1123" s="144">
        <f t="shared" si="339"/>
        <v>1241</v>
      </c>
      <c r="U1123" s="145">
        <f t="shared" si="343"/>
        <v>0.20735171261487051</v>
      </c>
      <c r="V1123" s="146">
        <v>1031.5999999999999</v>
      </c>
      <c r="W1123" s="139">
        <v>2278</v>
      </c>
      <c r="X1123" s="219">
        <v>1949</v>
      </c>
      <c r="Y1123" s="147">
        <f t="shared" si="340"/>
        <v>329</v>
      </c>
      <c r="Z1123" s="275">
        <f t="shared" si="325"/>
        <v>0.16880451513596717</v>
      </c>
      <c r="AA1123" s="279">
        <v>2245</v>
      </c>
      <c r="AB1123" s="143">
        <v>1875</v>
      </c>
      <c r="AC1123" s="144">
        <f t="shared" si="341"/>
        <v>370</v>
      </c>
      <c r="AD1123" s="148">
        <f t="shared" si="344"/>
        <v>0.19733333333333333</v>
      </c>
      <c r="AE1123" s="149">
        <f t="shared" si="342"/>
        <v>3.2071428571428573</v>
      </c>
      <c r="AF1123" s="143">
        <v>3485</v>
      </c>
      <c r="AG1123" s="138">
        <v>2580</v>
      </c>
      <c r="AH1123" s="143">
        <v>130</v>
      </c>
      <c r="AI1123" s="144">
        <f t="shared" si="345"/>
        <v>2710</v>
      </c>
      <c r="AJ1123" s="145">
        <f t="shared" si="346"/>
        <v>0.77761836441893828</v>
      </c>
      <c r="AK1123" s="150">
        <f t="shared" si="347"/>
        <v>1.1428488603657709</v>
      </c>
      <c r="AL1123" s="143">
        <v>685</v>
      </c>
      <c r="AM1123" s="145">
        <f t="shared" si="348"/>
        <v>0.19655667144906744</v>
      </c>
      <c r="AN1123" s="151">
        <f t="shared" si="349"/>
        <v>0.80921486158415235</v>
      </c>
      <c r="AO1123" s="143">
        <v>60</v>
      </c>
      <c r="AP1123" s="143">
        <v>20</v>
      </c>
      <c r="AQ1123" s="144">
        <f t="shared" si="350"/>
        <v>80</v>
      </c>
      <c r="AR1123" s="145">
        <f t="shared" si="351"/>
        <v>2.2955523672883789E-2</v>
      </c>
      <c r="AS1123" s="151">
        <f t="shared" si="352"/>
        <v>0.34374333527326323</v>
      </c>
      <c r="AT1123" s="143">
        <v>10</v>
      </c>
      <c r="AU1123" s="153" t="s">
        <v>6</v>
      </c>
      <c r="AV1123" s="316" t="s">
        <v>6</v>
      </c>
    </row>
    <row r="1124" spans="1:49" x14ac:dyDescent="0.2">
      <c r="A1124" s="227"/>
      <c r="B1124" s="272"/>
      <c r="C1124" s="135">
        <v>5350805.0599999996</v>
      </c>
      <c r="D1124" s="136"/>
      <c r="E1124" s="136"/>
      <c r="F1124" s="137"/>
      <c r="G1124" s="355"/>
      <c r="H1124" s="139"/>
      <c r="I1124" s="139"/>
      <c r="J1124" s="139"/>
      <c r="K1124" s="138"/>
      <c r="L1124" s="139"/>
      <c r="M1124" s="140"/>
      <c r="N1124" s="220" t="s">
        <v>1044</v>
      </c>
      <c r="O1124" s="141">
        <v>1.48</v>
      </c>
      <c r="P1124" s="142">
        <f t="shared" si="338"/>
        <v>148</v>
      </c>
      <c r="Q1124" s="143">
        <v>6033</v>
      </c>
      <c r="R1124" s="143">
        <v>5870</v>
      </c>
      <c r="S1124" s="143">
        <v>5373</v>
      </c>
      <c r="T1124" s="144">
        <f t="shared" si="339"/>
        <v>660</v>
      </c>
      <c r="U1124" s="145">
        <f t="shared" si="343"/>
        <v>0.12283640424343942</v>
      </c>
      <c r="V1124" s="146">
        <v>4084.6</v>
      </c>
      <c r="W1124" s="139">
        <v>1860</v>
      </c>
      <c r="X1124" s="219">
        <v>1614</v>
      </c>
      <c r="Y1124" s="147">
        <f t="shared" si="340"/>
        <v>246</v>
      </c>
      <c r="Z1124" s="275">
        <f t="shared" si="325"/>
        <v>0.15241635687732341</v>
      </c>
      <c r="AA1124" s="279">
        <v>1821</v>
      </c>
      <c r="AB1124" s="143">
        <v>1565</v>
      </c>
      <c r="AC1124" s="144">
        <f t="shared" si="341"/>
        <v>256</v>
      </c>
      <c r="AD1124" s="148">
        <f t="shared" si="344"/>
        <v>0.16357827476038339</v>
      </c>
      <c r="AE1124" s="149">
        <f t="shared" si="342"/>
        <v>12.304054054054054</v>
      </c>
      <c r="AF1124" s="143">
        <v>2910</v>
      </c>
      <c r="AG1124" s="138">
        <v>2030</v>
      </c>
      <c r="AH1124" s="143">
        <v>170</v>
      </c>
      <c r="AI1124" s="144">
        <f t="shared" si="345"/>
        <v>2200</v>
      </c>
      <c r="AJ1124" s="145">
        <f t="shared" si="346"/>
        <v>0.75601374570446733</v>
      </c>
      <c r="AK1124" s="150">
        <f t="shared" si="347"/>
        <v>1.1110970203807162</v>
      </c>
      <c r="AL1124" s="143">
        <v>550</v>
      </c>
      <c r="AM1124" s="145">
        <f t="shared" si="348"/>
        <v>0.18900343642611683</v>
      </c>
      <c r="AN1124" s="151">
        <f t="shared" si="349"/>
        <v>0.7781185371065914</v>
      </c>
      <c r="AO1124" s="143">
        <v>105</v>
      </c>
      <c r="AP1124" s="143">
        <v>20</v>
      </c>
      <c r="AQ1124" s="144">
        <f t="shared" si="350"/>
        <v>125</v>
      </c>
      <c r="AR1124" s="145">
        <f t="shared" si="351"/>
        <v>4.29553264604811E-2</v>
      </c>
      <c r="AS1124" s="151">
        <f t="shared" si="352"/>
        <v>0.64322676300865667</v>
      </c>
      <c r="AT1124" s="143">
        <v>30</v>
      </c>
      <c r="AU1124" s="153" t="s">
        <v>6</v>
      </c>
      <c r="AV1124" s="316" t="s">
        <v>6</v>
      </c>
    </row>
    <row r="1125" spans="1:49" x14ac:dyDescent="0.2">
      <c r="A1125" s="227"/>
      <c r="B1125" s="272"/>
      <c r="C1125" s="135">
        <v>5350805.09</v>
      </c>
      <c r="D1125" s="136"/>
      <c r="E1125" s="136"/>
      <c r="F1125" s="137"/>
      <c r="G1125" s="355"/>
      <c r="H1125" s="139"/>
      <c r="I1125" s="139"/>
      <c r="J1125" s="139"/>
      <c r="K1125" s="138"/>
      <c r="L1125" s="139"/>
      <c r="M1125" s="140"/>
      <c r="N1125" s="220" t="s">
        <v>1046</v>
      </c>
      <c r="O1125" s="141">
        <v>1.1200000000000001</v>
      </c>
      <c r="P1125" s="142">
        <f t="shared" si="338"/>
        <v>112.00000000000001</v>
      </c>
      <c r="Q1125" s="143">
        <v>5667</v>
      </c>
      <c r="R1125" s="143">
        <v>5647</v>
      </c>
      <c r="S1125" s="143">
        <v>5675</v>
      </c>
      <c r="T1125" s="144">
        <f t="shared" si="339"/>
        <v>-8</v>
      </c>
      <c r="U1125" s="145">
        <f t="shared" si="343"/>
        <v>-1.4096916299559472E-3</v>
      </c>
      <c r="V1125" s="146">
        <v>5066.6000000000004</v>
      </c>
      <c r="W1125" s="139">
        <v>1640</v>
      </c>
      <c r="X1125" s="219">
        <v>1614</v>
      </c>
      <c r="Y1125" s="147">
        <f t="shared" si="340"/>
        <v>26</v>
      </c>
      <c r="Z1125" s="275">
        <f t="shared" si="325"/>
        <v>1.6109045848822799E-2</v>
      </c>
      <c r="AA1125" s="279">
        <v>1616</v>
      </c>
      <c r="AB1125" s="143">
        <v>1585</v>
      </c>
      <c r="AC1125" s="144">
        <f t="shared" si="341"/>
        <v>31</v>
      </c>
      <c r="AD1125" s="148">
        <f t="shared" si="344"/>
        <v>1.9558359621451103E-2</v>
      </c>
      <c r="AE1125" s="149">
        <f t="shared" si="342"/>
        <v>14.428571428571427</v>
      </c>
      <c r="AF1125" s="143">
        <v>2920</v>
      </c>
      <c r="AG1125" s="138">
        <v>2055</v>
      </c>
      <c r="AH1125" s="143">
        <v>180</v>
      </c>
      <c r="AI1125" s="144">
        <f t="shared" si="345"/>
        <v>2235</v>
      </c>
      <c r="AJ1125" s="145">
        <f t="shared" si="346"/>
        <v>0.7654109589041096</v>
      </c>
      <c r="AK1125" s="150">
        <f t="shared" si="347"/>
        <v>1.1249079009967498</v>
      </c>
      <c r="AL1125" s="143">
        <v>560</v>
      </c>
      <c r="AM1125" s="145">
        <f t="shared" si="348"/>
        <v>0.19178082191780821</v>
      </c>
      <c r="AN1125" s="151">
        <f t="shared" si="349"/>
        <v>0.78955290664315148</v>
      </c>
      <c r="AO1125" s="143">
        <v>75</v>
      </c>
      <c r="AP1125" s="143">
        <v>10</v>
      </c>
      <c r="AQ1125" s="144">
        <f t="shared" si="350"/>
        <v>85</v>
      </c>
      <c r="AR1125" s="145">
        <f t="shared" si="351"/>
        <v>2.9109589041095889E-2</v>
      </c>
      <c r="AS1125" s="151">
        <f t="shared" si="352"/>
        <v>0.43589627350737326</v>
      </c>
      <c r="AT1125" s="143">
        <v>45</v>
      </c>
      <c r="AU1125" s="153" t="s">
        <v>6</v>
      </c>
      <c r="AV1125" s="316" t="s">
        <v>6</v>
      </c>
    </row>
    <row r="1126" spans="1:49" x14ac:dyDescent="0.2">
      <c r="A1126" s="227"/>
      <c r="B1126" s="272"/>
      <c r="C1126" s="135">
        <v>5350805.0999999996</v>
      </c>
      <c r="D1126" s="136"/>
      <c r="E1126" s="136"/>
      <c r="F1126" s="137"/>
      <c r="G1126" s="355"/>
      <c r="H1126" s="139"/>
      <c r="I1126" s="139"/>
      <c r="J1126" s="139"/>
      <c r="K1126" s="138"/>
      <c r="L1126" s="139"/>
      <c r="M1126" s="140"/>
      <c r="N1126" s="220" t="s">
        <v>1047</v>
      </c>
      <c r="O1126" s="141">
        <v>1.18</v>
      </c>
      <c r="P1126" s="142">
        <f t="shared" si="338"/>
        <v>118</v>
      </c>
      <c r="Q1126" s="143">
        <v>6452</v>
      </c>
      <c r="R1126" s="143">
        <v>6520</v>
      </c>
      <c r="S1126" s="143">
        <v>6738</v>
      </c>
      <c r="T1126" s="144">
        <f t="shared" si="339"/>
        <v>-286</v>
      </c>
      <c r="U1126" s="145">
        <f t="shared" si="343"/>
        <v>-4.2445829623033539E-2</v>
      </c>
      <c r="V1126" s="146">
        <v>5456.7</v>
      </c>
      <c r="W1126" s="139">
        <v>2054</v>
      </c>
      <c r="X1126" s="219">
        <v>2031</v>
      </c>
      <c r="Y1126" s="147">
        <f t="shared" si="340"/>
        <v>23</v>
      </c>
      <c r="Z1126" s="275">
        <f t="shared" si="325"/>
        <v>1.1324470704086657E-2</v>
      </c>
      <c r="AA1126" s="279">
        <v>2030</v>
      </c>
      <c r="AB1126" s="143">
        <v>1990</v>
      </c>
      <c r="AC1126" s="144">
        <f t="shared" si="341"/>
        <v>40</v>
      </c>
      <c r="AD1126" s="148">
        <f t="shared" si="344"/>
        <v>2.0100502512562814E-2</v>
      </c>
      <c r="AE1126" s="149">
        <f t="shared" si="342"/>
        <v>17.203389830508474</v>
      </c>
      <c r="AF1126" s="143">
        <v>3370</v>
      </c>
      <c r="AG1126" s="138">
        <v>2525</v>
      </c>
      <c r="AH1126" s="143">
        <v>230</v>
      </c>
      <c r="AI1126" s="144">
        <f t="shared" si="345"/>
        <v>2755</v>
      </c>
      <c r="AJ1126" s="145">
        <f t="shared" si="346"/>
        <v>0.81750741839762608</v>
      </c>
      <c r="AK1126" s="150">
        <f t="shared" si="347"/>
        <v>1.2014729386624252</v>
      </c>
      <c r="AL1126" s="143">
        <v>470</v>
      </c>
      <c r="AM1126" s="145">
        <f t="shared" si="348"/>
        <v>0.1394658753709199</v>
      </c>
      <c r="AN1126" s="151">
        <f t="shared" si="349"/>
        <v>0.57417465508534404</v>
      </c>
      <c r="AO1126" s="143">
        <v>60</v>
      </c>
      <c r="AP1126" s="143">
        <v>25</v>
      </c>
      <c r="AQ1126" s="144">
        <f t="shared" si="350"/>
        <v>85</v>
      </c>
      <c r="AR1126" s="145">
        <f t="shared" si="351"/>
        <v>2.5222551928783383E-2</v>
      </c>
      <c r="AS1126" s="151">
        <f t="shared" si="352"/>
        <v>0.37769053965624033</v>
      </c>
      <c r="AT1126" s="143">
        <v>55</v>
      </c>
      <c r="AU1126" s="153" t="s">
        <v>6</v>
      </c>
      <c r="AV1126" s="316" t="s">
        <v>6</v>
      </c>
    </row>
    <row r="1127" spans="1:49" x14ac:dyDescent="0.2">
      <c r="A1127" s="227" t="s">
        <v>1117</v>
      </c>
      <c r="B1127" s="272" t="s">
        <v>1118</v>
      </c>
      <c r="C1127" s="135">
        <v>5350805.12</v>
      </c>
      <c r="D1127" s="136"/>
      <c r="E1127" s="136"/>
      <c r="F1127" s="137"/>
      <c r="G1127" s="355"/>
      <c r="H1127" s="139"/>
      <c r="I1127" s="139"/>
      <c r="J1127" s="139"/>
      <c r="K1127" s="138"/>
      <c r="L1127" s="139"/>
      <c r="M1127" s="140"/>
      <c r="N1127" s="220" t="s">
        <v>1048</v>
      </c>
      <c r="O1127" s="141">
        <v>12.69</v>
      </c>
      <c r="P1127" s="142">
        <f t="shared" si="338"/>
        <v>1269</v>
      </c>
      <c r="Q1127" s="143">
        <v>8669</v>
      </c>
      <c r="R1127" s="143">
        <v>6617</v>
      </c>
      <c r="S1127" s="143">
        <v>3852</v>
      </c>
      <c r="T1127" s="144">
        <f t="shared" si="339"/>
        <v>4817</v>
      </c>
      <c r="U1127" s="145">
        <f t="shared" si="343"/>
        <v>1.2505192107995846</v>
      </c>
      <c r="V1127" s="146">
        <v>683</v>
      </c>
      <c r="W1127" s="139">
        <v>2394</v>
      </c>
      <c r="X1127" s="219">
        <v>1195</v>
      </c>
      <c r="Y1127" s="147">
        <f t="shared" si="340"/>
        <v>1199</v>
      </c>
      <c r="Z1127" s="275">
        <f t="shared" si="325"/>
        <v>1.0033472803347281</v>
      </c>
      <c r="AA1127" s="279">
        <v>2363</v>
      </c>
      <c r="AB1127" s="143">
        <v>1160</v>
      </c>
      <c r="AC1127" s="144">
        <f t="shared" si="341"/>
        <v>1203</v>
      </c>
      <c r="AD1127" s="148">
        <f t="shared" si="344"/>
        <v>1.0370689655172414</v>
      </c>
      <c r="AE1127" s="149">
        <f t="shared" si="342"/>
        <v>1.8620961386918833</v>
      </c>
      <c r="AF1127" s="143">
        <v>4125</v>
      </c>
      <c r="AG1127" s="138">
        <v>2970</v>
      </c>
      <c r="AH1127" s="143">
        <v>255</v>
      </c>
      <c r="AI1127" s="144">
        <f t="shared" si="345"/>
        <v>3225</v>
      </c>
      <c r="AJ1127" s="145">
        <f t="shared" si="346"/>
        <v>0.78181818181818186</v>
      </c>
      <c r="AK1127" s="150">
        <f t="shared" si="347"/>
        <v>1.1490212409937108</v>
      </c>
      <c r="AL1127" s="143">
        <v>780</v>
      </c>
      <c r="AM1127" s="145">
        <f t="shared" si="348"/>
        <v>0.18909090909090909</v>
      </c>
      <c r="AN1127" s="151">
        <f t="shared" si="349"/>
        <v>0.77847865808244232</v>
      </c>
      <c r="AO1127" s="143">
        <v>65</v>
      </c>
      <c r="AP1127" s="143">
        <v>15</v>
      </c>
      <c r="AQ1127" s="144">
        <f t="shared" si="350"/>
        <v>80</v>
      </c>
      <c r="AR1127" s="145">
        <f t="shared" si="351"/>
        <v>1.9393939393939394E-2</v>
      </c>
      <c r="AS1127" s="151">
        <f t="shared" si="352"/>
        <v>0.29041103598238116</v>
      </c>
      <c r="AT1127" s="143">
        <v>45</v>
      </c>
      <c r="AU1127" s="153" t="s">
        <v>6</v>
      </c>
      <c r="AV1127" s="316" t="s">
        <v>6</v>
      </c>
    </row>
    <row r="1128" spans="1:49" x14ac:dyDescent="0.2">
      <c r="A1128" s="227" t="s">
        <v>1117</v>
      </c>
      <c r="B1128" s="272" t="s">
        <v>1119</v>
      </c>
      <c r="C1128" s="135">
        <v>5350805.1399999997</v>
      </c>
      <c r="D1128" s="136">
        <v>5350805.08</v>
      </c>
      <c r="E1128" s="152">
        <v>0.494384938</v>
      </c>
      <c r="F1128" s="137"/>
      <c r="G1128" s="358"/>
      <c r="H1128" s="139">
        <v>3628</v>
      </c>
      <c r="I1128" s="219">
        <v>1331</v>
      </c>
      <c r="J1128" s="143">
        <v>1120</v>
      </c>
      <c r="K1128" s="138"/>
      <c r="L1128" s="139"/>
      <c r="M1128" s="140"/>
      <c r="N1128" s="220"/>
      <c r="O1128" s="141">
        <v>7.78</v>
      </c>
      <c r="P1128" s="142">
        <f t="shared" si="338"/>
        <v>778</v>
      </c>
      <c r="Q1128" s="143">
        <v>8725</v>
      </c>
      <c r="R1128" s="143">
        <v>6439</v>
      </c>
      <c r="S1128" s="143">
        <f t="shared" ref="S1128:S1135" si="353">H1128*E1128</f>
        <v>1793.628555064</v>
      </c>
      <c r="T1128" s="144">
        <f t="shared" si="339"/>
        <v>6931.3714449359995</v>
      </c>
      <c r="U1128" s="145">
        <f t="shared" si="343"/>
        <v>3.8644408427633867</v>
      </c>
      <c r="V1128" s="146">
        <v>1121.4000000000001</v>
      </c>
      <c r="W1128" s="139">
        <v>2435</v>
      </c>
      <c r="X1128" s="219">
        <f t="shared" ref="X1128:X1135" si="354">I1128*E1128</f>
        <v>658.02635247800004</v>
      </c>
      <c r="Y1128" s="147">
        <f t="shared" si="340"/>
        <v>1776.973647522</v>
      </c>
      <c r="Z1128" s="275">
        <f t="shared" si="325"/>
        <v>2.7004597016977523</v>
      </c>
      <c r="AA1128" s="279">
        <v>2409</v>
      </c>
      <c r="AB1128" s="143">
        <f t="shared" ref="AB1128:AB1135" si="355">J1128*E1128</f>
        <v>553.71113056000002</v>
      </c>
      <c r="AC1128" s="144">
        <f t="shared" si="341"/>
        <v>1855.2888694399999</v>
      </c>
      <c r="AD1128" s="148">
        <f t="shared" si="344"/>
        <v>3.350643985725263</v>
      </c>
      <c r="AE1128" s="149">
        <f t="shared" si="342"/>
        <v>3.0964010282776351</v>
      </c>
      <c r="AF1128" s="143">
        <v>4020</v>
      </c>
      <c r="AG1128" s="138">
        <v>2965</v>
      </c>
      <c r="AH1128" s="143">
        <v>215</v>
      </c>
      <c r="AI1128" s="144">
        <f t="shared" si="345"/>
        <v>3180</v>
      </c>
      <c r="AJ1128" s="145">
        <f t="shared" si="346"/>
        <v>0.79104477611940294</v>
      </c>
      <c r="AK1128" s="150">
        <f t="shared" si="347"/>
        <v>1.1625813667117899</v>
      </c>
      <c r="AL1128" s="143">
        <v>765</v>
      </c>
      <c r="AM1128" s="145">
        <f t="shared" si="348"/>
        <v>0.19029850746268656</v>
      </c>
      <c r="AN1128" s="151">
        <f t="shared" si="349"/>
        <v>0.78345028556302054</v>
      </c>
      <c r="AO1128" s="143">
        <v>35</v>
      </c>
      <c r="AP1128" s="143">
        <v>10</v>
      </c>
      <c r="AQ1128" s="144">
        <f t="shared" si="350"/>
        <v>45</v>
      </c>
      <c r="AR1128" s="145">
        <f t="shared" si="351"/>
        <v>1.1194029850746268E-2</v>
      </c>
      <c r="AS1128" s="151">
        <f t="shared" si="352"/>
        <v>0.16762297436016635</v>
      </c>
      <c r="AT1128" s="143">
        <v>30</v>
      </c>
      <c r="AU1128" s="153" t="s">
        <v>6</v>
      </c>
      <c r="AV1128" s="316" t="s">
        <v>6</v>
      </c>
      <c r="AW1128" s="123" t="s">
        <v>51</v>
      </c>
    </row>
    <row r="1129" spans="1:49" x14ac:dyDescent="0.2">
      <c r="A1129" s="227" t="s">
        <v>1117</v>
      </c>
      <c r="B1129" s="272" t="s">
        <v>1119</v>
      </c>
      <c r="C1129" s="135">
        <v>5350805.1500000004</v>
      </c>
      <c r="D1129" s="136">
        <v>5350805.08</v>
      </c>
      <c r="E1129" s="152">
        <v>0.50561506199999995</v>
      </c>
      <c r="F1129" s="137"/>
      <c r="G1129" s="358"/>
      <c r="H1129" s="139">
        <v>3628</v>
      </c>
      <c r="I1129" s="219">
        <v>1331</v>
      </c>
      <c r="J1129" s="143">
        <v>1120</v>
      </c>
      <c r="K1129" s="138"/>
      <c r="L1129" s="139"/>
      <c r="M1129" s="140"/>
      <c r="N1129" s="220"/>
      <c r="O1129" s="141">
        <v>8.33</v>
      </c>
      <c r="P1129" s="142">
        <f t="shared" si="338"/>
        <v>833</v>
      </c>
      <c r="Q1129" s="143">
        <v>9412</v>
      </c>
      <c r="R1129" s="143">
        <v>5013</v>
      </c>
      <c r="S1129" s="143">
        <f t="shared" si="353"/>
        <v>1834.3714449359998</v>
      </c>
      <c r="T1129" s="144">
        <f t="shared" si="339"/>
        <v>7577.6285550640005</v>
      </c>
      <c r="U1129" s="145">
        <f t="shared" si="343"/>
        <v>4.1309128399174249</v>
      </c>
      <c r="V1129" s="146">
        <v>1130.4000000000001</v>
      </c>
      <c r="W1129" s="139">
        <v>2607</v>
      </c>
      <c r="X1129" s="219">
        <f t="shared" si="354"/>
        <v>672.97364752199996</v>
      </c>
      <c r="Y1129" s="147">
        <f t="shared" si="340"/>
        <v>1934.026352478</v>
      </c>
      <c r="Z1129" s="275">
        <f t="shared" si="325"/>
        <v>2.8738515387629282</v>
      </c>
      <c r="AA1129" s="279">
        <v>2575</v>
      </c>
      <c r="AB1129" s="143">
        <f t="shared" si="355"/>
        <v>566.28886943999998</v>
      </c>
      <c r="AC1129" s="144">
        <f t="shared" si="341"/>
        <v>2008.7111305600001</v>
      </c>
      <c r="AD1129" s="148">
        <f t="shared" si="344"/>
        <v>3.5471492359480838</v>
      </c>
      <c r="AE1129" s="149">
        <f t="shared" si="342"/>
        <v>3.091236494597839</v>
      </c>
      <c r="AF1129" s="143">
        <v>4305</v>
      </c>
      <c r="AG1129" s="138">
        <v>3100</v>
      </c>
      <c r="AH1129" s="143">
        <v>330</v>
      </c>
      <c r="AI1129" s="144">
        <f t="shared" si="345"/>
        <v>3430</v>
      </c>
      <c r="AJ1129" s="145">
        <f t="shared" si="346"/>
        <v>0.7967479674796748</v>
      </c>
      <c r="AK1129" s="150">
        <f t="shared" si="347"/>
        <v>1.1709632234744001</v>
      </c>
      <c r="AL1129" s="143">
        <v>815</v>
      </c>
      <c r="AM1129" s="145">
        <f t="shared" si="348"/>
        <v>0.18931475029036005</v>
      </c>
      <c r="AN1129" s="151">
        <f t="shared" si="349"/>
        <v>0.77940020210277583</v>
      </c>
      <c r="AO1129" s="143">
        <v>45</v>
      </c>
      <c r="AP1129" s="143">
        <v>0</v>
      </c>
      <c r="AQ1129" s="144">
        <f t="shared" si="350"/>
        <v>45</v>
      </c>
      <c r="AR1129" s="145">
        <f t="shared" si="351"/>
        <v>1.0452961672473868E-2</v>
      </c>
      <c r="AS1129" s="151">
        <f t="shared" si="352"/>
        <v>0.15652598302621809</v>
      </c>
      <c r="AT1129" s="143">
        <v>20</v>
      </c>
      <c r="AU1129" s="153" t="s">
        <v>6</v>
      </c>
      <c r="AV1129" s="316" t="s">
        <v>6</v>
      </c>
      <c r="AW1129" s="123" t="s">
        <v>51</v>
      </c>
    </row>
    <row r="1130" spans="1:49" x14ac:dyDescent="0.2">
      <c r="A1130" s="227" t="s">
        <v>1117</v>
      </c>
      <c r="B1130" s="272" t="s">
        <v>1119</v>
      </c>
      <c r="C1130" s="135">
        <v>5350805.16</v>
      </c>
      <c r="D1130" s="136">
        <v>5350805.13</v>
      </c>
      <c r="E1130" s="152">
        <v>0.252431713</v>
      </c>
      <c r="F1130" s="137"/>
      <c r="G1130" s="358"/>
      <c r="H1130" s="139">
        <v>6742</v>
      </c>
      <c r="I1130" s="219">
        <v>1942</v>
      </c>
      <c r="J1130" s="143">
        <v>1875</v>
      </c>
      <c r="K1130" s="138"/>
      <c r="L1130" s="139"/>
      <c r="M1130" s="140"/>
      <c r="N1130" s="220"/>
      <c r="O1130" s="141">
        <v>2.06</v>
      </c>
      <c r="P1130" s="142">
        <f t="shared" si="338"/>
        <v>206</v>
      </c>
      <c r="Q1130" s="143">
        <v>7355</v>
      </c>
      <c r="R1130" s="143">
        <v>6539</v>
      </c>
      <c r="S1130" s="143">
        <f t="shared" si="353"/>
        <v>1701.8946090459999</v>
      </c>
      <c r="T1130" s="144">
        <f t="shared" si="339"/>
        <v>5653.1053909540005</v>
      </c>
      <c r="U1130" s="145">
        <f t="shared" si="343"/>
        <v>3.3216542087308563</v>
      </c>
      <c r="V1130" s="146">
        <v>3567.1</v>
      </c>
      <c r="W1130" s="139">
        <v>1824</v>
      </c>
      <c r="X1130" s="219">
        <f t="shared" si="354"/>
        <v>490.22238664600002</v>
      </c>
      <c r="Y1130" s="147">
        <f t="shared" si="340"/>
        <v>1333.7776133540001</v>
      </c>
      <c r="Z1130" s="275">
        <f t="shared" si="325"/>
        <v>2.7207603114158658</v>
      </c>
      <c r="AA1130" s="279">
        <v>1797</v>
      </c>
      <c r="AB1130" s="143">
        <f t="shared" si="355"/>
        <v>473.30946187500001</v>
      </c>
      <c r="AC1130" s="144">
        <f t="shared" si="341"/>
        <v>1323.6905381249999</v>
      </c>
      <c r="AD1130" s="148">
        <f t="shared" si="344"/>
        <v>2.7966703494184184</v>
      </c>
      <c r="AE1130" s="149">
        <f t="shared" si="342"/>
        <v>8.7233009708737868</v>
      </c>
      <c r="AF1130" s="143">
        <v>3345</v>
      </c>
      <c r="AG1130" s="138">
        <v>2465</v>
      </c>
      <c r="AH1130" s="143">
        <v>185</v>
      </c>
      <c r="AI1130" s="144">
        <f t="shared" si="345"/>
        <v>2650</v>
      </c>
      <c r="AJ1130" s="145">
        <f t="shared" si="346"/>
        <v>0.79222720478325859</v>
      </c>
      <c r="AK1130" s="150">
        <f t="shared" si="347"/>
        <v>1.1643191564976074</v>
      </c>
      <c r="AL1130" s="143">
        <v>640</v>
      </c>
      <c r="AM1130" s="145">
        <f t="shared" si="348"/>
        <v>0.19133034379671152</v>
      </c>
      <c r="AN1130" s="151">
        <f t="shared" si="349"/>
        <v>0.78769830874157676</v>
      </c>
      <c r="AO1130" s="143">
        <v>35</v>
      </c>
      <c r="AP1130" s="143">
        <v>0</v>
      </c>
      <c r="AQ1130" s="144">
        <f t="shared" si="350"/>
        <v>35</v>
      </c>
      <c r="AR1130" s="145">
        <f t="shared" si="351"/>
        <v>1.0463378176382661E-2</v>
      </c>
      <c r="AS1130" s="151">
        <f t="shared" si="352"/>
        <v>0.15668196307905935</v>
      </c>
      <c r="AT1130" s="143">
        <v>20</v>
      </c>
      <c r="AU1130" s="153" t="s">
        <v>6</v>
      </c>
      <c r="AV1130" s="316" t="s">
        <v>6</v>
      </c>
      <c r="AW1130" s="123" t="s">
        <v>51</v>
      </c>
    </row>
    <row r="1131" spans="1:49" x14ac:dyDescent="0.2">
      <c r="A1131" s="227"/>
      <c r="B1131" s="272"/>
      <c r="C1131" s="135">
        <v>5350805.17</v>
      </c>
      <c r="D1131" s="136">
        <v>5350805.13</v>
      </c>
      <c r="E1131" s="152">
        <v>0.747568287</v>
      </c>
      <c r="F1131" s="137"/>
      <c r="G1131" s="358"/>
      <c r="H1131" s="139">
        <v>6742</v>
      </c>
      <c r="I1131" s="219">
        <v>1942</v>
      </c>
      <c r="J1131" s="143">
        <v>1875</v>
      </c>
      <c r="K1131" s="138"/>
      <c r="L1131" s="139"/>
      <c r="M1131" s="140"/>
      <c r="N1131" s="220"/>
      <c r="O1131" s="141">
        <v>1.25</v>
      </c>
      <c r="P1131" s="142">
        <f t="shared" si="338"/>
        <v>125</v>
      </c>
      <c r="Q1131" s="143">
        <v>5636</v>
      </c>
      <c r="R1131" s="143">
        <v>5498</v>
      </c>
      <c r="S1131" s="143">
        <f t="shared" si="353"/>
        <v>5040.1053909539996</v>
      </c>
      <c r="T1131" s="144">
        <f t="shared" si="339"/>
        <v>595.89460904600037</v>
      </c>
      <c r="U1131" s="145">
        <f t="shared" si="343"/>
        <v>0.1182305850420339</v>
      </c>
      <c r="V1131" s="146">
        <v>4507</v>
      </c>
      <c r="W1131" s="139">
        <v>1488</v>
      </c>
      <c r="X1131" s="219">
        <f t="shared" si="354"/>
        <v>1451.7776133540001</v>
      </c>
      <c r="Y1131" s="147">
        <f t="shared" si="340"/>
        <v>36.222386645999904</v>
      </c>
      <c r="Z1131" s="275">
        <f t="shared" si="325"/>
        <v>2.495036864655625E-2</v>
      </c>
      <c r="AA1131" s="279">
        <v>1483</v>
      </c>
      <c r="AB1131" s="143">
        <f t="shared" si="355"/>
        <v>1401.6905381250001</v>
      </c>
      <c r="AC1131" s="144">
        <f t="shared" si="341"/>
        <v>81.309461874999897</v>
      </c>
      <c r="AD1131" s="148">
        <f t="shared" si="344"/>
        <v>5.8008140644057675E-2</v>
      </c>
      <c r="AE1131" s="149">
        <f t="shared" si="342"/>
        <v>11.864000000000001</v>
      </c>
      <c r="AF1131" s="143">
        <v>2625</v>
      </c>
      <c r="AG1131" s="138">
        <v>1875</v>
      </c>
      <c r="AH1131" s="143">
        <v>175</v>
      </c>
      <c r="AI1131" s="144">
        <f t="shared" si="345"/>
        <v>2050</v>
      </c>
      <c r="AJ1131" s="145">
        <f t="shared" si="346"/>
        <v>0.78095238095238095</v>
      </c>
      <c r="AK1131" s="150">
        <f t="shared" si="347"/>
        <v>1.1477487922218463</v>
      </c>
      <c r="AL1131" s="143">
        <v>490</v>
      </c>
      <c r="AM1131" s="145">
        <f t="shared" si="348"/>
        <v>0.18666666666666668</v>
      </c>
      <c r="AN1131" s="151">
        <f t="shared" si="349"/>
        <v>0.76849816246600089</v>
      </c>
      <c r="AO1131" s="143">
        <v>25</v>
      </c>
      <c r="AP1131" s="143">
        <v>10</v>
      </c>
      <c r="AQ1131" s="144">
        <f t="shared" si="350"/>
        <v>35</v>
      </c>
      <c r="AR1131" s="145">
        <f t="shared" si="351"/>
        <v>1.3333333333333334E-2</v>
      </c>
      <c r="AS1131" s="151">
        <f t="shared" si="352"/>
        <v>0.19965758723788707</v>
      </c>
      <c r="AT1131" s="143">
        <v>45</v>
      </c>
      <c r="AU1131" s="153" t="s">
        <v>6</v>
      </c>
      <c r="AV1131" s="316" t="s">
        <v>6</v>
      </c>
      <c r="AW1131" s="123" t="s">
        <v>51</v>
      </c>
    </row>
    <row r="1132" spans="1:49" x14ac:dyDescent="0.2">
      <c r="A1132" s="227"/>
      <c r="B1132" s="272"/>
      <c r="C1132" s="135">
        <v>5350805.18</v>
      </c>
      <c r="D1132" s="136">
        <v>5350805.0199999996</v>
      </c>
      <c r="E1132" s="152">
        <v>0.63143942399999997</v>
      </c>
      <c r="F1132" s="137"/>
      <c r="G1132" s="358"/>
      <c r="H1132" s="139">
        <v>5038</v>
      </c>
      <c r="I1132" s="219">
        <v>1564</v>
      </c>
      <c r="J1132" s="143">
        <v>1535</v>
      </c>
      <c r="K1132" s="138"/>
      <c r="L1132" s="139"/>
      <c r="M1132" s="140"/>
      <c r="N1132" s="220"/>
      <c r="O1132" s="141">
        <v>0.76</v>
      </c>
      <c r="P1132" s="142">
        <f t="shared" si="338"/>
        <v>76</v>
      </c>
      <c r="Q1132" s="143">
        <v>3048</v>
      </c>
      <c r="R1132" s="143">
        <v>3137</v>
      </c>
      <c r="S1132" s="143">
        <f t="shared" si="353"/>
        <v>3181.191818112</v>
      </c>
      <c r="T1132" s="144">
        <f t="shared" si="339"/>
        <v>-133.19181811199996</v>
      </c>
      <c r="U1132" s="145">
        <f t="shared" si="343"/>
        <v>-4.1868527812022271E-2</v>
      </c>
      <c r="V1132" s="146">
        <v>3995.8</v>
      </c>
      <c r="W1132" s="139">
        <v>961</v>
      </c>
      <c r="X1132" s="219">
        <f t="shared" si="354"/>
        <v>987.57125913599998</v>
      </c>
      <c r="Y1132" s="147">
        <f t="shared" si="340"/>
        <v>-26.571259135999981</v>
      </c>
      <c r="Z1132" s="275">
        <f t="shared" si="325"/>
        <v>-2.6905662644786235E-2</v>
      </c>
      <c r="AA1132" s="279">
        <v>951</v>
      </c>
      <c r="AB1132" s="143">
        <f t="shared" si="355"/>
        <v>969.25951583999995</v>
      </c>
      <c r="AC1132" s="144">
        <f t="shared" si="341"/>
        <v>-18.259515839999949</v>
      </c>
      <c r="AD1132" s="148">
        <f t="shared" si="344"/>
        <v>-1.8838624270998781E-2</v>
      </c>
      <c r="AE1132" s="149">
        <f t="shared" si="342"/>
        <v>12.513157894736842</v>
      </c>
      <c r="AF1132" s="143">
        <v>1610</v>
      </c>
      <c r="AG1132" s="138">
        <v>1085</v>
      </c>
      <c r="AH1132" s="143">
        <v>100</v>
      </c>
      <c r="AI1132" s="144">
        <f t="shared" si="345"/>
        <v>1185</v>
      </c>
      <c r="AJ1132" s="145">
        <f t="shared" si="346"/>
        <v>0.7360248447204969</v>
      </c>
      <c r="AK1132" s="150">
        <f t="shared" si="347"/>
        <v>1.0817197657340041</v>
      </c>
      <c r="AL1132" s="143">
        <v>345</v>
      </c>
      <c r="AM1132" s="145">
        <f t="shared" si="348"/>
        <v>0.21428571428571427</v>
      </c>
      <c r="AN1132" s="151">
        <f t="shared" si="349"/>
        <v>0.88220452323903154</v>
      </c>
      <c r="AO1132" s="143">
        <v>45</v>
      </c>
      <c r="AP1132" s="143">
        <v>10</v>
      </c>
      <c r="AQ1132" s="144">
        <f t="shared" si="350"/>
        <v>55</v>
      </c>
      <c r="AR1132" s="145">
        <f t="shared" si="351"/>
        <v>3.4161490683229816E-2</v>
      </c>
      <c r="AS1132" s="151">
        <f t="shared" si="352"/>
        <v>0.51154506046974169</v>
      </c>
      <c r="AT1132" s="143">
        <v>20</v>
      </c>
      <c r="AU1132" s="153" t="s">
        <v>6</v>
      </c>
      <c r="AV1132" s="316" t="s">
        <v>6</v>
      </c>
      <c r="AW1132" s="123" t="s">
        <v>51</v>
      </c>
    </row>
    <row r="1133" spans="1:49" x14ac:dyDescent="0.2">
      <c r="A1133" s="227"/>
      <c r="B1133" s="272"/>
      <c r="C1133" s="135">
        <v>5350805.1900000004</v>
      </c>
      <c r="D1133" s="136">
        <v>5350805.0199999996</v>
      </c>
      <c r="E1133" s="152">
        <v>0.36856057599999997</v>
      </c>
      <c r="F1133" s="137"/>
      <c r="G1133" s="358"/>
      <c r="H1133" s="139">
        <v>5038</v>
      </c>
      <c r="I1133" s="219">
        <v>1564</v>
      </c>
      <c r="J1133" s="143">
        <v>1535</v>
      </c>
      <c r="K1133" s="138"/>
      <c r="L1133" s="139"/>
      <c r="M1133" s="140"/>
      <c r="N1133" s="220"/>
      <c r="O1133" s="141">
        <v>0.3</v>
      </c>
      <c r="P1133" s="142">
        <f t="shared" si="338"/>
        <v>30</v>
      </c>
      <c r="Q1133" s="143">
        <v>1853</v>
      </c>
      <c r="R1133" s="143">
        <v>1847</v>
      </c>
      <c r="S1133" s="143">
        <f t="shared" si="353"/>
        <v>1856.8081818879998</v>
      </c>
      <c r="T1133" s="144">
        <f t="shared" si="339"/>
        <v>-3.8081818879998082</v>
      </c>
      <c r="U1133" s="145">
        <f t="shared" si="343"/>
        <v>-2.0509290755750843E-3</v>
      </c>
      <c r="V1133" s="146">
        <v>6241.2</v>
      </c>
      <c r="W1133" s="139">
        <v>637</v>
      </c>
      <c r="X1133" s="219">
        <f t="shared" si="354"/>
        <v>576.42874086399991</v>
      </c>
      <c r="Y1133" s="147">
        <f t="shared" si="340"/>
        <v>60.571259136000094</v>
      </c>
      <c r="Z1133" s="275">
        <f t="shared" si="325"/>
        <v>0.10508022040193692</v>
      </c>
      <c r="AA1133" s="279">
        <v>630</v>
      </c>
      <c r="AB1133" s="143">
        <f t="shared" si="355"/>
        <v>565.74048415999994</v>
      </c>
      <c r="AC1133" s="144">
        <f t="shared" si="341"/>
        <v>64.259515840000063</v>
      </c>
      <c r="AD1133" s="148">
        <f t="shared" si="344"/>
        <v>0.11358479309715884</v>
      </c>
      <c r="AE1133" s="149">
        <f t="shared" si="342"/>
        <v>21</v>
      </c>
      <c r="AF1133" s="143">
        <v>900</v>
      </c>
      <c r="AG1133" s="138">
        <v>700</v>
      </c>
      <c r="AH1133" s="143">
        <v>75</v>
      </c>
      <c r="AI1133" s="144">
        <f t="shared" si="345"/>
        <v>775</v>
      </c>
      <c r="AJ1133" s="145">
        <f t="shared" si="346"/>
        <v>0.86111111111111116</v>
      </c>
      <c r="AK1133" s="150">
        <f t="shared" si="347"/>
        <v>1.265556341016975</v>
      </c>
      <c r="AL1133" s="143">
        <v>90</v>
      </c>
      <c r="AM1133" s="145">
        <f t="shared" si="348"/>
        <v>0.1</v>
      </c>
      <c r="AN1133" s="151">
        <f t="shared" si="349"/>
        <v>0.41169544417821474</v>
      </c>
      <c r="AO1133" s="143">
        <v>15</v>
      </c>
      <c r="AP1133" s="143">
        <v>0</v>
      </c>
      <c r="AQ1133" s="144">
        <f t="shared" si="350"/>
        <v>15</v>
      </c>
      <c r="AR1133" s="145">
        <f t="shared" si="351"/>
        <v>1.6666666666666666E-2</v>
      </c>
      <c r="AS1133" s="151">
        <f t="shared" si="352"/>
        <v>0.24957198404735881</v>
      </c>
      <c r="AT1133" s="143">
        <v>25</v>
      </c>
      <c r="AU1133" s="153" t="s">
        <v>6</v>
      </c>
      <c r="AV1133" s="316" t="s">
        <v>6</v>
      </c>
      <c r="AW1133" s="123" t="s">
        <v>51</v>
      </c>
    </row>
    <row r="1134" spans="1:49" x14ac:dyDescent="0.2">
      <c r="A1134" s="227"/>
      <c r="B1134" s="272"/>
      <c r="C1134" s="135">
        <v>5350805.2</v>
      </c>
      <c r="D1134" s="136">
        <v>5350805.05</v>
      </c>
      <c r="E1134" s="152">
        <v>0.75602404999999995</v>
      </c>
      <c r="F1134" s="137"/>
      <c r="G1134" s="358"/>
      <c r="H1134" s="139">
        <v>4071</v>
      </c>
      <c r="I1134" s="219">
        <v>1251</v>
      </c>
      <c r="J1134" s="143">
        <v>1180</v>
      </c>
      <c r="K1134" s="138"/>
      <c r="L1134" s="139"/>
      <c r="M1134" s="140"/>
      <c r="N1134" s="220"/>
      <c r="O1134" s="141">
        <v>1.72</v>
      </c>
      <c r="P1134" s="142">
        <f t="shared" si="338"/>
        <v>172</v>
      </c>
      <c r="Q1134" s="143">
        <v>4736</v>
      </c>
      <c r="R1134" s="143">
        <v>4098</v>
      </c>
      <c r="S1134" s="143">
        <f t="shared" si="353"/>
        <v>3077.7739075499999</v>
      </c>
      <c r="T1134" s="144">
        <f t="shared" si="339"/>
        <v>1658.2260924500001</v>
      </c>
      <c r="U1134" s="145">
        <f t="shared" si="343"/>
        <v>0.53877449814694078</v>
      </c>
      <c r="V1134" s="146">
        <v>2758.8</v>
      </c>
      <c r="W1134" s="139">
        <v>1434</v>
      </c>
      <c r="X1134" s="219">
        <f t="shared" si="354"/>
        <v>945.78608654999994</v>
      </c>
      <c r="Y1134" s="147">
        <f t="shared" si="340"/>
        <v>488.21391345000006</v>
      </c>
      <c r="Z1134" s="275">
        <f t="shared" si="325"/>
        <v>0.51619908602259834</v>
      </c>
      <c r="AA1134" s="279">
        <v>1409</v>
      </c>
      <c r="AB1134" s="143">
        <f t="shared" si="355"/>
        <v>892.1083789999999</v>
      </c>
      <c r="AC1134" s="144">
        <f t="shared" si="341"/>
        <v>516.8916210000001</v>
      </c>
      <c r="AD1134" s="148">
        <f t="shared" si="344"/>
        <v>0.57940451313707497</v>
      </c>
      <c r="AE1134" s="149">
        <f t="shared" si="342"/>
        <v>8.1918604651162799</v>
      </c>
      <c r="AF1134" s="143">
        <v>2425</v>
      </c>
      <c r="AG1134" s="138">
        <v>1680</v>
      </c>
      <c r="AH1134" s="143">
        <v>220</v>
      </c>
      <c r="AI1134" s="144">
        <f t="shared" si="345"/>
        <v>1900</v>
      </c>
      <c r="AJ1134" s="145">
        <f t="shared" si="346"/>
        <v>0.78350515463917525</v>
      </c>
      <c r="AK1134" s="150">
        <f t="shared" si="347"/>
        <v>1.1515005483945604</v>
      </c>
      <c r="AL1134" s="143">
        <v>445</v>
      </c>
      <c r="AM1134" s="145">
        <f t="shared" si="348"/>
        <v>0.18350515463917524</v>
      </c>
      <c r="AN1134" s="151">
        <f t="shared" si="349"/>
        <v>0.75548236148167236</v>
      </c>
      <c r="AO1134" s="143">
        <v>35</v>
      </c>
      <c r="AP1134" s="143">
        <v>15</v>
      </c>
      <c r="AQ1134" s="144">
        <f t="shared" si="350"/>
        <v>50</v>
      </c>
      <c r="AR1134" s="145">
        <f t="shared" si="351"/>
        <v>2.0618556701030927E-2</v>
      </c>
      <c r="AS1134" s="151">
        <f t="shared" si="352"/>
        <v>0.30874884624415522</v>
      </c>
      <c r="AT1134" s="143">
        <v>30</v>
      </c>
      <c r="AU1134" s="153" t="s">
        <v>6</v>
      </c>
      <c r="AV1134" s="316" t="s">
        <v>6</v>
      </c>
      <c r="AW1134" s="123" t="s">
        <v>51</v>
      </c>
    </row>
    <row r="1135" spans="1:49" x14ac:dyDescent="0.2">
      <c r="A1135" s="227"/>
      <c r="B1135" s="272"/>
      <c r="C1135" s="135">
        <v>5350805.21</v>
      </c>
      <c r="D1135" s="136">
        <v>5350805.05</v>
      </c>
      <c r="E1135" s="152">
        <v>0.24397595</v>
      </c>
      <c r="F1135" s="137"/>
      <c r="G1135" s="358"/>
      <c r="H1135" s="139">
        <v>4071</v>
      </c>
      <c r="I1135" s="219">
        <v>1251</v>
      </c>
      <c r="J1135" s="143">
        <v>1180</v>
      </c>
      <c r="K1135" s="138"/>
      <c r="L1135" s="139"/>
      <c r="M1135" s="140"/>
      <c r="N1135" s="220"/>
      <c r="O1135" s="141">
        <v>2.2999999999999998</v>
      </c>
      <c r="P1135" s="142">
        <f t="shared" si="338"/>
        <v>229.99999999999997</v>
      </c>
      <c r="Q1135" s="143">
        <v>1679</v>
      </c>
      <c r="R1135" s="143">
        <v>1507</v>
      </c>
      <c r="S1135" s="143">
        <f t="shared" si="353"/>
        <v>993.22609245000001</v>
      </c>
      <c r="T1135" s="144">
        <f t="shared" si="339"/>
        <v>685.77390754999999</v>
      </c>
      <c r="U1135" s="145">
        <f t="shared" si="343"/>
        <v>0.69045095851076077</v>
      </c>
      <c r="V1135" s="146">
        <v>731</v>
      </c>
      <c r="W1135" s="139">
        <v>518</v>
      </c>
      <c r="X1135" s="219">
        <f t="shared" si="354"/>
        <v>305.21391345000001</v>
      </c>
      <c r="Y1135" s="147">
        <f t="shared" si="340"/>
        <v>212.78608654999999</v>
      </c>
      <c r="Z1135" s="275">
        <f t="shared" si="325"/>
        <v>0.69717033586300947</v>
      </c>
      <c r="AA1135" s="279">
        <v>509</v>
      </c>
      <c r="AB1135" s="143">
        <f t="shared" si="355"/>
        <v>287.89162099999999</v>
      </c>
      <c r="AC1135" s="144">
        <f t="shared" si="341"/>
        <v>221.10837900000001</v>
      </c>
      <c r="AD1135" s="148">
        <f t="shared" si="344"/>
        <v>0.76802644770269302</v>
      </c>
      <c r="AE1135" s="149">
        <f t="shared" si="342"/>
        <v>2.2130434782608699</v>
      </c>
      <c r="AF1135" s="143">
        <v>875</v>
      </c>
      <c r="AG1135" s="138">
        <v>610</v>
      </c>
      <c r="AH1135" s="143">
        <v>60</v>
      </c>
      <c r="AI1135" s="144">
        <f t="shared" si="345"/>
        <v>670</v>
      </c>
      <c r="AJ1135" s="145">
        <f t="shared" si="346"/>
        <v>0.76571428571428568</v>
      </c>
      <c r="AK1135" s="150">
        <f t="shared" si="347"/>
        <v>1.1253536938370297</v>
      </c>
      <c r="AL1135" s="143">
        <v>150</v>
      </c>
      <c r="AM1135" s="145">
        <f t="shared" si="348"/>
        <v>0.17142857142857143</v>
      </c>
      <c r="AN1135" s="151">
        <f t="shared" si="349"/>
        <v>0.70576361859122527</v>
      </c>
      <c r="AO1135" s="143">
        <v>35</v>
      </c>
      <c r="AP1135" s="143">
        <v>10</v>
      </c>
      <c r="AQ1135" s="144">
        <f t="shared" si="350"/>
        <v>45</v>
      </c>
      <c r="AR1135" s="145">
        <f t="shared" si="351"/>
        <v>5.1428571428571428E-2</v>
      </c>
      <c r="AS1135" s="151">
        <f t="shared" si="352"/>
        <v>0.77010783648899284</v>
      </c>
      <c r="AT1135" s="143">
        <v>0</v>
      </c>
      <c r="AU1135" s="153" t="s">
        <v>6</v>
      </c>
      <c r="AV1135" s="316" t="s">
        <v>6</v>
      </c>
      <c r="AW1135" s="123" t="s">
        <v>51</v>
      </c>
    </row>
    <row r="1136" spans="1:49" x14ac:dyDescent="0.2">
      <c r="C1136" s="124">
        <v>5350806</v>
      </c>
      <c r="D1136" s="112"/>
      <c r="E1136" s="112"/>
      <c r="F1136" s="115"/>
      <c r="G1136" s="360"/>
      <c r="N1136" s="121" t="s">
        <v>1050</v>
      </c>
      <c r="O1136" s="117">
        <v>62.46</v>
      </c>
      <c r="P1136" s="24">
        <f t="shared" si="338"/>
        <v>6246</v>
      </c>
      <c r="Q1136" s="118">
        <v>1559</v>
      </c>
      <c r="R1136" s="118">
        <v>1625</v>
      </c>
      <c r="S1136" s="118">
        <v>1635</v>
      </c>
      <c r="T1136" s="25">
        <f t="shared" si="339"/>
        <v>-76</v>
      </c>
      <c r="U1136" s="26">
        <f t="shared" si="343"/>
        <v>-4.6483180428134555E-2</v>
      </c>
      <c r="V1136" s="125">
        <v>25</v>
      </c>
      <c r="W1136" s="22">
        <v>573</v>
      </c>
      <c r="X1136" s="119">
        <v>562</v>
      </c>
      <c r="Y1136" s="39">
        <f t="shared" si="340"/>
        <v>11</v>
      </c>
      <c r="Z1136" s="268">
        <f t="shared" si="325"/>
        <v>1.9572953736654804E-2</v>
      </c>
      <c r="AA1136" s="280">
        <v>538</v>
      </c>
      <c r="AB1136" s="118">
        <v>545</v>
      </c>
      <c r="AC1136" s="25">
        <f t="shared" si="341"/>
        <v>-7</v>
      </c>
      <c r="AD1136" s="27">
        <f t="shared" si="344"/>
        <v>-1.2844036697247707E-2</v>
      </c>
      <c r="AE1136" s="28">
        <f t="shared" si="342"/>
        <v>8.6135126480947802E-2</v>
      </c>
      <c r="AF1136" s="118">
        <v>695</v>
      </c>
      <c r="AG1136" s="120">
        <v>560</v>
      </c>
      <c r="AH1136" s="118">
        <v>60</v>
      </c>
      <c r="AI1136" s="25">
        <f t="shared" si="345"/>
        <v>620</v>
      </c>
      <c r="AJ1136" s="26">
        <f t="shared" si="346"/>
        <v>0.8920863309352518</v>
      </c>
      <c r="AK1136" s="29">
        <f t="shared" si="347"/>
        <v>1.3110799504060746</v>
      </c>
      <c r="AL1136" s="118">
        <v>65</v>
      </c>
      <c r="AM1136" s="26">
        <f t="shared" si="348"/>
        <v>9.3525179856115109E-2</v>
      </c>
      <c r="AN1136" s="30">
        <f t="shared" si="349"/>
        <v>0.38503890462710727</v>
      </c>
      <c r="AO1136" s="118">
        <v>10</v>
      </c>
      <c r="AP1136" s="118">
        <v>0</v>
      </c>
      <c r="AQ1136" s="25">
        <f t="shared" si="350"/>
        <v>10</v>
      </c>
      <c r="AR1136" s="26">
        <f t="shared" si="351"/>
        <v>1.4388489208633094E-2</v>
      </c>
      <c r="AS1136" s="30">
        <f t="shared" si="352"/>
        <v>0.21545782795455437</v>
      </c>
      <c r="AT1136" s="118">
        <v>0</v>
      </c>
      <c r="AU1136" s="21" t="s">
        <v>3</v>
      </c>
      <c r="AV1136" s="319" t="s">
        <v>3</v>
      </c>
    </row>
    <row r="1137" spans="1:49" x14ac:dyDescent="0.2">
      <c r="C1137" s="124">
        <v>5350807</v>
      </c>
      <c r="D1137" s="112"/>
      <c r="E1137" s="112"/>
      <c r="F1137" s="115"/>
      <c r="G1137" s="360"/>
      <c r="N1137" s="121" t="s">
        <v>1051</v>
      </c>
      <c r="O1137" s="117">
        <v>119.47</v>
      </c>
      <c r="P1137" s="24">
        <f t="shared" si="338"/>
        <v>11947</v>
      </c>
      <c r="Q1137" s="118">
        <v>2403</v>
      </c>
      <c r="R1137" s="118">
        <v>2365</v>
      </c>
      <c r="S1137" s="118">
        <v>2672</v>
      </c>
      <c r="T1137" s="25">
        <f t="shared" si="339"/>
        <v>-269</v>
      </c>
      <c r="U1137" s="26">
        <f t="shared" si="343"/>
        <v>-0.10067365269461077</v>
      </c>
      <c r="V1137" s="125">
        <v>20.100000000000001</v>
      </c>
      <c r="W1137" s="22">
        <v>897</v>
      </c>
      <c r="X1137" s="119">
        <v>934</v>
      </c>
      <c r="Y1137" s="39">
        <f t="shared" si="340"/>
        <v>-37</v>
      </c>
      <c r="Z1137" s="268">
        <f t="shared" si="325"/>
        <v>-3.961456102783726E-2</v>
      </c>
      <c r="AA1137" s="280">
        <v>856</v>
      </c>
      <c r="AB1137" s="118">
        <v>895</v>
      </c>
      <c r="AC1137" s="25">
        <f t="shared" si="341"/>
        <v>-39</v>
      </c>
      <c r="AD1137" s="27">
        <f t="shared" si="344"/>
        <v>-4.357541899441341E-2</v>
      </c>
      <c r="AE1137" s="28">
        <f t="shared" si="342"/>
        <v>7.1649786557294717E-2</v>
      </c>
      <c r="AF1137" s="118">
        <v>1195</v>
      </c>
      <c r="AG1137" s="120">
        <v>990</v>
      </c>
      <c r="AH1137" s="118">
        <v>35</v>
      </c>
      <c r="AI1137" s="25">
        <f t="shared" si="345"/>
        <v>1025</v>
      </c>
      <c r="AJ1137" s="26">
        <f t="shared" si="346"/>
        <v>0.85774058577405854</v>
      </c>
      <c r="AK1137" s="29">
        <f t="shared" si="347"/>
        <v>1.2606027529633248</v>
      </c>
      <c r="AL1137" s="118">
        <v>85</v>
      </c>
      <c r="AM1137" s="26">
        <f t="shared" si="348"/>
        <v>7.1129707112970716E-2</v>
      </c>
      <c r="AN1137" s="30">
        <f t="shared" si="349"/>
        <v>0.29283776364140796</v>
      </c>
      <c r="AO1137" s="118">
        <v>50</v>
      </c>
      <c r="AP1137" s="118">
        <v>10</v>
      </c>
      <c r="AQ1137" s="25">
        <f t="shared" si="350"/>
        <v>60</v>
      </c>
      <c r="AR1137" s="26">
        <f t="shared" si="351"/>
        <v>5.0209205020920501E-2</v>
      </c>
      <c r="AS1137" s="30">
        <f t="shared" si="352"/>
        <v>0.75184865487070429</v>
      </c>
      <c r="AT1137" s="118">
        <v>25</v>
      </c>
      <c r="AU1137" s="21" t="s">
        <v>3</v>
      </c>
      <c r="AV1137" s="319" t="s">
        <v>3</v>
      </c>
    </row>
    <row r="1138" spans="1:49" x14ac:dyDescent="0.2">
      <c r="A1138" s="227"/>
      <c r="B1138" s="272"/>
      <c r="C1138" s="135">
        <v>5350810.01</v>
      </c>
      <c r="D1138" s="136"/>
      <c r="E1138" s="136"/>
      <c r="F1138" s="137"/>
      <c r="G1138" s="355"/>
      <c r="H1138" s="139"/>
      <c r="I1138" s="139"/>
      <c r="J1138" s="139"/>
      <c r="K1138" s="138"/>
      <c r="L1138" s="139"/>
      <c r="M1138" s="140"/>
      <c r="N1138" s="220" t="s">
        <v>1052</v>
      </c>
      <c r="O1138" s="141">
        <v>0.61</v>
      </c>
      <c r="P1138" s="142">
        <f t="shared" si="338"/>
        <v>61</v>
      </c>
      <c r="Q1138" s="143">
        <v>3888</v>
      </c>
      <c r="R1138" s="143">
        <v>3940</v>
      </c>
      <c r="S1138" s="143">
        <v>3711</v>
      </c>
      <c r="T1138" s="144">
        <f t="shared" si="339"/>
        <v>177</v>
      </c>
      <c r="U1138" s="145">
        <f t="shared" si="343"/>
        <v>4.7696038803556995E-2</v>
      </c>
      <c r="V1138" s="146">
        <v>6401.1</v>
      </c>
      <c r="W1138" s="139">
        <v>1793</v>
      </c>
      <c r="X1138" s="219">
        <v>1685</v>
      </c>
      <c r="Y1138" s="147">
        <f t="shared" si="340"/>
        <v>108</v>
      </c>
      <c r="Z1138" s="275">
        <f t="shared" si="325"/>
        <v>6.4094955489614247E-2</v>
      </c>
      <c r="AA1138" s="279">
        <v>1715</v>
      </c>
      <c r="AB1138" s="143">
        <v>1585</v>
      </c>
      <c r="AC1138" s="144">
        <f t="shared" si="341"/>
        <v>130</v>
      </c>
      <c r="AD1138" s="148">
        <f t="shared" si="344"/>
        <v>8.2018927444794956E-2</v>
      </c>
      <c r="AE1138" s="149">
        <f t="shared" si="342"/>
        <v>28.114754098360656</v>
      </c>
      <c r="AF1138" s="143">
        <v>1715</v>
      </c>
      <c r="AG1138" s="138">
        <v>1240</v>
      </c>
      <c r="AH1138" s="143">
        <v>135</v>
      </c>
      <c r="AI1138" s="144">
        <f t="shared" si="345"/>
        <v>1375</v>
      </c>
      <c r="AJ1138" s="145">
        <f t="shared" si="346"/>
        <v>0.80174927113702621</v>
      </c>
      <c r="AK1138" s="150">
        <f t="shared" si="347"/>
        <v>1.178313531088879</v>
      </c>
      <c r="AL1138" s="143">
        <v>175</v>
      </c>
      <c r="AM1138" s="145">
        <f t="shared" si="348"/>
        <v>0.10204081632653061</v>
      </c>
      <c r="AN1138" s="151">
        <f t="shared" si="349"/>
        <v>0.42009739201858648</v>
      </c>
      <c r="AO1138" s="143">
        <v>105</v>
      </c>
      <c r="AP1138" s="143">
        <v>20</v>
      </c>
      <c r="AQ1138" s="144">
        <f t="shared" si="350"/>
        <v>125</v>
      </c>
      <c r="AR1138" s="145">
        <f t="shared" si="351"/>
        <v>7.2886297376093298E-2</v>
      </c>
      <c r="AS1138" s="151">
        <f t="shared" si="352"/>
        <v>1.0914226707610444</v>
      </c>
      <c r="AT1138" s="143">
        <v>35</v>
      </c>
      <c r="AU1138" s="153" t="s">
        <v>6</v>
      </c>
      <c r="AV1138" s="316" t="s">
        <v>6</v>
      </c>
    </row>
    <row r="1139" spans="1:49" x14ac:dyDescent="0.2">
      <c r="A1139" s="227"/>
      <c r="B1139" s="272"/>
      <c r="C1139" s="135">
        <v>5350810.0199999996</v>
      </c>
      <c r="D1139" s="136"/>
      <c r="E1139" s="136"/>
      <c r="F1139" s="137"/>
      <c r="G1139" s="355"/>
      <c r="H1139" s="139"/>
      <c r="I1139" s="139"/>
      <c r="J1139" s="139"/>
      <c r="K1139" s="138"/>
      <c r="L1139" s="139"/>
      <c r="M1139" s="140"/>
      <c r="N1139" s="220" t="s">
        <v>1053</v>
      </c>
      <c r="O1139" s="141">
        <v>0.78</v>
      </c>
      <c r="P1139" s="142">
        <f t="shared" si="338"/>
        <v>78</v>
      </c>
      <c r="Q1139" s="143">
        <v>2404</v>
      </c>
      <c r="R1139" s="143">
        <v>2420</v>
      </c>
      <c r="S1139" s="143">
        <v>2459</v>
      </c>
      <c r="T1139" s="144">
        <f t="shared" si="339"/>
        <v>-55</v>
      </c>
      <c r="U1139" s="145">
        <f t="shared" si="343"/>
        <v>-2.2366815778771858E-2</v>
      </c>
      <c r="V1139" s="146">
        <v>3067.5</v>
      </c>
      <c r="W1139" s="139">
        <v>1009</v>
      </c>
      <c r="X1139" s="219">
        <v>1010</v>
      </c>
      <c r="Y1139" s="147">
        <f t="shared" si="340"/>
        <v>-1</v>
      </c>
      <c r="Z1139" s="275">
        <f t="shared" ref="Z1139:Z1202" si="356">Y1139/X1139</f>
        <v>-9.9009900990099011E-4</v>
      </c>
      <c r="AA1139" s="279">
        <v>992</v>
      </c>
      <c r="AB1139" s="143">
        <v>995</v>
      </c>
      <c r="AC1139" s="144">
        <f t="shared" si="341"/>
        <v>-3</v>
      </c>
      <c r="AD1139" s="148">
        <f t="shared" si="344"/>
        <v>-3.015075376884422E-3</v>
      </c>
      <c r="AE1139" s="149">
        <f t="shared" si="342"/>
        <v>12.717948717948717</v>
      </c>
      <c r="AF1139" s="143">
        <v>1025</v>
      </c>
      <c r="AG1139" s="138">
        <v>810</v>
      </c>
      <c r="AH1139" s="143">
        <v>70</v>
      </c>
      <c r="AI1139" s="144">
        <f t="shared" si="345"/>
        <v>880</v>
      </c>
      <c r="AJ1139" s="145">
        <f t="shared" si="346"/>
        <v>0.85853658536585364</v>
      </c>
      <c r="AK1139" s="150">
        <f t="shared" si="347"/>
        <v>1.2617726163152718</v>
      </c>
      <c r="AL1139" s="143">
        <v>105</v>
      </c>
      <c r="AM1139" s="145">
        <f t="shared" si="348"/>
        <v>0.1024390243902439</v>
      </c>
      <c r="AN1139" s="151">
        <f t="shared" si="349"/>
        <v>0.42173679647524431</v>
      </c>
      <c r="AO1139" s="143">
        <v>35</v>
      </c>
      <c r="AP1139" s="143">
        <v>0</v>
      </c>
      <c r="AQ1139" s="144">
        <f t="shared" si="350"/>
        <v>35</v>
      </c>
      <c r="AR1139" s="145">
        <f t="shared" si="351"/>
        <v>3.4146341463414637E-2</v>
      </c>
      <c r="AS1139" s="151">
        <f t="shared" si="352"/>
        <v>0.51131821121897902</v>
      </c>
      <c r="AT1139" s="143">
        <v>0</v>
      </c>
      <c r="AU1139" s="153" t="s">
        <v>6</v>
      </c>
      <c r="AV1139" s="316" t="s">
        <v>6</v>
      </c>
    </row>
    <row r="1140" spans="1:49" x14ac:dyDescent="0.2">
      <c r="A1140" s="227"/>
      <c r="B1140" s="272"/>
      <c r="C1140" s="135">
        <v>5350810.03</v>
      </c>
      <c r="D1140" s="136"/>
      <c r="E1140" s="136"/>
      <c r="F1140" s="137"/>
      <c r="G1140" s="355"/>
      <c r="H1140" s="139"/>
      <c r="I1140" s="139"/>
      <c r="J1140" s="139"/>
      <c r="K1140" s="138"/>
      <c r="L1140" s="139"/>
      <c r="M1140" s="140"/>
      <c r="N1140" s="220" t="s">
        <v>1054</v>
      </c>
      <c r="O1140" s="141">
        <v>1.07</v>
      </c>
      <c r="P1140" s="142">
        <f t="shared" si="338"/>
        <v>107</v>
      </c>
      <c r="Q1140" s="143">
        <v>3092</v>
      </c>
      <c r="R1140" s="143">
        <v>3199</v>
      </c>
      <c r="S1140" s="143">
        <v>3367</v>
      </c>
      <c r="T1140" s="144">
        <f t="shared" si="339"/>
        <v>-275</v>
      </c>
      <c r="U1140" s="145">
        <f t="shared" si="343"/>
        <v>-8.1675081675081682E-2</v>
      </c>
      <c r="V1140" s="146">
        <v>2894.9</v>
      </c>
      <c r="W1140" s="139">
        <v>1213</v>
      </c>
      <c r="X1140" s="219">
        <v>1207</v>
      </c>
      <c r="Y1140" s="147">
        <f t="shared" si="340"/>
        <v>6</v>
      </c>
      <c r="Z1140" s="275">
        <f t="shared" si="356"/>
        <v>4.9710024855012429E-3</v>
      </c>
      <c r="AA1140" s="279">
        <v>1208</v>
      </c>
      <c r="AB1140" s="143">
        <v>1190</v>
      </c>
      <c r="AC1140" s="144">
        <f t="shared" si="341"/>
        <v>18</v>
      </c>
      <c r="AD1140" s="148">
        <f t="shared" si="344"/>
        <v>1.5126050420168067E-2</v>
      </c>
      <c r="AE1140" s="149">
        <f t="shared" si="342"/>
        <v>11.289719626168225</v>
      </c>
      <c r="AF1140" s="143">
        <v>1520</v>
      </c>
      <c r="AG1140" s="138">
        <v>1180</v>
      </c>
      <c r="AH1140" s="143">
        <v>105</v>
      </c>
      <c r="AI1140" s="144">
        <f t="shared" si="345"/>
        <v>1285</v>
      </c>
      <c r="AJ1140" s="145">
        <f t="shared" si="346"/>
        <v>0.84539473684210531</v>
      </c>
      <c r="AK1140" s="150">
        <f t="shared" si="347"/>
        <v>1.2424583263040165</v>
      </c>
      <c r="AL1140" s="143">
        <v>175</v>
      </c>
      <c r="AM1140" s="145">
        <f t="shared" si="348"/>
        <v>0.11513157894736842</v>
      </c>
      <c r="AN1140" s="151">
        <f t="shared" si="349"/>
        <v>0.47399146533676034</v>
      </c>
      <c r="AO1140" s="143">
        <v>40</v>
      </c>
      <c r="AP1140" s="143">
        <v>10</v>
      </c>
      <c r="AQ1140" s="144">
        <f t="shared" si="350"/>
        <v>50</v>
      </c>
      <c r="AR1140" s="145">
        <f t="shared" si="351"/>
        <v>3.2894736842105261E-2</v>
      </c>
      <c r="AS1140" s="151">
        <f t="shared" si="352"/>
        <v>0.49257628430399764</v>
      </c>
      <c r="AT1140" s="143">
        <v>0</v>
      </c>
      <c r="AU1140" s="153" t="s">
        <v>6</v>
      </c>
      <c r="AV1140" s="316" t="s">
        <v>6</v>
      </c>
    </row>
    <row r="1141" spans="1:49" x14ac:dyDescent="0.2">
      <c r="A1141" s="227"/>
      <c r="B1141" s="272"/>
      <c r="C1141" s="135">
        <v>5350810.04</v>
      </c>
      <c r="D1141" s="136"/>
      <c r="E1141" s="136"/>
      <c r="F1141" s="137"/>
      <c r="G1141" s="355"/>
      <c r="H1141" s="139"/>
      <c r="I1141" s="139"/>
      <c r="J1141" s="139"/>
      <c r="K1141" s="138"/>
      <c r="L1141" s="139"/>
      <c r="M1141" s="140"/>
      <c r="N1141" s="220" t="s">
        <v>1055</v>
      </c>
      <c r="O1141" s="141">
        <v>2.54</v>
      </c>
      <c r="P1141" s="142">
        <f t="shared" si="338"/>
        <v>254</v>
      </c>
      <c r="Q1141" s="143">
        <v>5479</v>
      </c>
      <c r="R1141" s="143">
        <v>5682</v>
      </c>
      <c r="S1141" s="143">
        <v>5920</v>
      </c>
      <c r="T1141" s="144">
        <f t="shared" si="339"/>
        <v>-441</v>
      </c>
      <c r="U1141" s="145">
        <f t="shared" si="343"/>
        <v>-7.4493243243243246E-2</v>
      </c>
      <c r="V1141" s="146">
        <v>2160.1999999999998</v>
      </c>
      <c r="W1141" s="139">
        <v>2140</v>
      </c>
      <c r="X1141" s="219">
        <v>2137</v>
      </c>
      <c r="Y1141" s="147">
        <f t="shared" si="340"/>
        <v>3</v>
      </c>
      <c r="Z1141" s="275">
        <f t="shared" si="356"/>
        <v>1.4038371548900327E-3</v>
      </c>
      <c r="AA1141" s="279">
        <v>2116</v>
      </c>
      <c r="AB1141" s="143">
        <v>2105</v>
      </c>
      <c r="AC1141" s="144">
        <f t="shared" si="341"/>
        <v>11</v>
      </c>
      <c r="AD1141" s="148">
        <f t="shared" si="344"/>
        <v>5.2256532066508312E-3</v>
      </c>
      <c r="AE1141" s="149">
        <f t="shared" si="342"/>
        <v>8.3307086614173222</v>
      </c>
      <c r="AF1141" s="143">
        <v>2530</v>
      </c>
      <c r="AG1141" s="138">
        <v>1855</v>
      </c>
      <c r="AH1141" s="143">
        <v>165</v>
      </c>
      <c r="AI1141" s="144">
        <f t="shared" si="345"/>
        <v>2020</v>
      </c>
      <c r="AJ1141" s="145">
        <f t="shared" si="346"/>
        <v>0.79841897233201586</v>
      </c>
      <c r="AK1141" s="150">
        <f t="shared" si="347"/>
        <v>1.173419063097723</v>
      </c>
      <c r="AL1141" s="143">
        <v>355</v>
      </c>
      <c r="AM1141" s="145">
        <f t="shared" si="348"/>
        <v>0.14031620553359683</v>
      </c>
      <c r="AN1141" s="151">
        <f t="shared" si="349"/>
        <v>0.57767542562555818</v>
      </c>
      <c r="AO1141" s="143">
        <v>120</v>
      </c>
      <c r="AP1141" s="143">
        <v>15</v>
      </c>
      <c r="AQ1141" s="144">
        <f t="shared" si="350"/>
        <v>135</v>
      </c>
      <c r="AR1141" s="145">
        <f t="shared" si="351"/>
        <v>5.33596837944664E-2</v>
      </c>
      <c r="AS1141" s="151">
        <f t="shared" si="352"/>
        <v>0.79902492916348067</v>
      </c>
      <c r="AT1141" s="143">
        <v>15</v>
      </c>
      <c r="AU1141" s="153" t="s">
        <v>6</v>
      </c>
      <c r="AV1141" s="316" t="s">
        <v>6</v>
      </c>
    </row>
    <row r="1142" spans="1:49" x14ac:dyDescent="0.2">
      <c r="A1142" s="227"/>
      <c r="B1142" s="272"/>
      <c r="C1142" s="135">
        <v>5350810.05</v>
      </c>
      <c r="D1142" s="136"/>
      <c r="E1142" s="136"/>
      <c r="F1142" s="137"/>
      <c r="G1142" s="355"/>
      <c r="H1142" s="139"/>
      <c r="I1142" s="139"/>
      <c r="J1142" s="139"/>
      <c r="K1142" s="138"/>
      <c r="L1142" s="139"/>
      <c r="M1142" s="140"/>
      <c r="N1142" s="220" t="s">
        <v>1056</v>
      </c>
      <c r="O1142" s="141">
        <v>3.34</v>
      </c>
      <c r="P1142" s="142">
        <f t="shared" si="338"/>
        <v>334</v>
      </c>
      <c r="Q1142" s="143">
        <v>3602</v>
      </c>
      <c r="R1142" s="143">
        <v>3819</v>
      </c>
      <c r="S1142" s="143">
        <v>3936</v>
      </c>
      <c r="T1142" s="144">
        <f t="shared" si="339"/>
        <v>-334</v>
      </c>
      <c r="U1142" s="145">
        <f t="shared" si="343"/>
        <v>-8.4857723577235769E-2</v>
      </c>
      <c r="V1142" s="146">
        <v>1079.8</v>
      </c>
      <c r="W1142" s="139">
        <v>1383</v>
      </c>
      <c r="X1142" s="219">
        <v>1367</v>
      </c>
      <c r="Y1142" s="147">
        <f t="shared" si="340"/>
        <v>16</v>
      </c>
      <c r="Z1142" s="275">
        <f t="shared" si="356"/>
        <v>1.1704462326261888E-2</v>
      </c>
      <c r="AA1142" s="279">
        <v>1374</v>
      </c>
      <c r="AB1142" s="143">
        <v>1350</v>
      </c>
      <c r="AC1142" s="144">
        <f t="shared" si="341"/>
        <v>24</v>
      </c>
      <c r="AD1142" s="148">
        <f t="shared" si="344"/>
        <v>1.7777777777777778E-2</v>
      </c>
      <c r="AE1142" s="149">
        <f t="shared" si="342"/>
        <v>4.11377245508982</v>
      </c>
      <c r="AF1142" s="143">
        <v>1765</v>
      </c>
      <c r="AG1142" s="138">
        <v>1385</v>
      </c>
      <c r="AH1142" s="143">
        <v>90</v>
      </c>
      <c r="AI1142" s="144">
        <f t="shared" si="345"/>
        <v>1475</v>
      </c>
      <c r="AJ1142" s="145">
        <f t="shared" si="346"/>
        <v>0.8356940509915014</v>
      </c>
      <c r="AK1142" s="150">
        <f t="shared" si="347"/>
        <v>1.2282014385086606</v>
      </c>
      <c r="AL1142" s="143">
        <v>250</v>
      </c>
      <c r="AM1142" s="145">
        <f t="shared" si="348"/>
        <v>0.14164305949008499</v>
      </c>
      <c r="AN1142" s="151">
        <f t="shared" si="349"/>
        <v>0.58313802291531835</v>
      </c>
      <c r="AO1142" s="143">
        <v>25</v>
      </c>
      <c r="AP1142" s="143">
        <v>20</v>
      </c>
      <c r="AQ1142" s="144">
        <f t="shared" si="350"/>
        <v>45</v>
      </c>
      <c r="AR1142" s="145">
        <f t="shared" si="351"/>
        <v>2.5495750708215296E-2</v>
      </c>
      <c r="AS1142" s="151">
        <f t="shared" si="352"/>
        <v>0.38178150534156868</v>
      </c>
      <c r="AT1142" s="143">
        <v>10</v>
      </c>
      <c r="AU1142" s="153" t="s">
        <v>6</v>
      </c>
      <c r="AV1142" s="316" t="s">
        <v>6</v>
      </c>
    </row>
    <row r="1143" spans="1:49" x14ac:dyDescent="0.2">
      <c r="A1143" s="227"/>
      <c r="B1143" s="272"/>
      <c r="C1143" s="135">
        <v>5350811</v>
      </c>
      <c r="D1143" s="136"/>
      <c r="E1143" s="136"/>
      <c r="F1143" s="137"/>
      <c r="G1143" s="355"/>
      <c r="H1143" s="139"/>
      <c r="I1143" s="139"/>
      <c r="J1143" s="139"/>
      <c r="K1143" s="138"/>
      <c r="L1143" s="139"/>
      <c r="M1143" s="140"/>
      <c r="N1143" s="220" t="s">
        <v>1057</v>
      </c>
      <c r="O1143" s="141">
        <v>3.56</v>
      </c>
      <c r="P1143" s="142">
        <f t="shared" si="338"/>
        <v>356</v>
      </c>
      <c r="Q1143" s="143">
        <v>3752</v>
      </c>
      <c r="R1143" s="143">
        <v>3759</v>
      </c>
      <c r="S1143" s="143">
        <v>2752</v>
      </c>
      <c r="T1143" s="144">
        <f t="shared" si="339"/>
        <v>1000</v>
      </c>
      <c r="U1143" s="145">
        <f t="shared" si="343"/>
        <v>0.36337209302325579</v>
      </c>
      <c r="V1143" s="146">
        <v>1054.5999999999999</v>
      </c>
      <c r="W1143" s="139">
        <v>1622</v>
      </c>
      <c r="X1143" s="219">
        <v>1210</v>
      </c>
      <c r="Y1143" s="147">
        <f t="shared" si="340"/>
        <v>412</v>
      </c>
      <c r="Z1143" s="275">
        <f t="shared" si="356"/>
        <v>0.34049586776859503</v>
      </c>
      <c r="AA1143" s="279">
        <v>1608</v>
      </c>
      <c r="AB1143" s="143">
        <v>1175</v>
      </c>
      <c r="AC1143" s="144">
        <f t="shared" si="341"/>
        <v>433</v>
      </c>
      <c r="AD1143" s="148">
        <f t="shared" si="344"/>
        <v>0.36851063829787234</v>
      </c>
      <c r="AE1143" s="149">
        <f t="shared" si="342"/>
        <v>4.5168539325842696</v>
      </c>
      <c r="AF1143" s="143">
        <v>1845</v>
      </c>
      <c r="AG1143" s="138">
        <v>1220</v>
      </c>
      <c r="AH1143" s="143">
        <v>155</v>
      </c>
      <c r="AI1143" s="144">
        <f t="shared" si="345"/>
        <v>1375</v>
      </c>
      <c r="AJ1143" s="145">
        <f t="shared" si="346"/>
        <v>0.74525745257452569</v>
      </c>
      <c r="AK1143" s="150">
        <f t="shared" si="347"/>
        <v>1.0952887294403402</v>
      </c>
      <c r="AL1143" s="143">
        <v>280</v>
      </c>
      <c r="AM1143" s="145">
        <f t="shared" si="348"/>
        <v>0.15176151761517614</v>
      </c>
      <c r="AN1143" s="151">
        <f t="shared" si="349"/>
        <v>0.62479525403739899</v>
      </c>
      <c r="AO1143" s="143">
        <v>140</v>
      </c>
      <c r="AP1143" s="143">
        <v>25</v>
      </c>
      <c r="AQ1143" s="144">
        <f t="shared" si="350"/>
        <v>165</v>
      </c>
      <c r="AR1143" s="145">
        <f t="shared" si="351"/>
        <v>8.943089430894309E-2</v>
      </c>
      <c r="AS1143" s="151">
        <f t="shared" si="352"/>
        <v>1.3391667436687547</v>
      </c>
      <c r="AT1143" s="143">
        <v>20</v>
      </c>
      <c r="AU1143" s="153" t="s">
        <v>6</v>
      </c>
      <c r="AV1143" s="316" t="s">
        <v>6</v>
      </c>
    </row>
    <row r="1144" spans="1:49" x14ac:dyDescent="0.2">
      <c r="A1144" s="227"/>
      <c r="B1144" s="272"/>
      <c r="C1144" s="135">
        <v>5350812</v>
      </c>
      <c r="D1144" s="136"/>
      <c r="E1144" s="136"/>
      <c r="F1144" s="137"/>
      <c r="G1144" s="355"/>
      <c r="H1144" s="139"/>
      <c r="I1144" s="139"/>
      <c r="J1144" s="139"/>
      <c r="K1144" s="138"/>
      <c r="L1144" s="139"/>
      <c r="M1144" s="140"/>
      <c r="N1144" s="220" t="s">
        <v>1058</v>
      </c>
      <c r="O1144" s="141">
        <v>1.55</v>
      </c>
      <c r="P1144" s="142">
        <f t="shared" si="338"/>
        <v>155</v>
      </c>
      <c r="Q1144" s="143">
        <v>6159</v>
      </c>
      <c r="R1144" s="143">
        <v>5878</v>
      </c>
      <c r="S1144" s="143">
        <v>6069</v>
      </c>
      <c r="T1144" s="144">
        <f t="shared" si="339"/>
        <v>90</v>
      </c>
      <c r="U1144" s="145">
        <f t="shared" si="343"/>
        <v>1.4829461196243203E-2</v>
      </c>
      <c r="V1144" s="146">
        <v>3971.5</v>
      </c>
      <c r="W1144" s="139">
        <v>2179</v>
      </c>
      <c r="X1144" s="219">
        <v>2020</v>
      </c>
      <c r="Y1144" s="147">
        <f t="shared" si="340"/>
        <v>159</v>
      </c>
      <c r="Z1144" s="275">
        <f t="shared" si="356"/>
        <v>7.8712871287128713E-2</v>
      </c>
      <c r="AA1144" s="279">
        <v>2131</v>
      </c>
      <c r="AB1144" s="143">
        <v>1980</v>
      </c>
      <c r="AC1144" s="144">
        <f t="shared" si="341"/>
        <v>151</v>
      </c>
      <c r="AD1144" s="148">
        <f t="shared" si="344"/>
        <v>7.6262626262626268E-2</v>
      </c>
      <c r="AE1144" s="149">
        <f t="shared" si="342"/>
        <v>13.748387096774193</v>
      </c>
      <c r="AF1144" s="143">
        <v>3230</v>
      </c>
      <c r="AG1144" s="138">
        <v>2230</v>
      </c>
      <c r="AH1144" s="143">
        <v>245</v>
      </c>
      <c r="AI1144" s="144">
        <f t="shared" si="345"/>
        <v>2475</v>
      </c>
      <c r="AJ1144" s="145">
        <f t="shared" si="346"/>
        <v>0.76625386996904021</v>
      </c>
      <c r="AK1144" s="150">
        <f t="shared" si="347"/>
        <v>1.126146709124263</v>
      </c>
      <c r="AL1144" s="143">
        <v>560</v>
      </c>
      <c r="AM1144" s="145">
        <f t="shared" si="348"/>
        <v>0.17337461300309598</v>
      </c>
      <c r="AN1144" s="151">
        <f t="shared" si="349"/>
        <v>0.71377538309535682</v>
      </c>
      <c r="AO1144" s="143">
        <v>115</v>
      </c>
      <c r="AP1144" s="143">
        <v>25</v>
      </c>
      <c r="AQ1144" s="144">
        <f t="shared" si="350"/>
        <v>140</v>
      </c>
      <c r="AR1144" s="145">
        <f t="shared" si="351"/>
        <v>4.3343653250773995E-2</v>
      </c>
      <c r="AS1144" s="151">
        <f t="shared" si="352"/>
        <v>0.64904169225938513</v>
      </c>
      <c r="AT1144" s="143">
        <v>55</v>
      </c>
      <c r="AU1144" s="153" t="s">
        <v>6</v>
      </c>
      <c r="AV1144" s="316" t="s">
        <v>6</v>
      </c>
    </row>
    <row r="1145" spans="1:49" x14ac:dyDescent="0.2">
      <c r="A1145" s="227"/>
      <c r="B1145" s="272"/>
      <c r="C1145" s="135">
        <v>5350820.03</v>
      </c>
      <c r="D1145" s="136"/>
      <c r="E1145" s="136"/>
      <c r="F1145" s="137"/>
      <c r="G1145" s="355"/>
      <c r="H1145" s="139"/>
      <c r="I1145" s="139"/>
      <c r="J1145" s="139"/>
      <c r="K1145" s="138"/>
      <c r="L1145" s="139"/>
      <c r="M1145" s="140"/>
      <c r="N1145" s="220" t="s">
        <v>1061</v>
      </c>
      <c r="O1145" s="141">
        <v>1.1599999999999999</v>
      </c>
      <c r="P1145" s="142">
        <f t="shared" si="338"/>
        <v>115.99999999999999</v>
      </c>
      <c r="Q1145" s="143">
        <v>3888</v>
      </c>
      <c r="R1145" s="143">
        <v>4039</v>
      </c>
      <c r="S1145" s="143">
        <v>4094</v>
      </c>
      <c r="T1145" s="144">
        <f t="shared" si="339"/>
        <v>-206</v>
      </c>
      <c r="U1145" s="145">
        <f t="shared" si="343"/>
        <v>-5.031753786028334E-2</v>
      </c>
      <c r="V1145" s="146">
        <v>3363.3</v>
      </c>
      <c r="W1145" s="139">
        <v>1127</v>
      </c>
      <c r="X1145" s="219">
        <v>1104</v>
      </c>
      <c r="Y1145" s="147">
        <f t="shared" si="340"/>
        <v>23</v>
      </c>
      <c r="Z1145" s="275">
        <f t="shared" si="356"/>
        <v>2.0833333333333332E-2</v>
      </c>
      <c r="AA1145" s="279">
        <v>1114</v>
      </c>
      <c r="AB1145" s="143">
        <v>1080</v>
      </c>
      <c r="AC1145" s="144">
        <f t="shared" si="341"/>
        <v>34</v>
      </c>
      <c r="AD1145" s="148">
        <f t="shared" si="344"/>
        <v>3.1481481481481478E-2</v>
      </c>
      <c r="AE1145" s="149">
        <f t="shared" si="342"/>
        <v>9.6034482758620694</v>
      </c>
      <c r="AF1145" s="143">
        <v>1990</v>
      </c>
      <c r="AG1145" s="138">
        <v>1490</v>
      </c>
      <c r="AH1145" s="143">
        <v>105</v>
      </c>
      <c r="AI1145" s="144">
        <f t="shared" si="345"/>
        <v>1595</v>
      </c>
      <c r="AJ1145" s="145">
        <f t="shared" si="346"/>
        <v>0.80150753768844218</v>
      </c>
      <c r="AK1145" s="150">
        <f t="shared" si="347"/>
        <v>1.1779582606774954</v>
      </c>
      <c r="AL1145" s="143">
        <v>340</v>
      </c>
      <c r="AM1145" s="145">
        <f t="shared" si="348"/>
        <v>0.17085427135678391</v>
      </c>
      <c r="AN1145" s="151">
        <f t="shared" si="349"/>
        <v>0.70339925135976378</v>
      </c>
      <c r="AO1145" s="143">
        <v>30</v>
      </c>
      <c r="AP1145" s="143">
        <v>0</v>
      </c>
      <c r="AQ1145" s="144">
        <f t="shared" si="350"/>
        <v>30</v>
      </c>
      <c r="AR1145" s="145">
        <f t="shared" si="351"/>
        <v>1.507537688442211E-2</v>
      </c>
      <c r="AS1145" s="151">
        <f t="shared" si="352"/>
        <v>0.22574350315841499</v>
      </c>
      <c r="AT1145" s="143">
        <v>10</v>
      </c>
      <c r="AU1145" s="153" t="s">
        <v>6</v>
      </c>
      <c r="AV1145" s="316" t="s">
        <v>6</v>
      </c>
    </row>
    <row r="1146" spans="1:49" x14ac:dyDescent="0.2">
      <c r="A1146" s="227"/>
      <c r="B1146" s="272"/>
      <c r="C1146" s="135">
        <v>5350820.04</v>
      </c>
      <c r="D1146" s="136">
        <v>5350820.01</v>
      </c>
      <c r="E1146" s="152">
        <v>0.550977261</v>
      </c>
      <c r="F1146" s="137"/>
      <c r="G1146" s="358"/>
      <c r="H1146" s="139">
        <v>4739</v>
      </c>
      <c r="I1146" s="219">
        <v>1255</v>
      </c>
      <c r="J1146" s="143">
        <v>1255</v>
      </c>
      <c r="K1146" s="138"/>
      <c r="L1146" s="139"/>
      <c r="M1146" s="140"/>
      <c r="N1146" s="220"/>
      <c r="O1146" s="141">
        <v>0.47</v>
      </c>
      <c r="P1146" s="142">
        <f t="shared" si="338"/>
        <v>47</v>
      </c>
      <c r="Q1146" s="143">
        <v>2764</v>
      </c>
      <c r="R1146" s="143">
        <v>2743</v>
      </c>
      <c r="S1146" s="143">
        <f>H1146*E1146</f>
        <v>2611.0812398789999</v>
      </c>
      <c r="T1146" s="144">
        <f t="shared" si="339"/>
        <v>152.9187601210001</v>
      </c>
      <c r="U1146" s="145">
        <f t="shared" si="343"/>
        <v>5.856530152546556E-2</v>
      </c>
      <c r="V1146" s="146">
        <v>5889.6</v>
      </c>
      <c r="W1146" s="139">
        <v>763</v>
      </c>
      <c r="X1146" s="219">
        <f>I1146*E1146</f>
        <v>691.47646255500001</v>
      </c>
      <c r="Y1146" s="147">
        <f t="shared" si="340"/>
        <v>71.523537444999988</v>
      </c>
      <c r="Z1146" s="275">
        <f t="shared" si="356"/>
        <v>0.1034359682768103</v>
      </c>
      <c r="AA1146" s="279">
        <v>753</v>
      </c>
      <c r="AB1146" s="143">
        <f>J1146*E1146</f>
        <v>691.47646255500001</v>
      </c>
      <c r="AC1146" s="144">
        <f t="shared" si="341"/>
        <v>61.523537444999988</v>
      </c>
      <c r="AD1146" s="148">
        <f t="shared" si="344"/>
        <v>8.8974160042513961E-2</v>
      </c>
      <c r="AE1146" s="149">
        <f t="shared" si="342"/>
        <v>16.021276595744681</v>
      </c>
      <c r="AF1146" s="143">
        <v>1490</v>
      </c>
      <c r="AG1146" s="138">
        <v>1155</v>
      </c>
      <c r="AH1146" s="143">
        <v>80</v>
      </c>
      <c r="AI1146" s="144">
        <f t="shared" si="345"/>
        <v>1235</v>
      </c>
      <c r="AJ1146" s="145">
        <f t="shared" si="346"/>
        <v>0.82885906040268453</v>
      </c>
      <c r="AK1146" s="150">
        <f t="shared" si="347"/>
        <v>1.2181562009442455</v>
      </c>
      <c r="AL1146" s="143">
        <v>230</v>
      </c>
      <c r="AM1146" s="145">
        <f t="shared" si="348"/>
        <v>0.15436241610738255</v>
      </c>
      <c r="AN1146" s="151">
        <f t="shared" si="349"/>
        <v>0.63550303463751268</v>
      </c>
      <c r="AO1146" s="143">
        <v>10</v>
      </c>
      <c r="AP1146" s="143">
        <v>0</v>
      </c>
      <c r="AQ1146" s="144">
        <f t="shared" si="350"/>
        <v>10</v>
      </c>
      <c r="AR1146" s="145">
        <f t="shared" si="351"/>
        <v>6.7114093959731542E-3</v>
      </c>
      <c r="AS1146" s="151">
        <f t="shared" si="352"/>
        <v>0.10049878552242636</v>
      </c>
      <c r="AT1146" s="143">
        <v>10</v>
      </c>
      <c r="AU1146" s="153" t="s">
        <v>6</v>
      </c>
      <c r="AV1146" s="316" t="s">
        <v>6</v>
      </c>
      <c r="AW1146" s="123" t="s">
        <v>51</v>
      </c>
    </row>
    <row r="1147" spans="1:49" x14ac:dyDescent="0.2">
      <c r="A1147" s="227"/>
      <c r="B1147" s="272"/>
      <c r="C1147" s="135">
        <v>5350820.05</v>
      </c>
      <c r="D1147" s="136">
        <v>5350820.01</v>
      </c>
      <c r="E1147" s="152">
        <v>0.449022739</v>
      </c>
      <c r="F1147" s="137"/>
      <c r="G1147" s="358"/>
      <c r="H1147" s="139">
        <v>4739</v>
      </c>
      <c r="I1147" s="219">
        <v>1255</v>
      </c>
      <c r="J1147" s="143">
        <v>1255</v>
      </c>
      <c r="K1147" s="138"/>
      <c r="L1147" s="139"/>
      <c r="M1147" s="140"/>
      <c r="N1147" s="220"/>
      <c r="O1147" s="141">
        <v>1.01</v>
      </c>
      <c r="P1147" s="142">
        <f t="shared" si="338"/>
        <v>101</v>
      </c>
      <c r="Q1147" s="143">
        <v>2229</v>
      </c>
      <c r="R1147" s="143">
        <v>2254</v>
      </c>
      <c r="S1147" s="143">
        <f>H1147*E1147</f>
        <v>2127.9187601210001</v>
      </c>
      <c r="T1147" s="144">
        <f t="shared" si="339"/>
        <v>101.0812398789999</v>
      </c>
      <c r="U1147" s="145">
        <f t="shared" si="343"/>
        <v>4.7502396131538449E-2</v>
      </c>
      <c r="V1147" s="146">
        <v>2213.3000000000002</v>
      </c>
      <c r="W1147" s="139">
        <v>630</v>
      </c>
      <c r="X1147" s="219">
        <f>I1147*E1147</f>
        <v>563.52353744499999</v>
      </c>
      <c r="Y1147" s="147">
        <f t="shared" si="340"/>
        <v>66.476462555000012</v>
      </c>
      <c r="Z1147" s="275">
        <f t="shared" si="356"/>
        <v>0.11796572483272383</v>
      </c>
      <c r="AA1147" s="279">
        <v>624</v>
      </c>
      <c r="AB1147" s="143">
        <f>J1147*E1147</f>
        <v>563.52353744499999</v>
      </c>
      <c r="AC1147" s="144">
        <f t="shared" si="341"/>
        <v>60.476462555000012</v>
      </c>
      <c r="AD1147" s="148">
        <f t="shared" si="344"/>
        <v>0.10731843221526932</v>
      </c>
      <c r="AE1147" s="149">
        <f t="shared" si="342"/>
        <v>6.1782178217821784</v>
      </c>
      <c r="AF1147" s="143">
        <v>1065</v>
      </c>
      <c r="AG1147" s="138">
        <v>805</v>
      </c>
      <c r="AH1147" s="143">
        <v>55</v>
      </c>
      <c r="AI1147" s="144">
        <f t="shared" si="345"/>
        <v>860</v>
      </c>
      <c r="AJ1147" s="145">
        <f t="shared" si="346"/>
        <v>0.80751173708920188</v>
      </c>
      <c r="AK1147" s="150">
        <f t="shared" si="347"/>
        <v>1.1867825024348189</v>
      </c>
      <c r="AL1147" s="143">
        <v>185</v>
      </c>
      <c r="AM1147" s="145">
        <f t="shared" si="348"/>
        <v>0.17370892018779344</v>
      </c>
      <c r="AN1147" s="151">
        <f t="shared" si="349"/>
        <v>0.7151517105443167</v>
      </c>
      <c r="AO1147" s="143">
        <v>10</v>
      </c>
      <c r="AP1147" s="143">
        <v>0</v>
      </c>
      <c r="AQ1147" s="144">
        <f t="shared" si="350"/>
        <v>10</v>
      </c>
      <c r="AR1147" s="145">
        <f t="shared" si="351"/>
        <v>9.3896713615023476E-3</v>
      </c>
      <c r="AS1147" s="151">
        <f t="shared" si="352"/>
        <v>0.14060393467456833</v>
      </c>
      <c r="AT1147" s="143">
        <v>10</v>
      </c>
      <c r="AU1147" s="153" t="s">
        <v>6</v>
      </c>
      <c r="AV1147" s="316" t="s">
        <v>6</v>
      </c>
      <c r="AW1147" s="123" t="s">
        <v>51</v>
      </c>
    </row>
    <row r="1148" spans="1:49" x14ac:dyDescent="0.2">
      <c r="A1148" s="227"/>
      <c r="B1148" s="272"/>
      <c r="C1148" s="135">
        <v>5350820.0599999996</v>
      </c>
      <c r="D1148" s="136">
        <v>5350820.0199999996</v>
      </c>
      <c r="E1148" s="152">
        <v>0.33689285899999999</v>
      </c>
      <c r="F1148" s="137"/>
      <c r="G1148" s="358"/>
      <c r="H1148" s="139">
        <v>6018</v>
      </c>
      <c r="I1148" s="219">
        <v>2049</v>
      </c>
      <c r="J1148" s="143">
        <v>1995</v>
      </c>
      <c r="K1148" s="138"/>
      <c r="L1148" s="139"/>
      <c r="M1148" s="140"/>
      <c r="N1148" s="220"/>
      <c r="O1148" s="141">
        <v>1.63</v>
      </c>
      <c r="P1148" s="142">
        <f t="shared" si="338"/>
        <v>163</v>
      </c>
      <c r="Q1148" s="143">
        <v>1927</v>
      </c>
      <c r="R1148" s="143">
        <v>1930</v>
      </c>
      <c r="S1148" s="143">
        <f>H1148*E1148</f>
        <v>2027.4212254619999</v>
      </c>
      <c r="T1148" s="144">
        <f t="shared" si="339"/>
        <v>-100.42122546199994</v>
      </c>
      <c r="U1148" s="145">
        <f t="shared" si="343"/>
        <v>-4.9531505441902622E-2</v>
      </c>
      <c r="V1148" s="146">
        <v>1183.2</v>
      </c>
      <c r="W1148" s="139">
        <v>830</v>
      </c>
      <c r="X1148" s="219">
        <f>I1148*E1148</f>
        <v>690.29346809100002</v>
      </c>
      <c r="Y1148" s="147">
        <f t="shared" si="340"/>
        <v>139.70653190899998</v>
      </c>
      <c r="Z1148" s="275">
        <f t="shared" si="356"/>
        <v>0.20238715614006467</v>
      </c>
      <c r="AA1148" s="279">
        <v>814</v>
      </c>
      <c r="AB1148" s="143">
        <f>J1148*E1148</f>
        <v>672.10125370499998</v>
      </c>
      <c r="AC1148" s="144">
        <f t="shared" si="341"/>
        <v>141.89874629500002</v>
      </c>
      <c r="AD1148" s="148">
        <f t="shared" si="344"/>
        <v>0.21112703705397715</v>
      </c>
      <c r="AE1148" s="149">
        <f t="shared" si="342"/>
        <v>4.9938650306748462</v>
      </c>
      <c r="AF1148" s="143">
        <v>800</v>
      </c>
      <c r="AG1148" s="138">
        <v>610</v>
      </c>
      <c r="AH1148" s="143">
        <v>35</v>
      </c>
      <c r="AI1148" s="144">
        <f t="shared" si="345"/>
        <v>645</v>
      </c>
      <c r="AJ1148" s="145">
        <f t="shared" si="346"/>
        <v>0.80625000000000002</v>
      </c>
      <c r="AK1148" s="150">
        <f t="shared" si="347"/>
        <v>1.1849281547747643</v>
      </c>
      <c r="AL1148" s="143">
        <v>100</v>
      </c>
      <c r="AM1148" s="145">
        <f t="shared" si="348"/>
        <v>0.125</v>
      </c>
      <c r="AN1148" s="151">
        <f t="shared" si="349"/>
        <v>0.51461930522276844</v>
      </c>
      <c r="AO1148" s="143">
        <v>45</v>
      </c>
      <c r="AP1148" s="143">
        <v>0</v>
      </c>
      <c r="AQ1148" s="144">
        <f t="shared" si="350"/>
        <v>45</v>
      </c>
      <c r="AR1148" s="145">
        <f t="shared" si="351"/>
        <v>5.6250000000000001E-2</v>
      </c>
      <c r="AS1148" s="151">
        <f t="shared" si="352"/>
        <v>0.84230544615983594</v>
      </c>
      <c r="AT1148" s="143">
        <v>15</v>
      </c>
      <c r="AU1148" s="153" t="s">
        <v>6</v>
      </c>
      <c r="AV1148" s="316" t="s">
        <v>6</v>
      </c>
      <c r="AW1148" s="123" t="s">
        <v>51</v>
      </c>
    </row>
    <row r="1149" spans="1:49" x14ac:dyDescent="0.2">
      <c r="A1149" s="227"/>
      <c r="B1149" s="272"/>
      <c r="C1149" s="135">
        <v>5350820.07</v>
      </c>
      <c r="D1149" s="136">
        <v>5350820.0199999996</v>
      </c>
      <c r="E1149" s="152">
        <v>0.66310714100000001</v>
      </c>
      <c r="F1149" s="137"/>
      <c r="G1149" s="358"/>
      <c r="H1149" s="139">
        <v>6018</v>
      </c>
      <c r="I1149" s="219">
        <v>2049</v>
      </c>
      <c r="J1149" s="143">
        <v>1995</v>
      </c>
      <c r="K1149" s="138"/>
      <c r="L1149" s="139"/>
      <c r="M1149" s="140"/>
      <c r="N1149" s="220"/>
      <c r="O1149" s="141">
        <v>1.33</v>
      </c>
      <c r="P1149" s="142">
        <f t="shared" si="338"/>
        <v>133</v>
      </c>
      <c r="Q1149" s="143">
        <v>4002</v>
      </c>
      <c r="R1149" s="143">
        <v>4537</v>
      </c>
      <c r="S1149" s="143">
        <f>H1149*E1149</f>
        <v>3990.5787745380003</v>
      </c>
      <c r="T1149" s="144">
        <f t="shared" si="339"/>
        <v>11.421225461999711</v>
      </c>
      <c r="U1149" s="145">
        <f t="shared" si="343"/>
        <v>2.8620473638744236E-3</v>
      </c>
      <c r="V1149" s="146">
        <v>3017.2</v>
      </c>
      <c r="W1149" s="139">
        <v>1286</v>
      </c>
      <c r="X1149" s="219">
        <f>I1149*E1149</f>
        <v>1358.706531909</v>
      </c>
      <c r="Y1149" s="147">
        <f t="shared" si="340"/>
        <v>-72.706531908999978</v>
      </c>
      <c r="Z1149" s="275">
        <f t="shared" si="356"/>
        <v>-5.3511578991856594E-2</v>
      </c>
      <c r="AA1149" s="279">
        <v>1262</v>
      </c>
      <c r="AB1149" s="143">
        <f>J1149*E1149</f>
        <v>1322.8987462949999</v>
      </c>
      <c r="AC1149" s="144">
        <f t="shared" si="341"/>
        <v>-60.89874629499991</v>
      </c>
      <c r="AD1149" s="148">
        <f t="shared" si="344"/>
        <v>-4.6034321572650271E-2</v>
      </c>
      <c r="AE1149" s="149">
        <f t="shared" si="342"/>
        <v>9.4887218045112789</v>
      </c>
      <c r="AF1149" s="143">
        <v>2010</v>
      </c>
      <c r="AG1149" s="138">
        <v>1495</v>
      </c>
      <c r="AH1149" s="143">
        <v>115</v>
      </c>
      <c r="AI1149" s="144">
        <f t="shared" si="345"/>
        <v>1610</v>
      </c>
      <c r="AJ1149" s="145">
        <f t="shared" si="346"/>
        <v>0.80099502487562191</v>
      </c>
      <c r="AK1149" s="150">
        <f t="shared" si="347"/>
        <v>1.1772050317018756</v>
      </c>
      <c r="AL1149" s="143">
        <v>315</v>
      </c>
      <c r="AM1149" s="145">
        <f t="shared" si="348"/>
        <v>0.15671641791044777</v>
      </c>
      <c r="AN1149" s="151">
        <f t="shared" si="349"/>
        <v>0.6451943528166052</v>
      </c>
      <c r="AO1149" s="143">
        <v>50</v>
      </c>
      <c r="AP1149" s="143">
        <v>0</v>
      </c>
      <c r="AQ1149" s="144">
        <f t="shared" si="350"/>
        <v>50</v>
      </c>
      <c r="AR1149" s="145">
        <f t="shared" si="351"/>
        <v>2.4875621890547265E-2</v>
      </c>
      <c r="AS1149" s="151">
        <f t="shared" si="352"/>
        <v>0.37249549857814751</v>
      </c>
      <c r="AT1149" s="143">
        <v>25</v>
      </c>
      <c r="AU1149" s="153" t="s">
        <v>6</v>
      </c>
      <c r="AV1149" s="316" t="s">
        <v>6</v>
      </c>
      <c r="AW1149" s="123" t="s">
        <v>51</v>
      </c>
    </row>
    <row r="1150" spans="1:49" x14ac:dyDescent="0.2">
      <c r="C1150" s="124">
        <v>5350830</v>
      </c>
      <c r="D1150" s="112"/>
      <c r="E1150" s="112"/>
      <c r="F1150" s="115"/>
      <c r="G1150" s="360"/>
      <c r="N1150" s="121" t="s">
        <v>1062</v>
      </c>
      <c r="O1150" s="117">
        <v>186.55</v>
      </c>
      <c r="P1150" s="24">
        <f t="shared" si="338"/>
        <v>18655</v>
      </c>
      <c r="Q1150" s="118">
        <v>4596</v>
      </c>
      <c r="R1150" s="118">
        <v>4312</v>
      </c>
      <c r="S1150" s="118">
        <v>4078</v>
      </c>
      <c r="T1150" s="25">
        <f t="shared" si="339"/>
        <v>518</v>
      </c>
      <c r="U1150" s="26">
        <f t="shared" si="343"/>
        <v>0.12702305051495832</v>
      </c>
      <c r="V1150" s="125">
        <v>24.6</v>
      </c>
      <c r="W1150" s="22">
        <v>1705</v>
      </c>
      <c r="X1150" s="119">
        <v>1419</v>
      </c>
      <c r="Y1150" s="39">
        <f t="shared" si="340"/>
        <v>286</v>
      </c>
      <c r="Z1150" s="268">
        <f t="shared" si="356"/>
        <v>0.20155038759689922</v>
      </c>
      <c r="AA1150" s="280">
        <v>1588</v>
      </c>
      <c r="AB1150" s="118">
        <v>1365</v>
      </c>
      <c r="AC1150" s="25">
        <f t="shared" si="341"/>
        <v>223</v>
      </c>
      <c r="AD1150" s="27">
        <f t="shared" ref="AD1150:AD1181" si="357">AC1150/AB1150</f>
        <v>0.16336996336996337</v>
      </c>
      <c r="AE1150" s="28">
        <f t="shared" si="342"/>
        <v>8.5124631466094877E-2</v>
      </c>
      <c r="AF1150" s="118">
        <v>2230</v>
      </c>
      <c r="AG1150" s="120">
        <v>1895</v>
      </c>
      <c r="AH1150" s="118">
        <v>170</v>
      </c>
      <c r="AI1150" s="25">
        <f t="shared" ref="AI1150:AI1181" si="358">AG1150+AH1150</f>
        <v>2065</v>
      </c>
      <c r="AJ1150" s="26">
        <f t="shared" ref="AJ1150:AJ1181" si="359">AI1150/AF1150</f>
        <v>0.92600896860986548</v>
      </c>
      <c r="AK1150" s="29">
        <f t="shared" ref="AK1150:AK1181" si="360">AJ1150/0.680421</f>
        <v>1.3609353159439015</v>
      </c>
      <c r="AL1150" s="118">
        <v>100</v>
      </c>
      <c r="AM1150" s="26">
        <f t="shared" ref="AM1150:AM1181" si="361">AL1150/AF1150</f>
        <v>4.4843049327354258E-2</v>
      </c>
      <c r="AN1150" s="30">
        <f t="shared" ref="AN1150:AN1181" si="362">AM1150/0.242898</f>
        <v>0.18461679111130705</v>
      </c>
      <c r="AO1150" s="118">
        <v>55</v>
      </c>
      <c r="AP1150" s="118">
        <v>0</v>
      </c>
      <c r="AQ1150" s="25">
        <f t="shared" ref="AQ1150:AQ1181" si="363">AO1150+AP1150</f>
        <v>55</v>
      </c>
      <c r="AR1150" s="26">
        <f t="shared" ref="AR1150:AR1181" si="364">AQ1150/AF1150</f>
        <v>2.4663677130044841E-2</v>
      </c>
      <c r="AS1150" s="30">
        <f t="shared" ref="AS1150:AS1181" si="365">AR1150/0.066781</f>
        <v>0.36932177011492556</v>
      </c>
      <c r="AT1150" s="118">
        <v>10</v>
      </c>
      <c r="AU1150" s="21" t="s">
        <v>3</v>
      </c>
      <c r="AV1150" s="319" t="s">
        <v>3</v>
      </c>
    </row>
    <row r="1151" spans="1:49" x14ac:dyDescent="0.2">
      <c r="A1151" s="227"/>
      <c r="B1151" s="272"/>
      <c r="C1151" s="135">
        <v>5350831.01</v>
      </c>
      <c r="D1151" s="136"/>
      <c r="E1151" s="136"/>
      <c r="F1151" s="137"/>
      <c r="G1151" s="355"/>
      <c r="H1151" s="139"/>
      <c r="I1151" s="139"/>
      <c r="J1151" s="139"/>
      <c r="K1151" s="138"/>
      <c r="L1151" s="139"/>
      <c r="M1151" s="140"/>
      <c r="N1151" s="220" t="s">
        <v>1063</v>
      </c>
      <c r="O1151" s="141">
        <v>12.1</v>
      </c>
      <c r="P1151" s="142">
        <f t="shared" si="338"/>
        <v>1210</v>
      </c>
      <c r="Q1151" s="143">
        <v>5750</v>
      </c>
      <c r="R1151" s="143">
        <v>5823</v>
      </c>
      <c r="S1151" s="143">
        <v>5283</v>
      </c>
      <c r="T1151" s="144">
        <f t="shared" si="339"/>
        <v>467</v>
      </c>
      <c r="U1151" s="145">
        <f t="shared" si="343"/>
        <v>8.8396744274086697E-2</v>
      </c>
      <c r="V1151" s="146">
        <v>475.3</v>
      </c>
      <c r="W1151" s="139">
        <v>2058</v>
      </c>
      <c r="X1151" s="219">
        <v>1816</v>
      </c>
      <c r="Y1151" s="147">
        <f t="shared" si="340"/>
        <v>242</v>
      </c>
      <c r="Z1151" s="275">
        <f t="shared" si="356"/>
        <v>0.13325991189427314</v>
      </c>
      <c r="AA1151" s="279">
        <v>2031</v>
      </c>
      <c r="AB1151" s="143">
        <v>1760</v>
      </c>
      <c r="AC1151" s="144">
        <f t="shared" si="341"/>
        <v>271</v>
      </c>
      <c r="AD1151" s="148">
        <f t="shared" si="357"/>
        <v>0.15397727272727274</v>
      </c>
      <c r="AE1151" s="149">
        <f t="shared" si="342"/>
        <v>1.6785123966942148</v>
      </c>
      <c r="AF1151" s="143">
        <v>2900</v>
      </c>
      <c r="AG1151" s="138">
        <v>2330</v>
      </c>
      <c r="AH1151" s="143">
        <v>240</v>
      </c>
      <c r="AI1151" s="144">
        <f t="shared" si="358"/>
        <v>2570</v>
      </c>
      <c r="AJ1151" s="145">
        <f t="shared" si="359"/>
        <v>0.88620689655172413</v>
      </c>
      <c r="AK1151" s="150">
        <f t="shared" si="360"/>
        <v>1.3024390730911068</v>
      </c>
      <c r="AL1151" s="143">
        <v>115</v>
      </c>
      <c r="AM1151" s="145">
        <f t="shared" si="361"/>
        <v>3.9655172413793106E-2</v>
      </c>
      <c r="AN1151" s="151">
        <f t="shared" si="362"/>
        <v>0.16325853820860239</v>
      </c>
      <c r="AO1151" s="143">
        <v>175</v>
      </c>
      <c r="AP1151" s="143">
        <v>30</v>
      </c>
      <c r="AQ1151" s="144">
        <f t="shared" si="363"/>
        <v>205</v>
      </c>
      <c r="AR1151" s="145">
        <f t="shared" si="364"/>
        <v>7.0689655172413796E-2</v>
      </c>
      <c r="AS1151" s="151">
        <f t="shared" si="365"/>
        <v>1.0585294495801771</v>
      </c>
      <c r="AT1151" s="143">
        <v>20</v>
      </c>
      <c r="AU1151" s="153" t="s">
        <v>6</v>
      </c>
      <c r="AV1151" s="316" t="s">
        <v>6</v>
      </c>
    </row>
    <row r="1152" spans="1:49" x14ac:dyDescent="0.2">
      <c r="A1152" s="227"/>
      <c r="B1152" s="272"/>
      <c r="C1152" s="135">
        <v>5350831.0199999996</v>
      </c>
      <c r="D1152" s="136"/>
      <c r="E1152" s="136"/>
      <c r="F1152" s="137"/>
      <c r="G1152" s="355"/>
      <c r="H1152" s="139"/>
      <c r="I1152" s="139"/>
      <c r="J1152" s="139"/>
      <c r="K1152" s="138"/>
      <c r="L1152" s="139"/>
      <c r="M1152" s="140"/>
      <c r="N1152" s="220" t="s">
        <v>1064</v>
      </c>
      <c r="O1152" s="141">
        <v>17.59</v>
      </c>
      <c r="P1152" s="142">
        <f t="shared" si="338"/>
        <v>1759</v>
      </c>
      <c r="Q1152" s="143">
        <v>6780</v>
      </c>
      <c r="R1152" s="143">
        <v>6510</v>
      </c>
      <c r="S1152" s="143">
        <v>5681</v>
      </c>
      <c r="T1152" s="144">
        <f t="shared" si="339"/>
        <v>1099</v>
      </c>
      <c r="U1152" s="145">
        <f t="shared" si="343"/>
        <v>0.19345185706741772</v>
      </c>
      <c r="V1152" s="146">
        <v>385.4</v>
      </c>
      <c r="W1152" s="139">
        <v>2661</v>
      </c>
      <c r="X1152" s="219">
        <v>2233</v>
      </c>
      <c r="Y1152" s="147">
        <f t="shared" si="340"/>
        <v>428</v>
      </c>
      <c r="Z1152" s="275">
        <f t="shared" si="356"/>
        <v>0.19167039856695028</v>
      </c>
      <c r="AA1152" s="279">
        <v>2627</v>
      </c>
      <c r="AB1152" s="143">
        <v>2155</v>
      </c>
      <c r="AC1152" s="144">
        <f t="shared" si="341"/>
        <v>472</v>
      </c>
      <c r="AD1152" s="148">
        <f t="shared" si="357"/>
        <v>0.21902552204176334</v>
      </c>
      <c r="AE1152" s="149">
        <f t="shared" si="342"/>
        <v>1.4934621944286526</v>
      </c>
      <c r="AF1152" s="143">
        <v>3040</v>
      </c>
      <c r="AG1152" s="138">
        <v>2515</v>
      </c>
      <c r="AH1152" s="143">
        <v>170</v>
      </c>
      <c r="AI1152" s="144">
        <f t="shared" si="358"/>
        <v>2685</v>
      </c>
      <c r="AJ1152" s="145">
        <f t="shared" si="359"/>
        <v>0.88322368421052633</v>
      </c>
      <c r="AK1152" s="150">
        <f t="shared" si="360"/>
        <v>1.2980547105549745</v>
      </c>
      <c r="AL1152" s="143">
        <v>90</v>
      </c>
      <c r="AM1152" s="145">
        <f t="shared" si="361"/>
        <v>2.9605263157894735E-2</v>
      </c>
      <c r="AN1152" s="151">
        <f t="shared" si="362"/>
        <v>0.12188351965802409</v>
      </c>
      <c r="AO1152" s="143">
        <v>220</v>
      </c>
      <c r="AP1152" s="143">
        <v>15</v>
      </c>
      <c r="AQ1152" s="144">
        <f t="shared" si="363"/>
        <v>235</v>
      </c>
      <c r="AR1152" s="145">
        <f t="shared" si="364"/>
        <v>7.7302631578947373E-2</v>
      </c>
      <c r="AS1152" s="151">
        <f t="shared" si="365"/>
        <v>1.1575542681143944</v>
      </c>
      <c r="AT1152" s="143">
        <v>20</v>
      </c>
      <c r="AU1152" s="153" t="s">
        <v>6</v>
      </c>
      <c r="AV1152" s="316" t="s">
        <v>6</v>
      </c>
    </row>
    <row r="1153" spans="3:48" x14ac:dyDescent="0.2">
      <c r="C1153" s="124">
        <v>5350832</v>
      </c>
      <c r="D1153" s="112"/>
      <c r="E1153" s="112"/>
      <c r="F1153" s="115"/>
      <c r="G1153" s="360"/>
      <c r="N1153" s="121" t="s">
        <v>1065</v>
      </c>
      <c r="O1153" s="117">
        <v>204.71</v>
      </c>
      <c r="P1153" s="24">
        <f t="shared" si="338"/>
        <v>20471</v>
      </c>
      <c r="Q1153" s="118">
        <v>4050</v>
      </c>
      <c r="R1153" s="118">
        <v>3978</v>
      </c>
      <c r="S1153" s="118">
        <v>4127</v>
      </c>
      <c r="T1153" s="25">
        <f t="shared" si="339"/>
        <v>-77</v>
      </c>
      <c r="U1153" s="26">
        <f t="shared" si="343"/>
        <v>-1.8657620547613277E-2</v>
      </c>
      <c r="V1153" s="125">
        <v>19.8</v>
      </c>
      <c r="W1153" s="22">
        <v>1522</v>
      </c>
      <c r="X1153" s="119">
        <v>1448</v>
      </c>
      <c r="Y1153" s="39">
        <f t="shared" si="340"/>
        <v>74</v>
      </c>
      <c r="Z1153" s="268">
        <f t="shared" si="356"/>
        <v>5.1104972375690609E-2</v>
      </c>
      <c r="AA1153" s="280">
        <v>1417</v>
      </c>
      <c r="AB1153" s="118">
        <v>1370</v>
      </c>
      <c r="AC1153" s="25">
        <f t="shared" si="341"/>
        <v>47</v>
      </c>
      <c r="AD1153" s="27">
        <f t="shared" si="357"/>
        <v>3.4306569343065696E-2</v>
      </c>
      <c r="AE1153" s="28">
        <f t="shared" si="342"/>
        <v>6.9219872014068679E-2</v>
      </c>
      <c r="AF1153" s="118">
        <v>1985</v>
      </c>
      <c r="AG1153" s="120">
        <v>1805</v>
      </c>
      <c r="AH1153" s="118">
        <v>115</v>
      </c>
      <c r="AI1153" s="25">
        <f t="shared" si="358"/>
        <v>1920</v>
      </c>
      <c r="AJ1153" s="26">
        <f t="shared" si="359"/>
        <v>0.96725440806045337</v>
      </c>
      <c r="AK1153" s="29">
        <f t="shared" si="360"/>
        <v>1.4215528445777736</v>
      </c>
      <c r="AL1153" s="118">
        <v>50</v>
      </c>
      <c r="AM1153" s="26">
        <f t="shared" si="361"/>
        <v>2.5188916876574308E-2</v>
      </c>
      <c r="AN1153" s="30">
        <f t="shared" si="362"/>
        <v>0.10370162321869389</v>
      </c>
      <c r="AO1153" s="118">
        <v>15</v>
      </c>
      <c r="AP1153" s="118">
        <v>0</v>
      </c>
      <c r="AQ1153" s="25">
        <f t="shared" si="363"/>
        <v>15</v>
      </c>
      <c r="AR1153" s="26">
        <f t="shared" si="364"/>
        <v>7.556675062972292E-3</v>
      </c>
      <c r="AS1153" s="30">
        <f t="shared" si="365"/>
        <v>0.1131560632960317</v>
      </c>
      <c r="AT1153" s="118">
        <v>0</v>
      </c>
      <c r="AU1153" s="21" t="s">
        <v>3</v>
      </c>
      <c r="AV1153" s="319" t="s">
        <v>3</v>
      </c>
    </row>
    <row r="1154" spans="3:48" x14ac:dyDescent="0.2">
      <c r="S1154" s="118"/>
    </row>
    <row r="1155" spans="3:48" x14ac:dyDescent="0.2">
      <c r="U1155" s="22"/>
      <c r="V1155" s="229"/>
      <c r="W1155" s="22"/>
      <c r="X1155" s="22"/>
      <c r="Y1155" s="22"/>
      <c r="Z1155" s="22"/>
      <c r="AA1155" s="280"/>
      <c r="AD1155" s="22"/>
      <c r="AE1155" s="229"/>
      <c r="AF1155" s="22"/>
    </row>
    <row r="1157" spans="3:48" x14ac:dyDescent="0.2">
      <c r="U1157" s="22"/>
      <c r="V1157" s="229"/>
      <c r="W1157" s="22"/>
      <c r="X1157" s="22"/>
      <c r="Y1157" s="22"/>
      <c r="Z1157" s="22"/>
      <c r="AA1157" s="280"/>
      <c r="AD1157" s="22"/>
      <c r="AE1157" s="229"/>
      <c r="AF1157" s="22"/>
    </row>
  </sheetData>
  <sortState ref="A2:AZ1157">
    <sortCondition ref="C2:C115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4"/>
  <sheetViews>
    <sheetView workbookViewId="0">
      <selection activeCell="D25" sqref="D25"/>
    </sheetView>
  </sheetViews>
  <sheetFormatPr defaultRowHeight="15" x14ac:dyDescent="0.25"/>
  <cols>
    <col min="1" max="1" width="37.140625"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14" ht="15.75" x14ac:dyDescent="0.25">
      <c r="A1" s="40"/>
      <c r="B1" s="41" t="s">
        <v>3</v>
      </c>
      <c r="C1" s="320" t="s">
        <v>0</v>
      </c>
      <c r="D1" s="321"/>
      <c r="E1" s="322" t="s">
        <v>18</v>
      </c>
      <c r="F1" s="323"/>
      <c r="G1" s="3"/>
    </row>
    <row r="2" spans="1:14" ht="30.75" thickBot="1" x14ac:dyDescent="0.3">
      <c r="A2" s="42"/>
      <c r="B2" s="43" t="s">
        <v>2</v>
      </c>
      <c r="C2" s="44" t="s">
        <v>12</v>
      </c>
      <c r="D2" s="45" t="s">
        <v>1</v>
      </c>
      <c r="E2" s="46" t="s">
        <v>12</v>
      </c>
      <c r="F2" s="47" t="s">
        <v>1</v>
      </c>
      <c r="G2" s="48"/>
    </row>
    <row r="3" spans="1:14" x14ac:dyDescent="0.25">
      <c r="A3" s="49" t="s">
        <v>19</v>
      </c>
      <c r="B3" s="50"/>
      <c r="C3" s="51">
        <v>6.6780999999999993E-2</v>
      </c>
      <c r="D3" s="52">
        <v>6.8900000000000003E-2</v>
      </c>
      <c r="E3" s="53">
        <v>0.242898</v>
      </c>
      <c r="F3" s="54">
        <v>0.16250000000000001</v>
      </c>
      <c r="G3" s="4"/>
    </row>
    <row r="4" spans="1:14" ht="17.25" x14ac:dyDescent="0.25">
      <c r="A4" s="55" t="s">
        <v>20</v>
      </c>
      <c r="B4" s="56" t="s">
        <v>21</v>
      </c>
      <c r="C4" s="57"/>
      <c r="D4" s="58"/>
      <c r="E4" s="59"/>
      <c r="F4" s="60"/>
      <c r="G4" s="5"/>
    </row>
    <row r="5" spans="1:14" ht="15.75" x14ac:dyDescent="0.25">
      <c r="A5" s="55" t="s">
        <v>22</v>
      </c>
      <c r="B5" s="61"/>
      <c r="C5" s="62">
        <f>C3*1.5</f>
        <v>0.1001715</v>
      </c>
      <c r="D5" s="63">
        <f>D3*1.5</f>
        <v>0.10335</v>
      </c>
      <c r="E5" s="19"/>
      <c r="F5" s="64"/>
      <c r="G5" s="18"/>
    </row>
    <row r="6" spans="1:14" ht="16.5" thickBot="1" x14ac:dyDescent="0.3">
      <c r="A6" s="65" t="s">
        <v>23</v>
      </c>
      <c r="B6" s="66"/>
      <c r="C6" s="67"/>
      <c r="D6" s="68"/>
      <c r="E6" s="69">
        <f>E3*1.5</f>
        <v>0.36434699999999998</v>
      </c>
      <c r="F6" s="70">
        <f>F3*0.5</f>
        <v>8.1250000000000003E-2</v>
      </c>
      <c r="G6" s="4"/>
    </row>
    <row r="7" spans="1:14" x14ac:dyDescent="0.25">
      <c r="B7" s="3"/>
      <c r="C7" s="4"/>
      <c r="D7" s="4"/>
      <c r="E7" s="4"/>
      <c r="F7" s="4"/>
      <c r="G7" s="3"/>
    </row>
    <row r="8" spans="1:14" x14ac:dyDescent="0.25">
      <c r="A8" s="1" t="s">
        <v>11</v>
      </c>
      <c r="G8" s="3"/>
    </row>
    <row r="9" spans="1:14" x14ac:dyDescent="0.25">
      <c r="A9" s="2"/>
      <c r="B9" s="2"/>
      <c r="C9" s="2"/>
      <c r="D9" s="2"/>
      <c r="E9" s="2"/>
      <c r="F9" s="2"/>
      <c r="G9" s="3"/>
      <c r="H9" s="2"/>
      <c r="I9" s="2"/>
      <c r="J9" s="2"/>
      <c r="K9" s="2"/>
      <c r="L9" s="2"/>
      <c r="M9" s="2"/>
      <c r="N9" s="2"/>
    </row>
    <row r="10" spans="1:14" x14ac:dyDescent="0.25">
      <c r="A10" s="340" t="s">
        <v>1287</v>
      </c>
      <c r="B10" s="2"/>
      <c r="C10" s="2"/>
      <c r="D10" s="2"/>
      <c r="E10" s="2"/>
      <c r="F10" s="2"/>
      <c r="G10" s="3"/>
      <c r="H10" s="2"/>
      <c r="I10" s="2"/>
      <c r="J10" s="2"/>
      <c r="K10" s="2"/>
      <c r="L10" s="2"/>
      <c r="M10" s="2"/>
      <c r="N10" s="2"/>
    </row>
    <row r="11" spans="1:14" x14ac:dyDescent="0.25">
      <c r="A11" s="367" t="s">
        <v>1288</v>
      </c>
      <c r="B11" s="2"/>
      <c r="C11" s="2"/>
      <c r="D11" s="2"/>
      <c r="E11" s="2"/>
      <c r="F11" s="2"/>
      <c r="G11" s="3"/>
      <c r="H11" s="2"/>
      <c r="I11" s="2"/>
      <c r="J11" s="2"/>
      <c r="K11" s="2"/>
      <c r="L11" s="2"/>
      <c r="M11" s="2"/>
      <c r="N11" s="2"/>
    </row>
    <row r="12" spans="1:14" x14ac:dyDescent="0.25">
      <c r="A12" s="367" t="s">
        <v>1289</v>
      </c>
      <c r="B12" s="2"/>
      <c r="C12" s="2"/>
      <c r="D12" s="2"/>
      <c r="E12" s="2"/>
      <c r="F12" s="2"/>
      <c r="G12" s="3"/>
      <c r="H12" s="2"/>
      <c r="I12" s="2"/>
      <c r="J12" s="2"/>
      <c r="K12" s="2"/>
      <c r="L12" s="2"/>
      <c r="M12" s="2"/>
      <c r="N12" s="2"/>
    </row>
    <row r="13" spans="1:14" x14ac:dyDescent="0.25">
      <c r="A13" s="368" t="s">
        <v>1290</v>
      </c>
    </row>
    <row r="14" spans="1:14" x14ac:dyDescent="0.25">
      <c r="A14" s="367" t="s">
        <v>1291</v>
      </c>
    </row>
  </sheetData>
  <mergeCells count="2">
    <mergeCell ref="C1:D1"/>
    <mergeCell ref="E1:F1"/>
  </mergeCells>
  <hyperlinks>
    <hyperlink ref="A13" r:id="rId1" display="“T9” updates this method to calculate floors using total raw count sums to arrive at CMA thresholds. This method matches that used by Statistics Canada. " xr:uid="{9AE00ED2-6EC7-4730-984B-263260D6AAD8}"/>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1"/>
  <sheetViews>
    <sheetView tabSelected="1" zoomScale="90" zoomScaleNormal="90" workbookViewId="0">
      <selection activeCell="G1" sqref="G1"/>
    </sheetView>
  </sheetViews>
  <sheetFormatPr defaultRowHeight="15" x14ac:dyDescent="0.25"/>
  <cols>
    <col min="1" max="1" width="12.7109375" customWidth="1"/>
    <col min="2" max="8" width="10.7109375" customWidth="1"/>
    <col min="9" max="9" width="0.42578125" customWidth="1"/>
    <col min="10" max="10" width="12.7109375" customWidth="1"/>
    <col min="11" max="17" width="10.7109375" customWidth="1"/>
    <col min="18" max="18" width="0.5703125" customWidth="1"/>
    <col min="19" max="19" width="13.7109375" customWidth="1"/>
    <col min="20" max="30" width="10.7109375" customWidth="1"/>
  </cols>
  <sheetData>
    <row r="1" spans="1:26" ht="67.5" customHeight="1" thickBot="1" x14ac:dyDescent="0.3">
      <c r="B1" s="324" t="s">
        <v>1193</v>
      </c>
      <c r="C1" s="325"/>
      <c r="D1" s="326" t="s">
        <v>1190</v>
      </c>
      <c r="E1" s="327"/>
      <c r="F1" s="100"/>
      <c r="G1" s="100"/>
      <c r="H1" s="100"/>
      <c r="K1" s="324" t="s">
        <v>1193</v>
      </c>
      <c r="L1" s="325"/>
      <c r="M1" s="326" t="s">
        <v>1190</v>
      </c>
      <c r="N1" s="327"/>
      <c r="O1" s="100"/>
      <c r="P1" s="100"/>
      <c r="Q1" s="100"/>
      <c r="T1" s="324" t="s">
        <v>1193</v>
      </c>
      <c r="U1" s="325"/>
      <c r="V1" s="326" t="s">
        <v>1190</v>
      </c>
      <c r="W1" s="327"/>
      <c r="X1" s="100"/>
      <c r="Y1" s="100"/>
      <c r="Z1" s="100"/>
    </row>
    <row r="2" spans="1:26" ht="69.75" customHeight="1" thickBot="1" x14ac:dyDescent="0.3">
      <c r="A2" s="295" t="s">
        <v>1073</v>
      </c>
      <c r="B2" s="71" t="s">
        <v>13</v>
      </c>
      <c r="C2" s="72" t="s">
        <v>14</v>
      </c>
      <c r="D2" s="71" t="s">
        <v>15</v>
      </c>
      <c r="E2" s="72" t="s">
        <v>16</v>
      </c>
      <c r="F2" s="71" t="s">
        <v>17</v>
      </c>
      <c r="G2" s="72" t="s">
        <v>1191</v>
      </c>
      <c r="H2" s="73" t="s">
        <v>1192</v>
      </c>
      <c r="J2" s="296" t="s">
        <v>1074</v>
      </c>
      <c r="K2" s="71" t="s">
        <v>13</v>
      </c>
      <c r="L2" s="72" t="s">
        <v>14</v>
      </c>
      <c r="M2" s="71" t="s">
        <v>15</v>
      </c>
      <c r="N2" s="72" t="s">
        <v>16</v>
      </c>
      <c r="O2" s="71" t="s">
        <v>17</v>
      </c>
      <c r="P2" s="72" t="s">
        <v>1191</v>
      </c>
      <c r="Q2" s="73" t="s">
        <v>1192</v>
      </c>
      <c r="S2" s="294" t="s">
        <v>1194</v>
      </c>
      <c r="T2" s="71" t="s">
        <v>13</v>
      </c>
      <c r="U2" s="72" t="s">
        <v>14</v>
      </c>
      <c r="V2" s="71" t="s">
        <v>15</v>
      </c>
      <c r="W2" s="72" t="s">
        <v>16</v>
      </c>
      <c r="X2" s="71" t="s">
        <v>17</v>
      </c>
      <c r="Y2" s="72" t="s">
        <v>1191</v>
      </c>
      <c r="Z2" s="73" t="s">
        <v>1192</v>
      </c>
    </row>
    <row r="3" spans="1:26" x14ac:dyDescent="0.25">
      <c r="A3" s="95" t="s">
        <v>4</v>
      </c>
      <c r="B3" s="257">
        <v>603797.77399104706</v>
      </c>
      <c r="C3" s="74">
        <f>B3/B8</f>
        <v>0.11825916316104927</v>
      </c>
      <c r="D3" s="257">
        <v>716141</v>
      </c>
      <c r="E3" s="75">
        <f>D3/D8</f>
        <v>0.12080569631783861</v>
      </c>
      <c r="F3" s="76">
        <f t="shared" ref="F3:F8" si="0">D3-B3</f>
        <v>112343.22600895294</v>
      </c>
      <c r="G3" s="75">
        <f t="shared" ref="G3:G8" si="1">F3/B3</f>
        <v>0.18606101388280166</v>
      </c>
      <c r="H3" s="77">
        <f>F3/F8</f>
        <v>0.13661684415791064</v>
      </c>
      <c r="J3" s="95" t="s">
        <v>4</v>
      </c>
      <c r="K3" s="257">
        <v>591692.77399104706</v>
      </c>
      <c r="L3" s="74">
        <f>K3/K8</f>
        <v>0.23724830862642432</v>
      </c>
      <c r="M3" s="257">
        <v>703821</v>
      </c>
      <c r="N3" s="75">
        <f>M3/M8</f>
        <v>0.2585612330629628</v>
      </c>
      <c r="O3" s="76">
        <f t="shared" ref="O3" si="2">M3-K3</f>
        <v>112128.22600895294</v>
      </c>
      <c r="P3" s="75">
        <f t="shared" ref="P3" si="3">O3/K3</f>
        <v>0.18950413278268219</v>
      </c>
      <c r="Q3" s="77">
        <f>O3/O8</f>
        <v>0.49160503493323388</v>
      </c>
      <c r="S3" s="95" t="s">
        <v>4</v>
      </c>
      <c r="T3" s="257">
        <v>12105</v>
      </c>
      <c r="U3" s="74">
        <f>T3/T8</f>
        <v>4.6348489256086258E-3</v>
      </c>
      <c r="V3" s="257">
        <v>12320</v>
      </c>
      <c r="W3" s="75">
        <f>V3/V8</f>
        <v>3.8428271229982284E-3</v>
      </c>
      <c r="X3" s="76">
        <f t="shared" ref="X3" si="4">V3-T3</f>
        <v>215</v>
      </c>
      <c r="Y3" s="75">
        <f t="shared" ref="Y3" si="5">X3/T3</f>
        <v>1.7761255679471292E-2</v>
      </c>
      <c r="Z3" s="77">
        <f>X3/X8</f>
        <v>3.618082683997025E-4</v>
      </c>
    </row>
    <row r="4" spans="1:26" x14ac:dyDescent="0.25">
      <c r="A4" s="96" t="s">
        <v>5</v>
      </c>
      <c r="B4" s="258">
        <v>814189.95959037577</v>
      </c>
      <c r="C4" s="78">
        <f>B4/B8</f>
        <v>0.15946634357203518</v>
      </c>
      <c r="D4" s="258">
        <v>889532</v>
      </c>
      <c r="E4" s="79">
        <f>D4/D8</f>
        <v>0.1500549928812896</v>
      </c>
      <c r="F4" s="80">
        <f>D4-B4</f>
        <v>75342.040409624227</v>
      </c>
      <c r="G4" s="79">
        <f>F4/B4</f>
        <v>9.253619443738817E-2</v>
      </c>
      <c r="H4" s="81">
        <f>F4/F8</f>
        <v>9.1620938429882379E-2</v>
      </c>
      <c r="J4" s="96" t="s">
        <v>5</v>
      </c>
      <c r="K4" s="258">
        <v>809552.95959037577</v>
      </c>
      <c r="L4" s="78">
        <f>K4/K8</f>
        <v>0.3246026972931037</v>
      </c>
      <c r="M4" s="258">
        <v>884334</v>
      </c>
      <c r="N4" s="79">
        <f>M4/M8</f>
        <v>0.32487591231222451</v>
      </c>
      <c r="O4" s="80">
        <f>M4-K4</f>
        <v>74781.040409624227</v>
      </c>
      <c r="P4" s="79">
        <f>O4/K4</f>
        <v>9.2373253069771427E-2</v>
      </c>
      <c r="Q4" s="81">
        <f>O4/O8</f>
        <v>0.32786335155236962</v>
      </c>
      <c r="S4" s="96" t="s">
        <v>5</v>
      </c>
      <c r="T4" s="258">
        <v>4637</v>
      </c>
      <c r="U4" s="78">
        <f>T4/T8</f>
        <v>1.7754477049192233E-3</v>
      </c>
      <c r="V4" s="258">
        <v>5198</v>
      </c>
      <c r="W4" s="79">
        <f>V4/V8</f>
        <v>1.6213486514078566E-3</v>
      </c>
      <c r="X4" s="80">
        <f>V4-T4</f>
        <v>561</v>
      </c>
      <c r="Y4" s="79">
        <f>X4/T4</f>
        <v>0.1209833944360578</v>
      </c>
      <c r="Z4" s="81">
        <f>X4/X8</f>
        <v>9.4406715614992138E-4</v>
      </c>
    </row>
    <row r="5" spans="1:26" x14ac:dyDescent="0.25">
      <c r="A5" s="97" t="s">
        <v>6</v>
      </c>
      <c r="B5" s="259">
        <v>3533122.3968893969</v>
      </c>
      <c r="C5" s="82">
        <f>B5/B8</f>
        <v>0.69199343886268794</v>
      </c>
      <c r="D5" s="259">
        <v>4142820</v>
      </c>
      <c r="E5" s="83">
        <f>D5/D8</f>
        <v>0.69885155970607482</v>
      </c>
      <c r="F5" s="84">
        <f t="shared" si="0"/>
        <v>609697.60311060306</v>
      </c>
      <c r="G5" s="83">
        <f t="shared" si="1"/>
        <v>0.17256622743876299</v>
      </c>
      <c r="H5" s="85">
        <f>F5/F8</f>
        <v>0.74143288729286538</v>
      </c>
      <c r="J5" s="97" t="s">
        <v>6</v>
      </c>
      <c r="K5" s="259">
        <v>1091503.2663958531</v>
      </c>
      <c r="L5" s="82">
        <f>K5/K8</f>
        <v>0.43765500475175972</v>
      </c>
      <c r="M5" s="259">
        <v>1133104</v>
      </c>
      <c r="N5" s="83">
        <f>M5/M8</f>
        <v>0.41626602137272889</v>
      </c>
      <c r="O5" s="84">
        <f t="shared" ref="O5" si="6">M5-K5</f>
        <v>41600.733604146866</v>
      </c>
      <c r="P5" s="83">
        <f t="shared" ref="P5" si="7">O5/K5</f>
        <v>3.8113247009798339E-2</v>
      </c>
      <c r="Q5" s="85">
        <f>O5/O8</f>
        <v>0.18239056145489935</v>
      </c>
      <c r="S5" s="97" t="s">
        <v>6</v>
      </c>
      <c r="T5" s="259">
        <v>2441619.1304935431</v>
      </c>
      <c r="U5" s="82">
        <f>T5/T8</f>
        <v>0.93486458518905124</v>
      </c>
      <c r="V5" s="259">
        <v>3009716</v>
      </c>
      <c r="W5" s="83">
        <f>V5/V8</f>
        <v>0.93878395108130974</v>
      </c>
      <c r="X5" s="84">
        <f t="shared" ref="X5:X6" si="8">V5-T5</f>
        <v>568096.86950645689</v>
      </c>
      <c r="Y5" s="83">
        <f t="shared" ref="Y5:Y6" si="9">X5/T5</f>
        <v>0.23267218970045633</v>
      </c>
      <c r="Z5" s="85">
        <f>X5/X8</f>
        <v>0.9560099750670833</v>
      </c>
    </row>
    <row r="6" spans="1:26" x14ac:dyDescent="0.25">
      <c r="A6" s="98" t="s">
        <v>3</v>
      </c>
      <c r="B6" s="260">
        <v>144572.62309463602</v>
      </c>
      <c r="C6" s="86">
        <f>B6/B8</f>
        <v>2.8315833809985112E-2</v>
      </c>
      <c r="D6" s="260">
        <v>168252</v>
      </c>
      <c r="E6" s="87">
        <f>D6/D8</f>
        <v>2.838239957895021E-2</v>
      </c>
      <c r="F6" s="88">
        <f t="shared" si="0"/>
        <v>23679.376905363984</v>
      </c>
      <c r="G6" s="87">
        <f t="shared" si="1"/>
        <v>0.16378880315302619</v>
      </c>
      <c r="H6" s="89">
        <f>F6/F8</f>
        <v>2.8795699210014972E-2</v>
      </c>
      <c r="I6" s="2"/>
      <c r="J6" s="98" t="s">
        <v>3</v>
      </c>
      <c r="K6" s="260">
        <v>0</v>
      </c>
      <c r="L6" s="86"/>
      <c r="M6" s="260">
        <v>0</v>
      </c>
      <c r="N6" s="87"/>
      <c r="O6" s="88"/>
      <c r="P6" s="87"/>
      <c r="Q6" s="89"/>
      <c r="S6" s="98" t="s">
        <v>3</v>
      </c>
      <c r="T6" s="260">
        <v>144572.62309463602</v>
      </c>
      <c r="U6" s="86">
        <f>T6/T8</f>
        <v>5.5354999324460516E-2</v>
      </c>
      <c r="V6" s="260">
        <v>168252</v>
      </c>
      <c r="W6" s="87">
        <f>V6/V8</f>
        <v>5.2480791322946266E-2</v>
      </c>
      <c r="X6" s="88">
        <f t="shared" si="8"/>
        <v>23679.376905363984</v>
      </c>
      <c r="Y6" s="87">
        <f t="shared" si="9"/>
        <v>0.16378880315302619</v>
      </c>
      <c r="Z6" s="89">
        <f>X6/X8</f>
        <v>3.9848345836807672E-2</v>
      </c>
    </row>
    <row r="7" spans="1:26" ht="15.75" thickBot="1" x14ac:dyDescent="0.3">
      <c r="A7" s="254" t="s">
        <v>1067</v>
      </c>
      <c r="B7" s="261">
        <v>10033.859436237</v>
      </c>
      <c r="C7" s="255">
        <f>B7/B8</f>
        <v>1.9652205942425017E-3</v>
      </c>
      <c r="D7" s="261">
        <v>11295</v>
      </c>
      <c r="E7" s="262">
        <f>D7/D8</f>
        <v>1.9053515158467217E-3</v>
      </c>
      <c r="F7" s="263">
        <f>D7-B7</f>
        <v>1261.1405637629996</v>
      </c>
      <c r="G7" s="262">
        <f>F7/B7</f>
        <v>0.12568848226121507</v>
      </c>
      <c r="H7" s="264">
        <f>F7/F8</f>
        <v>1.533630909326912E-3</v>
      </c>
      <c r="J7" s="254" t="s">
        <v>1067</v>
      </c>
      <c r="K7" s="261">
        <v>1232</v>
      </c>
      <c r="L7" s="255">
        <f>K7/K8</f>
        <v>4.9398932871229796E-4</v>
      </c>
      <c r="M7" s="261">
        <v>808</v>
      </c>
      <c r="N7" s="262">
        <f>M7/M8</f>
        <v>2.9683325208380249E-4</v>
      </c>
      <c r="O7" s="263">
        <f>M7-K7</f>
        <v>-424</v>
      </c>
      <c r="P7" s="262">
        <f>O7/K7</f>
        <v>-0.34415584415584416</v>
      </c>
      <c r="Q7" s="264">
        <f>O7/O8</f>
        <v>-1.8589479405038307E-3</v>
      </c>
      <c r="S7" s="254" t="s">
        <v>1067</v>
      </c>
      <c r="T7" s="261">
        <v>8801.8594362370004</v>
      </c>
      <c r="U7" s="255">
        <f>T7/T8</f>
        <v>3.3701188559604467E-3</v>
      </c>
      <c r="V7" s="261">
        <v>10487</v>
      </c>
      <c r="W7" s="262">
        <f>V7/V8</f>
        <v>3.2710818213378592E-3</v>
      </c>
      <c r="X7" s="263">
        <f>V7-T7</f>
        <v>1685.1405637629996</v>
      </c>
      <c r="Y7" s="262">
        <f>X7/T7</f>
        <v>0.19145279198907958</v>
      </c>
      <c r="Z7" s="264">
        <f>X7/X8</f>
        <v>2.8358036715590202E-3</v>
      </c>
    </row>
    <row r="8" spans="1:26" ht="15.75" thickBot="1" x14ac:dyDescent="0.3">
      <c r="A8" s="99" t="s">
        <v>7</v>
      </c>
      <c r="B8" s="265">
        <f>SUM(B3:B7)</f>
        <v>5105716.613001693</v>
      </c>
      <c r="C8" s="90"/>
      <c r="D8" s="265">
        <f>SUM(D3:D7)</f>
        <v>5928040</v>
      </c>
      <c r="E8" s="91"/>
      <c r="F8" s="92">
        <f t="shared" si="0"/>
        <v>822323.38699830696</v>
      </c>
      <c r="G8" s="93">
        <f t="shared" si="1"/>
        <v>0.16105934765440424</v>
      </c>
      <c r="H8" s="94"/>
      <c r="J8" s="99" t="s">
        <v>7</v>
      </c>
      <c r="K8" s="265">
        <f>SUM(K3:K7)</f>
        <v>2493980.9999772757</v>
      </c>
      <c r="L8" s="90"/>
      <c r="M8" s="265">
        <f>SUM(M3:M7)</f>
        <v>2722067</v>
      </c>
      <c r="N8" s="91"/>
      <c r="O8" s="92">
        <f t="shared" ref="O8" si="10">M8-K8</f>
        <v>228086.00002272427</v>
      </c>
      <c r="P8" s="93">
        <f t="shared" ref="P8" si="11">O8/K8</f>
        <v>9.1454586071346378E-2</v>
      </c>
      <c r="Q8" s="94"/>
      <c r="S8" s="99" t="s">
        <v>7</v>
      </c>
      <c r="T8" s="265">
        <f>SUM(T3:T7)</f>
        <v>2611735.6130244159</v>
      </c>
      <c r="U8" s="90"/>
      <c r="V8" s="265">
        <f>SUM(V3:V7)</f>
        <v>3205973</v>
      </c>
      <c r="W8" s="91"/>
      <c r="X8" s="92">
        <f t="shared" ref="X8" si="12">V8-T8</f>
        <v>594237.38697558409</v>
      </c>
      <c r="Y8" s="93">
        <f t="shared" ref="Y8" si="13">X8/T8</f>
        <v>0.22752585828833236</v>
      </c>
      <c r="Z8" s="94"/>
    </row>
    <row r="9" spans="1:26" ht="15.75" thickBot="1" x14ac:dyDescent="0.3">
      <c r="A9" s="287"/>
      <c r="B9" s="288"/>
      <c r="C9" s="289"/>
      <c r="D9" s="288"/>
      <c r="E9" s="290"/>
      <c r="F9" s="291"/>
      <c r="G9" s="292"/>
      <c r="H9" s="293"/>
      <c r="I9" s="2"/>
      <c r="J9" s="287"/>
      <c r="K9" s="288"/>
      <c r="L9" s="289"/>
      <c r="M9" s="288"/>
      <c r="N9" s="290"/>
      <c r="O9" s="291"/>
      <c r="P9" s="292"/>
      <c r="Q9" s="293"/>
      <c r="S9" s="287"/>
      <c r="T9" s="288"/>
      <c r="U9" s="289"/>
      <c r="V9" s="288"/>
      <c r="W9" s="290"/>
      <c r="X9" s="291"/>
      <c r="Y9" s="292"/>
      <c r="Z9" s="293"/>
    </row>
    <row r="10" spans="1:26" ht="83.25" customHeight="1" thickBot="1" x14ac:dyDescent="0.3">
      <c r="A10" s="295" t="s">
        <v>1073</v>
      </c>
      <c r="B10" s="71" t="s">
        <v>24</v>
      </c>
      <c r="C10" s="72" t="s">
        <v>25</v>
      </c>
      <c r="D10" s="71" t="s">
        <v>26</v>
      </c>
      <c r="E10" s="72" t="s">
        <v>27</v>
      </c>
      <c r="F10" s="71" t="s">
        <v>28</v>
      </c>
      <c r="G10" s="72" t="s">
        <v>29</v>
      </c>
      <c r="H10" s="73" t="s">
        <v>30</v>
      </c>
      <c r="J10" s="296" t="s">
        <v>1074</v>
      </c>
      <c r="K10" s="71" t="s">
        <v>24</v>
      </c>
      <c r="L10" s="72" t="s">
        <v>25</v>
      </c>
      <c r="M10" s="71" t="s">
        <v>26</v>
      </c>
      <c r="N10" s="72" t="s">
        <v>27</v>
      </c>
      <c r="O10" s="71" t="s">
        <v>28</v>
      </c>
      <c r="P10" s="72" t="s">
        <v>29</v>
      </c>
      <c r="Q10" s="73" t="s">
        <v>30</v>
      </c>
      <c r="S10" s="294" t="s">
        <v>1194</v>
      </c>
      <c r="T10" s="71" t="s">
        <v>24</v>
      </c>
      <c r="U10" s="72" t="s">
        <v>25</v>
      </c>
      <c r="V10" s="71" t="s">
        <v>26</v>
      </c>
      <c r="W10" s="72" t="s">
        <v>27</v>
      </c>
      <c r="X10" s="71" t="s">
        <v>28</v>
      </c>
      <c r="Y10" s="72" t="s">
        <v>29</v>
      </c>
      <c r="Z10" s="73" t="s">
        <v>30</v>
      </c>
    </row>
    <row r="11" spans="1:26" x14ac:dyDescent="0.25">
      <c r="A11" s="95" t="s">
        <v>4</v>
      </c>
      <c r="B11" s="257">
        <v>307482.05206146702</v>
      </c>
      <c r="C11" s="74">
        <f>B11/B16</f>
        <v>0.16249143075089931</v>
      </c>
      <c r="D11" s="257">
        <v>387836</v>
      </c>
      <c r="E11" s="75">
        <f>D11/D16</f>
        <v>0.17351715436806114</v>
      </c>
      <c r="F11" s="76">
        <f t="shared" ref="F11:F16" si="14">D11-B11</f>
        <v>80353.947938532976</v>
      </c>
      <c r="G11" s="75">
        <f t="shared" ref="G11:G16" si="15">F11/B11</f>
        <v>0.26132890488993443</v>
      </c>
      <c r="H11" s="77">
        <f>F11/F16</f>
        <v>0.23437195296998781</v>
      </c>
      <c r="J11" s="95" t="s">
        <v>4</v>
      </c>
      <c r="K11" s="257">
        <v>301682.05206146702</v>
      </c>
      <c r="L11" s="74">
        <f>K11/K16</f>
        <v>0.29074509386718767</v>
      </c>
      <c r="M11" s="257">
        <v>381778</v>
      </c>
      <c r="N11" s="75">
        <f>M11/M16</f>
        <v>0.32466241412065244</v>
      </c>
      <c r="O11" s="76">
        <f t="shared" ref="O11" si="16">M11-K11</f>
        <v>80095.947938532976</v>
      </c>
      <c r="P11" s="75">
        <f t="shared" ref="P11" si="17">O11/K11</f>
        <v>0.26549788889069748</v>
      </c>
      <c r="Q11" s="77">
        <f>O11/O16</f>
        <v>0.57912128132620255</v>
      </c>
      <c r="S11" s="95" t="s">
        <v>4</v>
      </c>
      <c r="T11" s="257">
        <v>5800</v>
      </c>
      <c r="U11" s="74">
        <f>T11/T16</f>
        <v>6.7861653319236702E-3</v>
      </c>
      <c r="V11" s="257">
        <v>6058</v>
      </c>
      <c r="W11" s="75">
        <f>V11/V16</f>
        <v>5.7192920841900941E-3</v>
      </c>
      <c r="X11" s="76">
        <f t="shared" ref="X11" si="18">V11-T11</f>
        <v>258</v>
      </c>
      <c r="Y11" s="75">
        <f t="shared" ref="Y11" si="19">X11/T11</f>
        <v>4.4482758620689657E-2</v>
      </c>
      <c r="Z11" s="77">
        <f>X11/X16</f>
        <v>1.2613548307791296E-3</v>
      </c>
    </row>
    <row r="12" spans="1:26" x14ac:dyDescent="0.25">
      <c r="A12" s="96" t="s">
        <v>5</v>
      </c>
      <c r="B12" s="258">
        <v>337717.62481888401</v>
      </c>
      <c r="C12" s="78">
        <f>B12/B16</f>
        <v>0.17846966897321828</v>
      </c>
      <c r="D12" s="258">
        <v>371542</v>
      </c>
      <c r="E12" s="79">
        <f>D12/D16</f>
        <v>0.16622724700187236</v>
      </c>
      <c r="F12" s="80">
        <f>D12-B12</f>
        <v>33824.375181115989</v>
      </c>
      <c r="G12" s="79">
        <f>F12/B12</f>
        <v>0.10015578902420566</v>
      </c>
      <c r="H12" s="81">
        <f>F12/F16</f>
        <v>9.8657067543861027E-2</v>
      </c>
      <c r="J12" s="96" t="s">
        <v>5</v>
      </c>
      <c r="K12" s="258">
        <v>335706.62481888401</v>
      </c>
      <c r="L12" s="78">
        <f>K12/K16</f>
        <v>0.32353616490554887</v>
      </c>
      <c r="M12" s="258">
        <v>369529</v>
      </c>
      <c r="N12" s="79">
        <f>M12/M16</f>
        <v>0.31424591576149119</v>
      </c>
      <c r="O12" s="80">
        <f>M12-K12</f>
        <v>33822.375181115989</v>
      </c>
      <c r="P12" s="79">
        <f>O12/K12</f>
        <v>0.10074979961853117</v>
      </c>
      <c r="Q12" s="81">
        <f>O12/O16</f>
        <v>0.24454741789703327</v>
      </c>
      <c r="S12" s="96" t="s">
        <v>5</v>
      </c>
      <c r="T12" s="258">
        <v>2011</v>
      </c>
      <c r="U12" s="78">
        <f>T12/T16</f>
        <v>2.3529273245687069E-3</v>
      </c>
      <c r="V12" s="258">
        <v>2013</v>
      </c>
      <c r="W12" s="79">
        <f>V12/V16</f>
        <v>1.9004514634325949E-3</v>
      </c>
      <c r="X12" s="80">
        <f>V12-T12</f>
        <v>2</v>
      </c>
      <c r="Y12" s="79">
        <f>X12/T12</f>
        <v>9.945300845350571E-4</v>
      </c>
      <c r="Z12" s="81">
        <f>X12/X16</f>
        <v>9.7779444246444153E-6</v>
      </c>
    </row>
    <row r="13" spans="1:26" x14ac:dyDescent="0.25">
      <c r="A13" s="97" t="s">
        <v>6</v>
      </c>
      <c r="B13" s="259">
        <v>1193998.5231265351</v>
      </c>
      <c r="C13" s="82">
        <f>B13/B16</f>
        <v>0.63097838406030626</v>
      </c>
      <c r="D13" s="259">
        <v>1411814</v>
      </c>
      <c r="E13" s="83">
        <f>D13/D16</f>
        <v>0.63164313724612942</v>
      </c>
      <c r="F13" s="84">
        <f t="shared" si="14"/>
        <v>217815.47687346488</v>
      </c>
      <c r="G13" s="83">
        <f t="shared" si="15"/>
        <v>0.18242524815115008</v>
      </c>
      <c r="H13" s="85">
        <f>F13/F16</f>
        <v>0.63531214099117972</v>
      </c>
      <c r="J13" s="97" t="s">
        <v>6</v>
      </c>
      <c r="K13" s="259">
        <v>399808.32311372412</v>
      </c>
      <c r="L13" s="82">
        <f>K13/K16</f>
        <v>0.38531396759691394</v>
      </c>
      <c r="M13" s="259">
        <v>424323</v>
      </c>
      <c r="N13" s="83">
        <f>M13/M16</f>
        <v>0.36084250414355362</v>
      </c>
      <c r="O13" s="84">
        <f t="shared" ref="O13" si="20">M13-K13</f>
        <v>24514.676886275876</v>
      </c>
      <c r="P13" s="83">
        <f t="shared" ref="P13" si="21">O13/K13</f>
        <v>6.1316074401239415E-2</v>
      </c>
      <c r="Q13" s="85">
        <f>O13/O16</f>
        <v>0.17724955450396729</v>
      </c>
      <c r="S13" s="97" t="s">
        <v>6</v>
      </c>
      <c r="T13" s="259">
        <v>794190.20001281123</v>
      </c>
      <c r="U13" s="82">
        <f>T13/T16</f>
        <v>0.9292251728069767</v>
      </c>
      <c r="V13" s="259">
        <v>987491</v>
      </c>
      <c r="W13" s="83">
        <f>V13/V16</f>
        <v>0.93227954102161781</v>
      </c>
      <c r="X13" s="84">
        <f t="shared" ref="X13:X14" si="22">V13-T13</f>
        <v>193300.79998718877</v>
      </c>
      <c r="Y13" s="83">
        <f t="shared" ref="Y13:Y14" si="23">X13/T13</f>
        <v>0.24339358504306727</v>
      </c>
      <c r="Z13" s="85">
        <f>X13/X16</f>
        <v>0.94504223975701884</v>
      </c>
    </row>
    <row r="14" spans="1:26" x14ac:dyDescent="0.25">
      <c r="A14" s="98" t="s">
        <v>3</v>
      </c>
      <c r="B14" s="260">
        <v>50226.813782867997</v>
      </c>
      <c r="C14" s="86">
        <f>B14/B16</f>
        <v>2.6542774704800348E-2</v>
      </c>
      <c r="D14" s="260">
        <v>60221</v>
      </c>
      <c r="E14" s="87">
        <f>D14/D16</f>
        <v>2.6942771050647719E-2</v>
      </c>
      <c r="F14" s="88">
        <f t="shared" si="14"/>
        <v>9994.1862171320026</v>
      </c>
      <c r="G14" s="87">
        <f t="shared" si="15"/>
        <v>0.198981091262073</v>
      </c>
      <c r="H14" s="89">
        <f>F14/F16</f>
        <v>2.9150489828412115E-2</v>
      </c>
      <c r="I14" s="2"/>
      <c r="J14" s="98" t="s">
        <v>3</v>
      </c>
      <c r="K14" s="260">
        <v>0</v>
      </c>
      <c r="L14" s="86"/>
      <c r="M14" s="260">
        <v>0</v>
      </c>
      <c r="N14" s="87"/>
      <c r="O14" s="88"/>
      <c r="P14" s="87"/>
      <c r="Q14" s="89"/>
      <c r="S14" s="98" t="s">
        <v>3</v>
      </c>
      <c r="T14" s="260">
        <v>50226.813782867997</v>
      </c>
      <c r="U14" s="86">
        <f>T14/T16</f>
        <v>5.8766803866600825E-2</v>
      </c>
      <c r="V14" s="260">
        <v>60221</v>
      </c>
      <c r="W14" s="87">
        <f>V14/V16</f>
        <v>5.6853992836251512E-2</v>
      </c>
      <c r="X14" s="88">
        <f t="shared" si="22"/>
        <v>9994.1862171320026</v>
      </c>
      <c r="Y14" s="87">
        <f t="shared" si="23"/>
        <v>0.198981091262073</v>
      </c>
      <c r="Z14" s="89">
        <f>X14/X16</f>
        <v>4.8861298700331963E-2</v>
      </c>
    </row>
    <row r="15" spans="1:26" ht="15.75" thickBot="1" x14ac:dyDescent="0.3">
      <c r="A15" s="254" t="s">
        <v>1067</v>
      </c>
      <c r="B15" s="261">
        <v>2872.0177554940001</v>
      </c>
      <c r="C15" s="255">
        <f>B15/B16</f>
        <v>1.5177415107757754E-3</v>
      </c>
      <c r="D15" s="261">
        <v>3732</v>
      </c>
      <c r="E15" s="262">
        <f>D15/D16</f>
        <v>1.6696903332893392E-3</v>
      </c>
      <c r="F15" s="263">
        <f>D15-B15</f>
        <v>859.98224450599992</v>
      </c>
      <c r="G15" s="262">
        <f>F15/B15</f>
        <v>0.29943486347217207</v>
      </c>
      <c r="H15" s="264">
        <f>F15/F16</f>
        <v>2.5083486665591777E-3</v>
      </c>
      <c r="J15" s="254" t="s">
        <v>1067</v>
      </c>
      <c r="K15" s="261">
        <v>420</v>
      </c>
      <c r="L15" s="255">
        <f>K15/K16</f>
        <v>4.0477363034953958E-4</v>
      </c>
      <c r="M15" s="261">
        <v>293</v>
      </c>
      <c r="N15" s="262">
        <f>M15/M16</f>
        <v>2.4916597430273921E-4</v>
      </c>
      <c r="O15" s="263">
        <f>M15-K15</f>
        <v>-127</v>
      </c>
      <c r="P15" s="262">
        <f>O15/K15</f>
        <v>-0.30238095238095236</v>
      </c>
      <c r="Q15" s="264">
        <f>O15/O16</f>
        <v>-9.1825372720315452E-4</v>
      </c>
      <c r="S15" s="254" t="s">
        <v>1067</v>
      </c>
      <c r="T15" s="261">
        <v>2452.0177554940001</v>
      </c>
      <c r="U15" s="255">
        <f>T15/T16</f>
        <v>2.8689306699301162E-3</v>
      </c>
      <c r="V15" s="261">
        <v>3439</v>
      </c>
      <c r="W15" s="262">
        <f>V15/V16</f>
        <v>3.2467225945080444E-3</v>
      </c>
      <c r="X15" s="263">
        <f>V15-T15</f>
        <v>986.98224450599992</v>
      </c>
      <c r="Y15" s="262">
        <f>X15/T15</f>
        <v>0.40251839216684454</v>
      </c>
      <c r="Z15" s="264">
        <f>X15/X16</f>
        <v>4.8253287674452361E-3</v>
      </c>
    </row>
    <row r="16" spans="1:26" ht="15.75" thickBot="1" x14ac:dyDescent="0.3">
      <c r="A16" s="99" t="s">
        <v>7</v>
      </c>
      <c r="B16" s="265">
        <f>SUM(B11:B15)</f>
        <v>1892297.0315452481</v>
      </c>
      <c r="C16" s="90"/>
      <c r="D16" s="265">
        <f>SUM(D11:D15)</f>
        <v>2235145</v>
      </c>
      <c r="E16" s="91"/>
      <c r="F16" s="92">
        <f t="shared" si="14"/>
        <v>342847.96845475188</v>
      </c>
      <c r="G16" s="93">
        <f t="shared" si="15"/>
        <v>0.18118084145319541</v>
      </c>
      <c r="H16" s="94"/>
      <c r="J16" s="99" t="s">
        <v>7</v>
      </c>
      <c r="K16" s="265">
        <f>SUM(K11:K15)</f>
        <v>1037616.9999940752</v>
      </c>
      <c r="L16" s="90"/>
      <c r="M16" s="265">
        <f>SUM(M11:M15)</f>
        <v>1175923</v>
      </c>
      <c r="N16" s="91"/>
      <c r="O16" s="92">
        <f t="shared" ref="O16" si="24">M16-K16</f>
        <v>138306.00000592484</v>
      </c>
      <c r="P16" s="93">
        <f t="shared" ref="P16" si="25">O16/K16</f>
        <v>0.13329195647981343</v>
      </c>
      <c r="Q16" s="94"/>
      <c r="S16" s="99" t="s">
        <v>7</v>
      </c>
      <c r="T16" s="265">
        <f>SUM(T11:T15)</f>
        <v>854680.03155117319</v>
      </c>
      <c r="U16" s="90"/>
      <c r="V16" s="265">
        <f>SUM(V11:V15)</f>
        <v>1059222</v>
      </c>
      <c r="W16" s="91"/>
      <c r="X16" s="92">
        <f t="shared" ref="X16" si="26">V16-T16</f>
        <v>204541.96844882681</v>
      </c>
      <c r="Y16" s="93">
        <f t="shared" ref="Y16" si="27">X16/T16</f>
        <v>0.23931993365704374</v>
      </c>
      <c r="Z16" s="94"/>
    </row>
    <row r="17" spans="1:26" ht="15.75" thickBot="1" x14ac:dyDescent="0.3">
      <c r="A17" s="287"/>
      <c r="B17" s="288"/>
      <c r="C17" s="289"/>
      <c r="D17" s="288"/>
      <c r="E17" s="290"/>
      <c r="F17" s="291"/>
      <c r="G17" s="292"/>
      <c r="H17" s="293"/>
      <c r="I17" s="2"/>
      <c r="J17" s="287"/>
      <c r="K17" s="288"/>
      <c r="L17" s="289"/>
      <c r="M17" s="288"/>
      <c r="N17" s="290"/>
      <c r="O17" s="291"/>
      <c r="P17" s="292"/>
      <c r="Q17" s="293"/>
      <c r="S17" s="287"/>
      <c r="T17" s="288"/>
      <c r="U17" s="289"/>
      <c r="V17" s="288"/>
      <c r="W17" s="290"/>
      <c r="X17" s="291"/>
      <c r="Y17" s="292"/>
      <c r="Z17" s="293"/>
    </row>
    <row r="18" spans="1:26" ht="81.75" customHeight="1" thickBot="1" x14ac:dyDescent="0.3">
      <c r="A18" s="295" t="s">
        <v>1073</v>
      </c>
      <c r="B18" s="71" t="s">
        <v>31</v>
      </c>
      <c r="C18" s="72" t="s">
        <v>32</v>
      </c>
      <c r="D18" s="71" t="s">
        <v>33</v>
      </c>
      <c r="E18" s="72" t="s">
        <v>34</v>
      </c>
      <c r="F18" s="71" t="s">
        <v>35</v>
      </c>
      <c r="G18" s="72" t="s">
        <v>36</v>
      </c>
      <c r="H18" s="73" t="s">
        <v>37</v>
      </c>
      <c r="J18" s="296" t="s">
        <v>1074</v>
      </c>
      <c r="K18" s="71" t="s">
        <v>31</v>
      </c>
      <c r="L18" s="72" t="s">
        <v>32</v>
      </c>
      <c r="M18" s="71" t="s">
        <v>33</v>
      </c>
      <c r="N18" s="72" t="s">
        <v>34</v>
      </c>
      <c r="O18" s="71" t="s">
        <v>35</v>
      </c>
      <c r="P18" s="72" t="s">
        <v>36</v>
      </c>
      <c r="Q18" s="73" t="s">
        <v>37</v>
      </c>
      <c r="S18" s="294" t="s">
        <v>1194</v>
      </c>
      <c r="T18" s="71" t="s">
        <v>31</v>
      </c>
      <c r="U18" s="72" t="s">
        <v>32</v>
      </c>
      <c r="V18" s="71" t="s">
        <v>33</v>
      </c>
      <c r="W18" s="72" t="s">
        <v>34</v>
      </c>
      <c r="X18" s="71" t="s">
        <v>35</v>
      </c>
      <c r="Y18" s="72" t="s">
        <v>36</v>
      </c>
      <c r="Z18" s="73" t="s">
        <v>37</v>
      </c>
    </row>
    <row r="19" spans="1:26" x14ac:dyDescent="0.25">
      <c r="A19" s="95" t="s">
        <v>4</v>
      </c>
      <c r="B19" s="257">
        <v>284895.19117096497</v>
      </c>
      <c r="C19" s="74">
        <f>B19/B24</f>
        <v>0.1583953499381546</v>
      </c>
      <c r="D19" s="257">
        <v>356805</v>
      </c>
      <c r="E19" s="75">
        <f>D19/D24</f>
        <v>0.16705065618432247</v>
      </c>
      <c r="F19" s="76">
        <f t="shared" ref="F19:F24" si="28">D19-B19</f>
        <v>71909.808829035028</v>
      </c>
      <c r="G19" s="75">
        <f t="shared" ref="G19:G24" si="29">F19/B19</f>
        <v>0.25240794178895815</v>
      </c>
      <c r="H19" s="77">
        <f>F19/F24</f>
        <v>0.21320795702063478</v>
      </c>
      <c r="J19" s="95" t="s">
        <v>4</v>
      </c>
      <c r="K19" s="257">
        <v>279475.19117096497</v>
      </c>
      <c r="L19" s="74">
        <f>K19/K24</f>
        <v>0.28628124140577921</v>
      </c>
      <c r="M19" s="257">
        <v>351247</v>
      </c>
      <c r="N19" s="75">
        <f>M19/M24</f>
        <v>0.31648549875837512</v>
      </c>
      <c r="O19" s="76">
        <f t="shared" ref="O19" si="30">M19-K19</f>
        <v>71771.808829035028</v>
      </c>
      <c r="P19" s="75">
        <f t="shared" ref="P19" si="31">O19/K19</f>
        <v>0.25680923064519756</v>
      </c>
      <c r="Q19" s="77">
        <f>O19/O24</f>
        <v>0.53717393028942761</v>
      </c>
      <c r="S19" s="95" t="s">
        <v>4</v>
      </c>
      <c r="T19" s="257">
        <v>5420</v>
      </c>
      <c r="U19" s="74">
        <f>T19/T24</f>
        <v>6.5904063923737412E-3</v>
      </c>
      <c r="V19" s="257">
        <v>5558</v>
      </c>
      <c r="W19" s="75">
        <f>V19/V24</f>
        <v>5.4167685924880592E-3</v>
      </c>
      <c r="X19" s="76">
        <f t="shared" ref="X19" si="32">V19-T19</f>
        <v>138</v>
      </c>
      <c r="Y19" s="75">
        <f t="shared" ref="Y19" si="33">X19/T19</f>
        <v>2.5461254612546124E-2</v>
      </c>
      <c r="Z19" s="77">
        <f>X19/X24</f>
        <v>6.7758180194852767E-4</v>
      </c>
    </row>
    <row r="20" spans="1:26" x14ac:dyDescent="0.25">
      <c r="A20" s="96" t="s">
        <v>5</v>
      </c>
      <c r="B20" s="258">
        <v>316741.62331002502</v>
      </c>
      <c r="C20" s="78">
        <f>B20/B24</f>
        <v>0.17610125343977259</v>
      </c>
      <c r="D20" s="258">
        <v>354597</v>
      </c>
      <c r="E20" s="79">
        <f>D20/D24</f>
        <v>0.16601690427822532</v>
      </c>
      <c r="F20" s="80">
        <f>D20-B20</f>
        <v>37855.376689974975</v>
      </c>
      <c r="G20" s="79">
        <f>F20/B20</f>
        <v>0.11951500498853708</v>
      </c>
      <c r="H20" s="81">
        <f>F20/F24</f>
        <v>0.11223875654439604</v>
      </c>
      <c r="J20" s="96" t="s">
        <v>5</v>
      </c>
      <c r="K20" s="258">
        <v>314836.62331002502</v>
      </c>
      <c r="L20" s="78">
        <f>K20/K24</f>
        <v>0.32250382935085209</v>
      </c>
      <c r="M20" s="258">
        <v>352609</v>
      </c>
      <c r="N20" s="79">
        <f>M20/M24</f>
        <v>0.31771270710267102</v>
      </c>
      <c r="O20" s="80">
        <f>M20-K20</f>
        <v>37772.376689974975</v>
      </c>
      <c r="P20" s="79">
        <f>O20/K20</f>
        <v>0.11997453248245478</v>
      </c>
      <c r="Q20" s="81">
        <f>O20/O24</f>
        <v>0.28270620977742777</v>
      </c>
      <c r="S20" s="96" t="s">
        <v>5</v>
      </c>
      <c r="T20" s="258">
        <v>1905</v>
      </c>
      <c r="U20" s="78">
        <f>T20/T24</f>
        <v>2.3163697744413244E-3</v>
      </c>
      <c r="V20" s="258">
        <v>1988</v>
      </c>
      <c r="W20" s="79">
        <f>V20/V24</f>
        <v>1.9374839801846457E-3</v>
      </c>
      <c r="X20" s="80">
        <f>V20-T20</f>
        <v>83</v>
      </c>
      <c r="Y20" s="79">
        <f>X20/T20</f>
        <v>4.3569553805774278E-2</v>
      </c>
      <c r="Z20" s="81">
        <f>X20/X24</f>
        <v>4.0753108378063622E-4</v>
      </c>
    </row>
    <row r="21" spans="1:26" x14ac:dyDescent="0.25">
      <c r="A21" s="97" t="s">
        <v>6</v>
      </c>
      <c r="B21" s="259">
        <v>1146393.3803047803</v>
      </c>
      <c r="C21" s="82">
        <f>B21/B24</f>
        <v>0.63736906156198281</v>
      </c>
      <c r="D21" s="259">
        <v>1364938</v>
      </c>
      <c r="E21" s="83">
        <f>D21/D24</f>
        <v>0.63904314275561369</v>
      </c>
      <c r="F21" s="84">
        <f t="shared" si="28"/>
        <v>218544.61969521968</v>
      </c>
      <c r="G21" s="83">
        <f t="shared" si="29"/>
        <v>0.19063667275984914</v>
      </c>
      <c r="H21" s="85">
        <f>F21/F24</f>
        <v>0.64797073781477665</v>
      </c>
      <c r="J21" s="97" t="s">
        <v>6</v>
      </c>
      <c r="K21" s="259">
        <v>381569.18551330501</v>
      </c>
      <c r="L21" s="82">
        <f>K21/K24</f>
        <v>0.39086152746959713</v>
      </c>
      <c r="M21" s="259">
        <v>405714</v>
      </c>
      <c r="N21" s="83">
        <f>M21/M24</f>
        <v>0.36556211908786523</v>
      </c>
      <c r="O21" s="84">
        <f t="shared" ref="O21" si="34">M21-K21</f>
        <v>24144.814486694988</v>
      </c>
      <c r="P21" s="83">
        <f t="shared" ref="P21" si="35">O21/K21</f>
        <v>6.3277684371221526E-2</v>
      </c>
      <c r="Q21" s="85">
        <f>O21/O24</f>
        <v>0.18071113304141923</v>
      </c>
      <c r="S21" s="97" t="s">
        <v>6</v>
      </c>
      <c r="T21" s="259">
        <v>764824.19479147508</v>
      </c>
      <c r="U21" s="82">
        <f>T21/T24</f>
        <v>0.92998196723170423</v>
      </c>
      <c r="V21" s="259">
        <v>959224</v>
      </c>
      <c r="W21" s="83">
        <f>V21/V24</f>
        <v>0.9348496646924731</v>
      </c>
      <c r="X21" s="84">
        <f t="shared" ref="X21:X22" si="36">V21-T21</f>
        <v>194399.80520852492</v>
      </c>
      <c r="Y21" s="83">
        <f t="shared" ref="Y21:Y22" si="37">X21/T21</f>
        <v>0.2541758047567087</v>
      </c>
      <c r="Z21" s="85">
        <f>X21/X24</f>
        <v>0.95450558196837032</v>
      </c>
    </row>
    <row r="22" spans="1:26" x14ac:dyDescent="0.25">
      <c r="A22" s="98" t="s">
        <v>3</v>
      </c>
      <c r="B22" s="260">
        <v>47898.423244430007</v>
      </c>
      <c r="C22" s="86">
        <f>B22/B24</f>
        <v>2.6630451290188522E-2</v>
      </c>
      <c r="D22" s="260">
        <v>56380</v>
      </c>
      <c r="E22" s="87">
        <f>D22/D24</f>
        <v>2.6396255645722736E-2</v>
      </c>
      <c r="F22" s="88">
        <f t="shared" si="28"/>
        <v>8481.5767555699931</v>
      </c>
      <c r="G22" s="87">
        <f t="shared" si="29"/>
        <v>0.17707423712650699</v>
      </c>
      <c r="H22" s="89">
        <f>F22/F24</f>
        <v>2.5147329436907478E-2</v>
      </c>
      <c r="I22" s="2"/>
      <c r="J22" s="98" t="s">
        <v>3</v>
      </c>
      <c r="K22" s="260">
        <v>0</v>
      </c>
      <c r="L22" s="86"/>
      <c r="M22" s="260">
        <v>0</v>
      </c>
      <c r="N22" s="87"/>
      <c r="O22" s="88"/>
      <c r="P22" s="87"/>
      <c r="Q22" s="89"/>
      <c r="S22" s="98" t="s">
        <v>3</v>
      </c>
      <c r="T22" s="260">
        <v>47898.423244430007</v>
      </c>
      <c r="U22" s="86">
        <f>T22/T24</f>
        <v>5.8241711205666888E-2</v>
      </c>
      <c r="V22" s="260">
        <v>56380</v>
      </c>
      <c r="W22" s="87">
        <f>V22/V24</f>
        <v>5.4947357546685276E-2</v>
      </c>
      <c r="X22" s="88">
        <f t="shared" si="36"/>
        <v>8481.5767555699931</v>
      </c>
      <c r="Y22" s="87">
        <f t="shared" si="37"/>
        <v>0.17707423712650699</v>
      </c>
      <c r="Z22" s="89">
        <f>X22/X24</f>
        <v>4.1644652618868572E-2</v>
      </c>
    </row>
    <row r="23" spans="1:26" ht="15.75" thickBot="1" x14ac:dyDescent="0.3">
      <c r="A23" s="254" t="s">
        <v>1067</v>
      </c>
      <c r="B23" s="261">
        <v>2704.9358096199999</v>
      </c>
      <c r="C23" s="255">
        <f>B23/B24</f>
        <v>1.5038837699015214E-3</v>
      </c>
      <c r="D23" s="261">
        <v>3189</v>
      </c>
      <c r="E23" s="262">
        <f>D23/D24</f>
        <v>1.4930411361158177E-3</v>
      </c>
      <c r="F23" s="263">
        <f>D23-B23</f>
        <v>484.06419038000013</v>
      </c>
      <c r="G23" s="262">
        <f>F23/B23</f>
        <v>0.17895588821680888</v>
      </c>
      <c r="H23" s="264">
        <f>F23/F24</f>
        <v>1.435219183284712E-3</v>
      </c>
      <c r="J23" s="254" t="s">
        <v>1067</v>
      </c>
      <c r="K23" s="261">
        <v>345</v>
      </c>
      <c r="L23" s="255">
        <f>K23/K24</f>
        <v>3.534017737716637E-4</v>
      </c>
      <c r="M23" s="261">
        <v>266</v>
      </c>
      <c r="N23" s="262">
        <f>M23/M24</f>
        <v>2.3967505108862932E-4</v>
      </c>
      <c r="O23" s="263">
        <f>M23-K23</f>
        <v>-79</v>
      </c>
      <c r="P23" s="262">
        <f>O23/K23</f>
        <v>-0.22898550724637681</v>
      </c>
      <c r="Q23" s="264">
        <f>O23/O24</f>
        <v>-5.9127310827503002E-4</v>
      </c>
      <c r="S23" s="254" t="s">
        <v>1067</v>
      </c>
      <c r="T23" s="261">
        <v>2359.9358096199999</v>
      </c>
      <c r="U23" s="255">
        <f>T23/T24</f>
        <v>2.8695453958139019E-3</v>
      </c>
      <c r="V23" s="261">
        <v>2923</v>
      </c>
      <c r="W23" s="262">
        <f>V23/V24</f>
        <v>2.8487251881688731E-3</v>
      </c>
      <c r="X23" s="263">
        <f>V23-T23</f>
        <v>563.06419038000013</v>
      </c>
      <c r="Y23" s="262">
        <f>X23/T23</f>
        <v>0.2385930109135746</v>
      </c>
      <c r="Z23" s="264">
        <f>X23/X24</f>
        <v>2.7646525270316621E-3</v>
      </c>
    </row>
    <row r="24" spans="1:26" ht="15.75" thickBot="1" x14ac:dyDescent="0.3">
      <c r="A24" s="99" t="s">
        <v>7</v>
      </c>
      <c r="B24" s="265">
        <f>SUM(B19:B23)</f>
        <v>1798633.5538398202</v>
      </c>
      <c r="C24" s="90"/>
      <c r="D24" s="265">
        <f>SUM(D19:D23)</f>
        <v>2135909</v>
      </c>
      <c r="E24" s="91"/>
      <c r="F24" s="92">
        <f t="shared" si="28"/>
        <v>337275.4461601798</v>
      </c>
      <c r="G24" s="93">
        <f t="shared" si="29"/>
        <v>0.18751759936877965</v>
      </c>
      <c r="H24" s="94"/>
      <c r="J24" s="99" t="s">
        <v>7</v>
      </c>
      <c r="K24" s="265">
        <f>SUM(K19:K23)</f>
        <v>976225.99999429495</v>
      </c>
      <c r="L24" s="90"/>
      <c r="M24" s="265">
        <f>SUM(M19:M23)</f>
        <v>1109836</v>
      </c>
      <c r="N24" s="91"/>
      <c r="O24" s="92">
        <f t="shared" ref="O24" si="38">M24-K24</f>
        <v>133610.00000570505</v>
      </c>
      <c r="P24" s="93">
        <f t="shared" ref="P24" si="39">O24/K24</f>
        <v>0.13686379998738599</v>
      </c>
      <c r="Q24" s="94"/>
      <c r="S24" s="99" t="s">
        <v>7</v>
      </c>
      <c r="T24" s="265">
        <f>SUM(T19:T23)</f>
        <v>822407.55384552502</v>
      </c>
      <c r="U24" s="90"/>
      <c r="V24" s="265">
        <f>SUM(V19:V23)</f>
        <v>1026073</v>
      </c>
      <c r="W24" s="91"/>
      <c r="X24" s="92">
        <f t="shared" ref="X24" si="40">V24-T24</f>
        <v>203665.44615447498</v>
      </c>
      <c r="Y24" s="93">
        <f t="shared" ref="Y24" si="41">X24/T24</f>
        <v>0.24764539819964981</v>
      </c>
      <c r="Z24" s="94"/>
    </row>
    <row r="25" spans="1:26" x14ac:dyDescent="0.25">
      <c r="K25" s="20"/>
      <c r="L25" s="2"/>
      <c r="M25" s="2"/>
      <c r="N25" s="2"/>
      <c r="O25" s="2"/>
      <c r="P25" s="2"/>
    </row>
    <row r="26" spans="1:26" ht="45" customHeight="1" x14ac:dyDescent="0.25">
      <c r="A26" s="328" t="s">
        <v>1292</v>
      </c>
      <c r="B26" s="329"/>
      <c r="C26" s="329"/>
      <c r="D26" s="329"/>
      <c r="E26" s="329"/>
      <c r="F26" s="329"/>
      <c r="G26" s="329"/>
      <c r="H26" s="330"/>
      <c r="J26" s="1" t="s">
        <v>1068</v>
      </c>
    </row>
    <row r="27" spans="1:26" x14ac:dyDescent="0.25">
      <c r="A27" s="331"/>
      <c r="B27" s="332"/>
      <c r="C27" s="332"/>
      <c r="D27" s="332"/>
      <c r="E27" s="332"/>
      <c r="F27" s="332"/>
      <c r="G27" s="332"/>
      <c r="H27" s="333"/>
      <c r="J27" t="s">
        <v>1069</v>
      </c>
    </row>
    <row r="28" spans="1:26" x14ac:dyDescent="0.25">
      <c r="A28" s="334"/>
      <c r="B28" s="335"/>
      <c r="C28" s="335"/>
      <c r="D28" s="335"/>
      <c r="E28" s="335"/>
      <c r="F28" s="335"/>
      <c r="G28" s="335"/>
      <c r="H28" s="336"/>
      <c r="J28" t="s">
        <v>1070</v>
      </c>
    </row>
    <row r="29" spans="1:26" x14ac:dyDescent="0.25">
      <c r="J29" t="s">
        <v>1071</v>
      </c>
    </row>
    <row r="30" spans="1:26" x14ac:dyDescent="0.25">
      <c r="J30" t="s">
        <v>1072</v>
      </c>
    </row>
    <row r="34" spans="1:9" x14ac:dyDescent="0.25">
      <c r="A34" s="2"/>
      <c r="B34" s="2"/>
      <c r="C34" s="2"/>
      <c r="D34" s="2"/>
      <c r="E34" s="2"/>
      <c r="F34" s="2"/>
      <c r="G34" s="2"/>
      <c r="H34" s="2"/>
      <c r="I34" s="2"/>
    </row>
    <row r="35" spans="1:9" ht="79.5" customHeight="1" x14ac:dyDescent="0.25"/>
    <row r="42" spans="1:9" x14ac:dyDescent="0.25">
      <c r="A42" s="2"/>
      <c r="B42" s="2"/>
      <c r="C42" s="2"/>
      <c r="D42" s="2"/>
      <c r="E42" s="2"/>
      <c r="F42" s="2"/>
      <c r="G42" s="2"/>
      <c r="H42" s="2"/>
      <c r="I42" s="2"/>
    </row>
    <row r="43" spans="1:9" ht="83.25" customHeight="1" x14ac:dyDescent="0.25"/>
    <row r="50" spans="2:7" x14ac:dyDescent="0.25">
      <c r="B50" s="20"/>
      <c r="C50" s="2"/>
      <c r="D50" s="2"/>
      <c r="E50" s="2"/>
      <c r="F50" s="2"/>
      <c r="G50" s="2"/>
    </row>
    <row r="51" spans="2:7" ht="15" customHeight="1" x14ac:dyDescent="0.25"/>
  </sheetData>
  <mergeCells count="7">
    <mergeCell ref="A26:H28"/>
    <mergeCell ref="T1:U1"/>
    <mergeCell ref="V1:W1"/>
    <mergeCell ref="K1:L1"/>
    <mergeCell ref="M1:N1"/>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2006 Original</vt:lpstr>
      <vt:lpstr>2016 Original</vt:lpstr>
      <vt:lpstr>2016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Chris Willms;Ben McCauley and Shuhong Lin;Edited by Chris Willms</dc:creator>
  <cp:lastModifiedBy>User</cp:lastModifiedBy>
  <cp:lastPrinted>2018-06-14T18:57:14Z</cp:lastPrinted>
  <dcterms:created xsi:type="dcterms:W3CDTF">2018-05-09T18:33:31Z</dcterms:created>
  <dcterms:modified xsi:type="dcterms:W3CDTF">2018-08-03T02:13:11Z</dcterms:modified>
</cp:coreProperties>
</file>